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C91D4D22-81CF-49BA-8DBF-7C1AEA32C709}" xr6:coauthVersionLast="47" xr6:coauthVersionMax="47" xr10:uidLastSave="{00000000-0000-0000-0000-000000000000}"/>
  <bookViews>
    <workbookView xWindow="-98" yWindow="-98" windowWidth="21795" windowHeight="13695" xr2:uid="{34337CA2-384F-4C25-B347-BFF9CAA09BAE}"/>
  </bookViews>
  <sheets>
    <sheet name="OFFER" sheetId="1" r:id="rId1"/>
  </sheets>
  <definedNames>
    <definedName name="_xlnm._FilterDatabase" localSheetId="0" hidden="1">OFFER!$A:$A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3" i="1" l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S70" i="1" s="1"/>
  <c r="T70" i="1" s="1"/>
  <c r="Q71" i="1"/>
  <c r="S71" i="1" s="1"/>
  <c r="T71" i="1" s="1"/>
  <c r="Q72" i="1"/>
  <c r="S72" i="1" s="1"/>
  <c r="T72" i="1" s="1"/>
  <c r="Q73" i="1"/>
  <c r="S73" i="1" s="1"/>
  <c r="T73" i="1" s="1"/>
  <c r="Q74" i="1"/>
  <c r="S74" i="1" s="1"/>
  <c r="T74" i="1" s="1"/>
  <c r="Q75" i="1"/>
  <c r="S75" i="1" s="1"/>
  <c r="T75" i="1" s="1"/>
  <c r="Q76" i="1"/>
  <c r="S76" i="1" s="1"/>
  <c r="T76" i="1" s="1"/>
  <c r="Q77" i="1"/>
  <c r="S77" i="1" s="1"/>
  <c r="T77" i="1" s="1"/>
  <c r="Q78" i="1"/>
  <c r="S78" i="1" s="1"/>
  <c r="T78" i="1" s="1"/>
  <c r="Q79" i="1"/>
  <c r="S79" i="1" s="1"/>
  <c r="T79" i="1" s="1"/>
  <c r="Q80" i="1"/>
  <c r="S80" i="1" s="1"/>
  <c r="T80" i="1" s="1"/>
  <c r="Q81" i="1"/>
  <c r="S81" i="1" s="1"/>
  <c r="T81" i="1" s="1"/>
  <c r="Q82" i="1"/>
  <c r="S82" i="1" s="1"/>
  <c r="T82" i="1" s="1"/>
  <c r="Q83" i="1"/>
  <c r="S83" i="1" s="1"/>
  <c r="T83" i="1" s="1"/>
  <c r="Q84" i="1"/>
  <c r="S84" i="1" s="1"/>
  <c r="T84" i="1" s="1"/>
  <c r="Q85" i="1"/>
  <c r="S85" i="1" s="1"/>
  <c r="T85" i="1" s="1"/>
  <c r="Q86" i="1"/>
  <c r="S86" i="1" s="1"/>
  <c r="T86" i="1" s="1"/>
  <c r="Q87" i="1"/>
  <c r="S87" i="1" s="1"/>
  <c r="T87" i="1" s="1"/>
  <c r="Q88" i="1"/>
  <c r="S88" i="1" s="1"/>
  <c r="T88" i="1" s="1"/>
  <c r="Q89" i="1"/>
  <c r="S89" i="1" s="1"/>
  <c r="T89" i="1" s="1"/>
  <c r="Q90" i="1"/>
  <c r="Q91" i="1"/>
  <c r="Q92" i="1"/>
  <c r="Q15" i="1"/>
  <c r="M94" i="1"/>
  <c r="S16" i="1"/>
  <c r="S17" i="1"/>
  <c r="S18" i="1"/>
  <c r="S19" i="1"/>
  <c r="T19" i="1" s="1"/>
  <c r="S20" i="1"/>
  <c r="T20" i="1" s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T65" i="1" s="1"/>
  <c r="S66" i="1"/>
  <c r="S67" i="1"/>
  <c r="T67" i="1" s="1"/>
  <c r="S68" i="1"/>
  <c r="T68" i="1" s="1"/>
  <c r="S69" i="1"/>
  <c r="T69" i="1" s="1"/>
  <c r="S90" i="1"/>
  <c r="S91" i="1"/>
  <c r="S92" i="1"/>
  <c r="S93" i="1"/>
  <c r="T16" i="1"/>
  <c r="T17" i="1"/>
  <c r="T18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6" i="1"/>
  <c r="T90" i="1"/>
  <c r="T91" i="1"/>
  <c r="T92" i="1"/>
  <c r="T93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15" i="1"/>
  <c r="P94" i="1" l="1"/>
  <c r="S15" i="1"/>
  <c r="R15" i="1"/>
  <c r="R94" i="1" s="1"/>
  <c r="T15" i="1" l="1"/>
  <c r="T94" i="1" s="1"/>
</calcChain>
</file>

<file path=xl/sharedStrings.xml><?xml version="1.0" encoding="utf-8"?>
<sst xmlns="http://schemas.openxmlformats.org/spreadsheetml/2006/main" count="980" uniqueCount="202">
  <si>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</si>
  <si>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</si>
  <si>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</si>
  <si>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</si>
  <si>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</si>
  <si>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</si>
  <si>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</si>
  <si>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</si>
  <si>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</si>
  <si>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</si>
  <si>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</si>
  <si>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</si>
  <si>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IMAGE</t>
  </si>
  <si>
    <t>GENDER</t>
  </si>
  <si>
    <t>BRAND</t>
  </si>
  <si>
    <t>CATEGORY</t>
  </si>
  <si>
    <t>DESCRIPTION</t>
  </si>
  <si>
    <t>COMPOSITION</t>
  </si>
  <si>
    <t>MADE</t>
  </si>
  <si>
    <t>TYPE</t>
  </si>
  <si>
    <t>ITEM</t>
  </si>
  <si>
    <t>SKU</t>
  </si>
  <si>
    <t>COLOR</t>
  </si>
  <si>
    <t>SIZE</t>
  </si>
  <si>
    <t>QTY</t>
  </si>
  <si>
    <t>HTS CODE</t>
  </si>
  <si>
    <t>RRP €</t>
  </si>
  <si>
    <t>RRP TOT €</t>
  </si>
  <si>
    <t xml:space="preserve">94% OFF RRP  
 COST € </t>
  </si>
  <si>
    <t>COST TOT €</t>
  </si>
  <si>
    <t>COST £</t>
  </si>
  <si>
    <t>COST TOT £</t>
  </si>
  <si>
    <t>WOMEN</t>
  </si>
  <si>
    <t>FRANKIE MORELLO</t>
  </si>
  <si>
    <t>SUNGLASSES</t>
  </si>
  <si>
    <t>SUNGLASSES HAMAL</t>
  </si>
  <si>
    <t>90%CE 10%ME</t>
  </si>
  <si>
    <t>ITALY</t>
  </si>
  <si>
    <t>SD63</t>
  </si>
  <si>
    <t>SD63FKM10001</t>
  </si>
  <si>
    <t>FEWF8001DS</t>
  </si>
  <si>
    <t>O02 3 HAV MACZEBRATO/SI</t>
  </si>
  <si>
    <t>UNI</t>
  </si>
  <si>
    <t>9004.10.91</t>
  </si>
  <si>
    <t>SUNGLASSES GOMEISA</t>
  </si>
  <si>
    <t>100%CE</t>
  </si>
  <si>
    <t>SD63FKM10002</t>
  </si>
  <si>
    <t>FEWF8002DS</t>
  </si>
  <si>
    <t>O05 2 HAVANA MEDIA/NERO/</t>
  </si>
  <si>
    <t>O06 3 BIANCO LATTE/HAVAN</t>
  </si>
  <si>
    <t>SUNGLASSES VEGA</t>
  </si>
  <si>
    <t>SD63FKM10003</t>
  </si>
  <si>
    <t>FEWF8003DS</t>
  </si>
  <si>
    <t>O10 3 HAVANA ROSSO/NERO</t>
  </si>
  <si>
    <t>SUNGLASSES SHEDIR</t>
  </si>
  <si>
    <t>SD63FKM10004</t>
  </si>
  <si>
    <t>FEWF8004DS</t>
  </si>
  <si>
    <t>O12 1 NERO /ORO/G15</t>
  </si>
  <si>
    <t>O13 2 HAVANA MEDIA/ORO/G</t>
  </si>
  <si>
    <t>O15 4 TURCHESE/SILVER/FU</t>
  </si>
  <si>
    <t>SUNGLASSES YILDUN</t>
  </si>
  <si>
    <t>100%ME</t>
  </si>
  <si>
    <t>SD63FKM10005</t>
  </si>
  <si>
    <t>FEWF8005DS</t>
  </si>
  <si>
    <t>O16 1 SILVER/NERO OPACO/</t>
  </si>
  <si>
    <t>SUNGLASSES ADHARA</t>
  </si>
  <si>
    <t>SD63FKM10006</t>
  </si>
  <si>
    <t>FEWF8006DS</t>
  </si>
  <si>
    <t>O23 4 SILVER/NERO SFUMAT</t>
  </si>
  <si>
    <t>O22 3 SILVER/SP ROSATO</t>
  </si>
  <si>
    <t>O20 1 ORO/SPORO</t>
  </si>
  <si>
    <t>O21 2 NERO OPACO/SP NERO</t>
  </si>
  <si>
    <t>SUNGLASSES MIZAR</t>
  </si>
  <si>
    <t>SD63FKM10007</t>
  </si>
  <si>
    <t>FEWF8007DS</t>
  </si>
  <si>
    <t>O25 2 SILVER/SPSILVER</t>
  </si>
  <si>
    <t>O24 1 ORO/SP ORO</t>
  </si>
  <si>
    <t>O26 3 NERO SU SILVER/SP</t>
  </si>
  <si>
    <t>GLASSES ALCOR</t>
  </si>
  <si>
    <t>SD63FKM10008</t>
  </si>
  <si>
    <t>FEWF8008DV</t>
  </si>
  <si>
    <t>O28 2 HAVANA/SILVER</t>
  </si>
  <si>
    <t>9003.19.30</t>
  </si>
  <si>
    <t>O27 1 NERO/ORO</t>
  </si>
  <si>
    <t>O30 4 TIFFANY/SILVER</t>
  </si>
  <si>
    <t>O29 3 CORALLO/ORO</t>
  </si>
  <si>
    <t>GLASSES NEKKAR</t>
  </si>
  <si>
    <t>SD63FKM10009</t>
  </si>
  <si>
    <t>FEWF8009DV</t>
  </si>
  <si>
    <t>O32 2 HAVANA/SILVER</t>
  </si>
  <si>
    <t>O31 1 NERO/ORO</t>
  </si>
  <si>
    <t>O34 4 TIFFANY/SILVER</t>
  </si>
  <si>
    <t>O33 3 CORALLO/ORO</t>
  </si>
  <si>
    <t>GLASSES DENEB</t>
  </si>
  <si>
    <t>SD63FKM10010</t>
  </si>
  <si>
    <t>FEWF8010DV</t>
  </si>
  <si>
    <t>O35 1 SILVER/ZEBRATO NER</t>
  </si>
  <si>
    <t>O38 4 ORO/NERO</t>
  </si>
  <si>
    <t>O36 2 BLU/HAVANA BLU</t>
  </si>
  <si>
    <t>O37 3 SILVER/HAVANA ROSS</t>
  </si>
  <si>
    <t>GLASSES PHECDA</t>
  </si>
  <si>
    <t>SD63FKM10011</t>
  </si>
  <si>
    <t>FEWF8011DV</t>
  </si>
  <si>
    <t>O40 2 HAVANA/CREMA/BRILL</t>
  </si>
  <si>
    <t>O42 4 NERO/BRILLORO/ORO</t>
  </si>
  <si>
    <t>O41 3 CREMA/NERO/HAVANA</t>
  </si>
  <si>
    <t>O39 1 NERO/TRAS/BIANCO</t>
  </si>
  <si>
    <t>GLASSES SAIPH</t>
  </si>
  <si>
    <t>SD63FKM10012</t>
  </si>
  <si>
    <t>FEWF8012DV</t>
  </si>
  <si>
    <t>O43 1 BRILL/ORO</t>
  </si>
  <si>
    <t>O44 2 BORDEAUX SCURO/SILVER</t>
  </si>
  <si>
    <t>O45 3 MADRE PERLA/ORO</t>
  </si>
  <si>
    <t>O46 4 BLU BRILLANT/ORO</t>
  </si>
  <si>
    <t>GLASSES RASTABAN</t>
  </si>
  <si>
    <t>SD63FKM10013</t>
  </si>
  <si>
    <t>FEWF8013DV</t>
  </si>
  <si>
    <t>O47 1 SFUMATO CREMA ORO</t>
  </si>
  <si>
    <t>O49 3 BLU SFUMATO SILVER</t>
  </si>
  <si>
    <t>O50 4 NERO SFUMATO NERO</t>
  </si>
  <si>
    <t>O48 2 MARRGLITTERATO SF</t>
  </si>
  <si>
    <t>GLASSES MENKAB</t>
  </si>
  <si>
    <t>SD63FKM10014</t>
  </si>
  <si>
    <t>FEWF8014DV</t>
  </si>
  <si>
    <t>O54 4 NERO/TRASP/ORO</t>
  </si>
  <si>
    <t>O51 1 NERO /SILVER</t>
  </si>
  <si>
    <t>O53 3 HAVANA/TRASP/ORO</t>
  </si>
  <si>
    <t>O52 2 NERO /TRASP/SILVER</t>
  </si>
  <si>
    <t>MEN</t>
  </si>
  <si>
    <t>SUNGLASSES AVIOR</t>
  </si>
  <si>
    <t>SU63</t>
  </si>
  <si>
    <t>SU63FKM10001</t>
  </si>
  <si>
    <t>FEMF8015US</t>
  </si>
  <si>
    <t>O56 2 SILVER/ASTA BIANCA</t>
  </si>
  <si>
    <t>O57 3 ORO LUCIDO/ASTA HA</t>
  </si>
  <si>
    <t>O55 1 SILVER/ASTA NERA/S</t>
  </si>
  <si>
    <t>SUNGLASSES SIRIO</t>
  </si>
  <si>
    <t>SU63FKM10002</t>
  </si>
  <si>
    <t>FEMF8016US</t>
  </si>
  <si>
    <t>O58 1 NERO/NERO/SPNERO</t>
  </si>
  <si>
    <t>O59 2 SILVER/NERO/SPARG</t>
  </si>
  <si>
    <t>O60 3 ORO OPACO/HAVANA/N</t>
  </si>
  <si>
    <t>SUNGLASSES ARTURO</t>
  </si>
  <si>
    <t>SU63FKM10003</t>
  </si>
  <si>
    <t>FEMF8017US</t>
  </si>
  <si>
    <t>O62 2 NERO/SILVER/SPARG</t>
  </si>
  <si>
    <t>O63 3 CANNA FUCILE/HAVAN</t>
  </si>
  <si>
    <t>O61 1 NERO/ORO/SPNERO</t>
  </si>
  <si>
    <t>SUNGLASSES DUBHE</t>
  </si>
  <si>
    <t>SU63FKM10004</t>
  </si>
  <si>
    <t>FEMF8018US</t>
  </si>
  <si>
    <t>O65 2 HAVANA SEMI OPACO/</t>
  </si>
  <si>
    <t>O64 1 NERO/SILVER/NERO S</t>
  </si>
  <si>
    <t>O66 3 TRASPA/SILVER/BLU</t>
  </si>
  <si>
    <t>SUNGLASSES MIRZAM</t>
  </si>
  <si>
    <t>SU63FKM10005</t>
  </si>
  <si>
    <t>FEMF8019US</t>
  </si>
  <si>
    <t>O68 2 PELLE BLU/SILVER/A</t>
  </si>
  <si>
    <t>O69 3 PELLE MARR/ORO/AS</t>
  </si>
  <si>
    <t>O67 1 PELLE NERA/SILVER/</t>
  </si>
  <si>
    <t>SUNGLASSES CASTORE</t>
  </si>
  <si>
    <t>SU63FKM10006</t>
  </si>
  <si>
    <t>FEMF8020US</t>
  </si>
  <si>
    <t>O71 2 SILVER/SP SFUM A</t>
  </si>
  <si>
    <t>O70 1 ORO LUCIDO/G15</t>
  </si>
  <si>
    <t>O72 3 CANNA DI FUCILE/SP</t>
  </si>
  <si>
    <t>GLASSES KOCHAB</t>
  </si>
  <si>
    <t>SU63FKM10007</t>
  </si>
  <si>
    <t>FEMF8021UV</t>
  </si>
  <si>
    <t>O74 2 SILVER/NERO</t>
  </si>
  <si>
    <t>O73 1 ORO/HAVANA</t>
  </si>
  <si>
    <t>O75 3 SILVER /BIANCO LAT</t>
  </si>
  <si>
    <t>GLASSES ASELLUS</t>
  </si>
  <si>
    <t>SU63FKM10008</t>
  </si>
  <si>
    <t>FEMF8022UV</t>
  </si>
  <si>
    <t>O78 3 CANNA DI FUCILE</t>
  </si>
  <si>
    <t>O77 2 SILVER</t>
  </si>
  <si>
    <t>O76 1 ORO OPACO</t>
  </si>
  <si>
    <t>GLASSES MEGREZ</t>
  </si>
  <si>
    <t>SU63FKM10009</t>
  </si>
  <si>
    <t>FEMF8023UV</t>
  </si>
  <si>
    <t>O81 3 CANNA DI FUCILE</t>
  </si>
  <si>
    <t>O79 1 ORO OPACO</t>
  </si>
  <si>
    <t>O80 2 SILVER</t>
  </si>
  <si>
    <t>GLASSES ALKAID</t>
  </si>
  <si>
    <t>SU63FKM10010</t>
  </si>
  <si>
    <t>FEMF8024UV</t>
  </si>
  <si>
    <t>O82 1 NERO OPACO/SILVER</t>
  </si>
  <si>
    <t>O84 3 TRASP/ORO</t>
  </si>
  <si>
    <t>O83 2 HAVANA BLU/SILVER</t>
  </si>
  <si>
    <t>GLASSES MIRFAK</t>
  </si>
  <si>
    <t>SU63FKM10011</t>
  </si>
  <si>
    <t>FEMF8025UV</t>
  </si>
  <si>
    <t>O85 1 NERO MOTIVO/SILVER</t>
  </si>
  <si>
    <t>O87 3 BLU NIGHT MOTIVO/S</t>
  </si>
  <si>
    <t>O86 2 HAVANA BLU MOTIVO/</t>
  </si>
  <si>
    <t>GLASSES ACRAB</t>
  </si>
  <si>
    <t>SU63FKM10012</t>
  </si>
  <si>
    <t>FEMF8026UV</t>
  </si>
  <si>
    <t>O88 1 NERO MOTIVO</t>
  </si>
  <si>
    <t>O90 3 HAVANA SOPRA MOTIV</t>
  </si>
  <si>
    <t>O89 2 NERO SOPRA MOTIVO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</si>
</sst>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2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4" tint="-0.499984740745262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165" fontId="18" fillId="34" borderId="10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165" fontId="19" fillId="0" borderId="10" xfId="0" applyNumberFormat="1" applyFont="1" applyBorder="1" applyAlignment="1">
      <alignment horizontal="center" vertical="center" wrapText="1"/>
    </xf>
    <xf numFmtId="165" fontId="19" fillId="0" borderId="10" xfId="1" applyNumberFormat="1" applyFont="1" applyBorder="1" applyAlignment="1">
      <alignment horizontal="center" vertical="center" wrapText="1"/>
    </xf>
    <xf numFmtId="166" fontId="19" fillId="0" borderId="0" xfId="0" applyNumberFormat="1" applyFont="1" applyAlignment="1">
      <alignment horizontal="center" vertical="center" wrapText="1"/>
    </xf>
    <xf numFmtId="166" fontId="19" fillId="0" borderId="10" xfId="1" applyNumberFormat="1" applyFont="1" applyBorder="1" applyAlignment="1">
      <alignment horizontal="center" vertical="center" wrapText="1"/>
    </xf>
    <xf numFmtId="166" fontId="18" fillId="35" borderId="10" xfId="0" applyNumberFormat="1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wrapText="1"/>
    </xf>
    <xf numFmtId="165" fontId="18" fillId="34" borderId="10" xfId="0" applyNumberFormat="1" applyFont="1" applyFill="1" applyBorder="1" applyAlignment="1">
      <alignment horizontal="center" wrapText="1"/>
    </xf>
    <xf numFmtId="166" fontId="18" fillId="35" borderId="10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61913</xdr:rowOff>
    </xdr:from>
    <xdr:to>
      <xdr:col>0</xdr:col>
      <xdr:colOff>809625</xdr:colOff>
      <xdr:row>14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4629485-E5D9-5A89-AECF-9CDCA9318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61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</xdr:row>
      <xdr:rowOff>61913</xdr:rowOff>
    </xdr:from>
    <xdr:to>
      <xdr:col>0</xdr:col>
      <xdr:colOff>809625</xdr:colOff>
      <xdr:row>16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C8ED2C27-1DF0-4154-F8A1-6E3501CFE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132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</xdr:row>
      <xdr:rowOff>61913</xdr:rowOff>
    </xdr:from>
    <xdr:to>
      <xdr:col>0</xdr:col>
      <xdr:colOff>809625</xdr:colOff>
      <xdr:row>17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B27AA48-BFD9-A4DE-9950-DD26EA30A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2595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</xdr:row>
      <xdr:rowOff>61913</xdr:rowOff>
    </xdr:from>
    <xdr:to>
      <xdr:col>0</xdr:col>
      <xdr:colOff>809625</xdr:colOff>
      <xdr:row>18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7D92D24B-3E97-CAC4-03C0-F865545D1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386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</xdr:row>
      <xdr:rowOff>61913</xdr:rowOff>
    </xdr:from>
    <xdr:to>
      <xdr:col>0</xdr:col>
      <xdr:colOff>809625</xdr:colOff>
      <xdr:row>19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D59D94E5-BB3F-7DA6-9848-6B8385CA1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5129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</xdr:row>
      <xdr:rowOff>61913</xdr:rowOff>
    </xdr:from>
    <xdr:to>
      <xdr:col>0</xdr:col>
      <xdr:colOff>809625</xdr:colOff>
      <xdr:row>20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7165811B-7F6A-BE5C-3187-33B8D54BC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6396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</xdr:row>
      <xdr:rowOff>61913</xdr:rowOff>
    </xdr:from>
    <xdr:to>
      <xdr:col>0</xdr:col>
      <xdr:colOff>809625</xdr:colOff>
      <xdr:row>21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5613FDD0-17B8-FB4D-4E5B-55F2279DB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7662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</xdr:row>
      <xdr:rowOff>61913</xdr:rowOff>
    </xdr:from>
    <xdr:to>
      <xdr:col>0</xdr:col>
      <xdr:colOff>809625</xdr:colOff>
      <xdr:row>22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B04CFC19-8DAE-68A7-2373-2AEEC8CD3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8929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</xdr:row>
      <xdr:rowOff>61913</xdr:rowOff>
    </xdr:from>
    <xdr:to>
      <xdr:col>0</xdr:col>
      <xdr:colOff>809625</xdr:colOff>
      <xdr:row>23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16CB36BF-A6C8-2694-EBF9-817494F94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10196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</xdr:row>
      <xdr:rowOff>61913</xdr:rowOff>
    </xdr:from>
    <xdr:to>
      <xdr:col>0</xdr:col>
      <xdr:colOff>809625</xdr:colOff>
      <xdr:row>24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233C1010-DD96-DEDF-AF04-8441907D7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11463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</xdr:row>
      <xdr:rowOff>61913</xdr:rowOff>
    </xdr:from>
    <xdr:to>
      <xdr:col>0</xdr:col>
      <xdr:colOff>809625</xdr:colOff>
      <xdr:row>25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890544B5-D4D6-566E-E0E1-5C0C7F621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12730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</xdr:row>
      <xdr:rowOff>61913</xdr:rowOff>
    </xdr:from>
    <xdr:to>
      <xdr:col>0</xdr:col>
      <xdr:colOff>809625</xdr:colOff>
      <xdr:row>26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106A056F-295C-4E4A-6053-2F3EB5439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13996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</xdr:row>
      <xdr:rowOff>61913</xdr:rowOff>
    </xdr:from>
    <xdr:to>
      <xdr:col>0</xdr:col>
      <xdr:colOff>809625</xdr:colOff>
      <xdr:row>27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D1FB4422-9E26-24D4-3EBA-890C423EF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15263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</xdr:row>
      <xdr:rowOff>61913</xdr:rowOff>
    </xdr:from>
    <xdr:to>
      <xdr:col>0</xdr:col>
      <xdr:colOff>809625</xdr:colOff>
      <xdr:row>28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D79A17C0-A063-B7B7-7269-9B5D270FE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1653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61913</xdr:rowOff>
    </xdr:from>
    <xdr:to>
      <xdr:col>0</xdr:col>
      <xdr:colOff>809686</xdr:colOff>
      <xdr:row>29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7253C85F-C9E4-FD82-7B76-FBE7F4612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17797463"/>
          <a:ext cx="76206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</xdr:row>
      <xdr:rowOff>61913</xdr:rowOff>
    </xdr:from>
    <xdr:to>
      <xdr:col>0</xdr:col>
      <xdr:colOff>809625</xdr:colOff>
      <xdr:row>30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F76CFA2B-6542-DA4B-E750-5FCE34E77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19064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</xdr:row>
      <xdr:rowOff>61913</xdr:rowOff>
    </xdr:from>
    <xdr:to>
      <xdr:col>0</xdr:col>
      <xdr:colOff>809625</xdr:colOff>
      <xdr:row>31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571E589E-4416-9814-1FD8-375B6BF75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20331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</xdr:row>
      <xdr:rowOff>61913</xdr:rowOff>
    </xdr:from>
    <xdr:to>
      <xdr:col>0</xdr:col>
      <xdr:colOff>809625</xdr:colOff>
      <xdr:row>32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50D02421-9830-2BDE-BF3C-6CD9161E2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21597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</xdr:row>
      <xdr:rowOff>61913</xdr:rowOff>
    </xdr:from>
    <xdr:to>
      <xdr:col>0</xdr:col>
      <xdr:colOff>809625</xdr:colOff>
      <xdr:row>33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AD2607B7-738B-3F94-3E1F-20D450C12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22864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</xdr:row>
      <xdr:rowOff>61913</xdr:rowOff>
    </xdr:from>
    <xdr:to>
      <xdr:col>0</xdr:col>
      <xdr:colOff>809625</xdr:colOff>
      <xdr:row>34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01A056C7-8FEB-6273-5E77-831D99FC9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2413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</xdr:row>
      <xdr:rowOff>61913</xdr:rowOff>
    </xdr:from>
    <xdr:to>
      <xdr:col>0</xdr:col>
      <xdr:colOff>809625</xdr:colOff>
      <xdr:row>35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454BCE08-B664-EB82-0DEB-36089FF32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25398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</xdr:row>
      <xdr:rowOff>61913</xdr:rowOff>
    </xdr:from>
    <xdr:to>
      <xdr:col>0</xdr:col>
      <xdr:colOff>809625</xdr:colOff>
      <xdr:row>36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9D0E7EF8-1F65-3884-C4B3-B51BBC34D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26665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</xdr:row>
      <xdr:rowOff>61913</xdr:rowOff>
    </xdr:from>
    <xdr:to>
      <xdr:col>0</xdr:col>
      <xdr:colOff>809625</xdr:colOff>
      <xdr:row>37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31C70B1E-42BD-3BC3-09FB-FFFAB83C8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27932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</xdr:row>
      <xdr:rowOff>61913</xdr:rowOff>
    </xdr:from>
    <xdr:to>
      <xdr:col>0</xdr:col>
      <xdr:colOff>809625</xdr:colOff>
      <xdr:row>38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381259F7-3F31-BF2A-DBE4-156ECDD9C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29198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</xdr:row>
      <xdr:rowOff>61913</xdr:rowOff>
    </xdr:from>
    <xdr:to>
      <xdr:col>0</xdr:col>
      <xdr:colOff>809625</xdr:colOff>
      <xdr:row>39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C80BE46C-C21C-6AB0-430A-F0A16EBA8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30465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</xdr:row>
      <xdr:rowOff>61913</xdr:rowOff>
    </xdr:from>
    <xdr:to>
      <xdr:col>0</xdr:col>
      <xdr:colOff>809625</xdr:colOff>
      <xdr:row>40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E14CB0F0-87C6-6620-9436-96431B745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31732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</xdr:row>
      <xdr:rowOff>61913</xdr:rowOff>
    </xdr:from>
    <xdr:to>
      <xdr:col>0</xdr:col>
      <xdr:colOff>809625</xdr:colOff>
      <xdr:row>41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FFA9830C-D7D4-758E-0107-9E1BC1D8F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32999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61913</xdr:rowOff>
    </xdr:from>
    <xdr:to>
      <xdr:col>0</xdr:col>
      <xdr:colOff>809625</xdr:colOff>
      <xdr:row>42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A3F2FED4-0CAD-1EEC-9456-089996F8F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34266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</xdr:row>
      <xdr:rowOff>61913</xdr:rowOff>
    </xdr:from>
    <xdr:to>
      <xdr:col>0</xdr:col>
      <xdr:colOff>809625</xdr:colOff>
      <xdr:row>43</xdr:row>
      <xdr:rowOff>1204913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A0CC9778-C4FF-DB5F-E5EC-79A9E38D4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35533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</xdr:row>
      <xdr:rowOff>61913</xdr:rowOff>
    </xdr:from>
    <xdr:to>
      <xdr:col>0</xdr:col>
      <xdr:colOff>809625</xdr:colOff>
      <xdr:row>44</xdr:row>
      <xdr:rowOff>1204913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DBB155F5-B0A7-F87E-8B18-340E8C143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36799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</xdr:row>
      <xdr:rowOff>61913</xdr:rowOff>
    </xdr:from>
    <xdr:to>
      <xdr:col>0</xdr:col>
      <xdr:colOff>809625</xdr:colOff>
      <xdr:row>45</xdr:row>
      <xdr:rowOff>1204913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6EBC5A2B-9D24-50DB-15D6-FFA7F11A9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38066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</xdr:row>
      <xdr:rowOff>61913</xdr:rowOff>
    </xdr:from>
    <xdr:to>
      <xdr:col>0</xdr:col>
      <xdr:colOff>809625</xdr:colOff>
      <xdr:row>46</xdr:row>
      <xdr:rowOff>1204913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6B02A577-B68D-1270-46EE-9C3645361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39333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</xdr:row>
      <xdr:rowOff>61913</xdr:rowOff>
    </xdr:from>
    <xdr:to>
      <xdr:col>0</xdr:col>
      <xdr:colOff>809625</xdr:colOff>
      <xdr:row>47</xdr:row>
      <xdr:rowOff>1204913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85CD0DAB-D5A3-92B0-B919-A80487A65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40600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</xdr:row>
      <xdr:rowOff>61913</xdr:rowOff>
    </xdr:from>
    <xdr:to>
      <xdr:col>0</xdr:col>
      <xdr:colOff>809625</xdr:colOff>
      <xdr:row>48</xdr:row>
      <xdr:rowOff>1204913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CB92A67B-7E02-7771-07E8-445ED5456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41867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</xdr:row>
      <xdr:rowOff>61913</xdr:rowOff>
    </xdr:from>
    <xdr:to>
      <xdr:col>0</xdr:col>
      <xdr:colOff>809625</xdr:colOff>
      <xdr:row>49</xdr:row>
      <xdr:rowOff>1204913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635A95C1-6F09-1339-A6F4-D45983B2F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43133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</xdr:row>
      <xdr:rowOff>61913</xdr:rowOff>
    </xdr:from>
    <xdr:to>
      <xdr:col>0</xdr:col>
      <xdr:colOff>809625</xdr:colOff>
      <xdr:row>51</xdr:row>
      <xdr:rowOff>1204913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50C3400F-55A9-D8A8-B253-3D178E9B0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45667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</xdr:row>
      <xdr:rowOff>61913</xdr:rowOff>
    </xdr:from>
    <xdr:to>
      <xdr:col>0</xdr:col>
      <xdr:colOff>809625</xdr:colOff>
      <xdr:row>52</xdr:row>
      <xdr:rowOff>1204913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B79DB888-04B4-7221-90D5-3FB2D9A15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46934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</xdr:row>
      <xdr:rowOff>61913</xdr:rowOff>
    </xdr:from>
    <xdr:to>
      <xdr:col>0</xdr:col>
      <xdr:colOff>809625</xdr:colOff>
      <xdr:row>53</xdr:row>
      <xdr:rowOff>1204913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58E29CD9-53EE-3FF2-D234-B7DC3CE5C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48201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</xdr:row>
      <xdr:rowOff>61913</xdr:rowOff>
    </xdr:from>
    <xdr:to>
      <xdr:col>0</xdr:col>
      <xdr:colOff>809562</xdr:colOff>
      <xdr:row>54</xdr:row>
      <xdr:rowOff>1204913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AD246F66-CA93-FC4A-89F3-805C50400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49468088"/>
          <a:ext cx="76193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</xdr:row>
      <xdr:rowOff>61913</xdr:rowOff>
    </xdr:from>
    <xdr:to>
      <xdr:col>0</xdr:col>
      <xdr:colOff>809625</xdr:colOff>
      <xdr:row>55</xdr:row>
      <xdr:rowOff>1204913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F6496A38-BD17-812E-F197-995A80A06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50734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</xdr:row>
      <xdr:rowOff>61913</xdr:rowOff>
    </xdr:from>
    <xdr:to>
      <xdr:col>0</xdr:col>
      <xdr:colOff>809625</xdr:colOff>
      <xdr:row>56</xdr:row>
      <xdr:rowOff>1204913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FDA95B10-D69B-46BC-8BE8-AE3744915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52001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</xdr:row>
      <xdr:rowOff>61913</xdr:rowOff>
    </xdr:from>
    <xdr:to>
      <xdr:col>0</xdr:col>
      <xdr:colOff>809625</xdr:colOff>
      <xdr:row>57</xdr:row>
      <xdr:rowOff>1204913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E94E0B1C-D16F-75F0-F9D9-D4AE2664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53268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</xdr:row>
      <xdr:rowOff>61913</xdr:rowOff>
    </xdr:from>
    <xdr:to>
      <xdr:col>0</xdr:col>
      <xdr:colOff>809689</xdr:colOff>
      <xdr:row>58</xdr:row>
      <xdr:rowOff>1204913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9074692A-45F7-74DA-CF4A-EAF402292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54535388"/>
          <a:ext cx="76206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</xdr:row>
      <xdr:rowOff>61913</xdr:rowOff>
    </xdr:from>
    <xdr:to>
      <xdr:col>0</xdr:col>
      <xdr:colOff>809625</xdr:colOff>
      <xdr:row>59</xdr:row>
      <xdr:rowOff>1204913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7DFC38F9-4795-2018-8634-E19108E1E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55802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</xdr:row>
      <xdr:rowOff>61913</xdr:rowOff>
    </xdr:from>
    <xdr:to>
      <xdr:col>0</xdr:col>
      <xdr:colOff>809625</xdr:colOff>
      <xdr:row>60</xdr:row>
      <xdr:rowOff>1204913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B1DC0055-D305-D481-8F6F-5A1379454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57069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</xdr:row>
      <xdr:rowOff>61913</xdr:rowOff>
    </xdr:from>
    <xdr:to>
      <xdr:col>0</xdr:col>
      <xdr:colOff>809625</xdr:colOff>
      <xdr:row>61</xdr:row>
      <xdr:rowOff>1204913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8875FF27-0CB7-3900-0B64-61F2636C0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58335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</xdr:row>
      <xdr:rowOff>61913</xdr:rowOff>
    </xdr:from>
    <xdr:to>
      <xdr:col>0</xdr:col>
      <xdr:colOff>809625</xdr:colOff>
      <xdr:row>62</xdr:row>
      <xdr:rowOff>1204913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7AD21031-1EFE-456A-E599-2C62FE41F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59602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61913</xdr:rowOff>
    </xdr:from>
    <xdr:to>
      <xdr:col>0</xdr:col>
      <xdr:colOff>809625</xdr:colOff>
      <xdr:row>63</xdr:row>
      <xdr:rowOff>1204913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343A61CD-C50B-F5EE-6F78-02EA0F7AB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60869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</xdr:row>
      <xdr:rowOff>61913</xdr:rowOff>
    </xdr:from>
    <xdr:to>
      <xdr:col>0</xdr:col>
      <xdr:colOff>809625</xdr:colOff>
      <xdr:row>64</xdr:row>
      <xdr:rowOff>1204913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E02C2AE7-7182-D2C0-2B32-AEC2ACD61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62136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</xdr:row>
      <xdr:rowOff>61913</xdr:rowOff>
    </xdr:from>
    <xdr:to>
      <xdr:col>0</xdr:col>
      <xdr:colOff>809625</xdr:colOff>
      <xdr:row>65</xdr:row>
      <xdr:rowOff>1204913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0DE28069-5A96-F2BE-550C-3D992521F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63403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</xdr:row>
      <xdr:rowOff>61913</xdr:rowOff>
    </xdr:from>
    <xdr:to>
      <xdr:col>0</xdr:col>
      <xdr:colOff>809625</xdr:colOff>
      <xdr:row>66</xdr:row>
      <xdr:rowOff>1204913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9566D339-F151-7009-FBA0-38CC63A35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64669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</xdr:row>
      <xdr:rowOff>61913</xdr:rowOff>
    </xdr:from>
    <xdr:to>
      <xdr:col>0</xdr:col>
      <xdr:colOff>809565</xdr:colOff>
      <xdr:row>67</xdr:row>
      <xdr:rowOff>1204913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28406CFE-1D8A-FF72-9969-A8625E65C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65936813"/>
          <a:ext cx="76194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</xdr:row>
      <xdr:rowOff>61913</xdr:rowOff>
    </xdr:from>
    <xdr:to>
      <xdr:col>0</xdr:col>
      <xdr:colOff>809625</xdr:colOff>
      <xdr:row>68</xdr:row>
      <xdr:rowOff>1204913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DBB91865-9BAC-7633-8A86-6FAED8B16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67203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</xdr:row>
      <xdr:rowOff>61913</xdr:rowOff>
    </xdr:from>
    <xdr:to>
      <xdr:col>0</xdr:col>
      <xdr:colOff>809625</xdr:colOff>
      <xdr:row>69</xdr:row>
      <xdr:rowOff>1204913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4F0FD5EE-4D27-AE2C-45CA-8981DBC56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68470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</xdr:row>
      <xdr:rowOff>61913</xdr:rowOff>
    </xdr:from>
    <xdr:to>
      <xdr:col>0</xdr:col>
      <xdr:colOff>809625</xdr:colOff>
      <xdr:row>70</xdr:row>
      <xdr:rowOff>1204913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B1B5D69B-73E5-E481-79B1-9F8C6E754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69737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</xdr:row>
      <xdr:rowOff>61913</xdr:rowOff>
    </xdr:from>
    <xdr:to>
      <xdr:col>0</xdr:col>
      <xdr:colOff>809625</xdr:colOff>
      <xdr:row>71</xdr:row>
      <xdr:rowOff>1204913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5F1ABB45-2E72-A524-7C48-7527BF9D2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71004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</xdr:row>
      <xdr:rowOff>61913</xdr:rowOff>
    </xdr:from>
    <xdr:to>
      <xdr:col>0</xdr:col>
      <xdr:colOff>809625</xdr:colOff>
      <xdr:row>72</xdr:row>
      <xdr:rowOff>1204913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2E0DF940-F3CC-3879-0AC5-82C1FFFA8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72270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</xdr:row>
      <xdr:rowOff>61913</xdr:rowOff>
    </xdr:from>
    <xdr:to>
      <xdr:col>0</xdr:col>
      <xdr:colOff>809625</xdr:colOff>
      <xdr:row>73</xdr:row>
      <xdr:rowOff>1204913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42475A12-EC9B-2814-2988-AA41A07FE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73537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</xdr:row>
      <xdr:rowOff>61913</xdr:rowOff>
    </xdr:from>
    <xdr:to>
      <xdr:col>0</xdr:col>
      <xdr:colOff>809625</xdr:colOff>
      <xdr:row>74</xdr:row>
      <xdr:rowOff>1204913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FB9814A3-EF65-8C59-15BF-F701B3664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74804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</xdr:row>
      <xdr:rowOff>61913</xdr:rowOff>
    </xdr:from>
    <xdr:to>
      <xdr:col>0</xdr:col>
      <xdr:colOff>809625</xdr:colOff>
      <xdr:row>75</xdr:row>
      <xdr:rowOff>1204913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BC14D352-12F9-5DF0-20E7-30B3D4B0F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76071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</xdr:row>
      <xdr:rowOff>61913</xdr:rowOff>
    </xdr:from>
    <xdr:to>
      <xdr:col>0</xdr:col>
      <xdr:colOff>809625</xdr:colOff>
      <xdr:row>76</xdr:row>
      <xdr:rowOff>1204913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1BF9A583-C627-DE60-86C2-48F2179EB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77338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</xdr:row>
      <xdr:rowOff>61913</xdr:rowOff>
    </xdr:from>
    <xdr:to>
      <xdr:col>0</xdr:col>
      <xdr:colOff>809625</xdr:colOff>
      <xdr:row>77</xdr:row>
      <xdr:rowOff>1204913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EE343B40-4123-884D-0FB9-B8606C04F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78605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</xdr:row>
      <xdr:rowOff>61913</xdr:rowOff>
    </xdr:from>
    <xdr:to>
      <xdr:col>0</xdr:col>
      <xdr:colOff>809625</xdr:colOff>
      <xdr:row>78</xdr:row>
      <xdr:rowOff>1204913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F61F9F3A-2258-085A-BFCA-8CCF1AD9D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79871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</xdr:row>
      <xdr:rowOff>61913</xdr:rowOff>
    </xdr:from>
    <xdr:to>
      <xdr:col>0</xdr:col>
      <xdr:colOff>809625</xdr:colOff>
      <xdr:row>79</xdr:row>
      <xdr:rowOff>1204913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E9D14DAC-E72D-AE00-489D-CBC7C524B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81138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</xdr:row>
      <xdr:rowOff>61913</xdr:rowOff>
    </xdr:from>
    <xdr:to>
      <xdr:col>0</xdr:col>
      <xdr:colOff>809625</xdr:colOff>
      <xdr:row>80</xdr:row>
      <xdr:rowOff>1204913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A2F791B5-515E-5685-0B52-51D81600F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82405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</xdr:row>
      <xdr:rowOff>61913</xdr:rowOff>
    </xdr:from>
    <xdr:to>
      <xdr:col>0</xdr:col>
      <xdr:colOff>809625</xdr:colOff>
      <xdr:row>81</xdr:row>
      <xdr:rowOff>1204913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A7C9CEE5-2456-E197-5B5F-22F2A4A4D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83672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</xdr:row>
      <xdr:rowOff>61913</xdr:rowOff>
    </xdr:from>
    <xdr:to>
      <xdr:col>0</xdr:col>
      <xdr:colOff>809625</xdr:colOff>
      <xdr:row>82</xdr:row>
      <xdr:rowOff>1204913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5CD77CB2-1935-70EA-4A4C-72FA6F8F3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84939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</xdr:row>
      <xdr:rowOff>61913</xdr:rowOff>
    </xdr:from>
    <xdr:to>
      <xdr:col>0</xdr:col>
      <xdr:colOff>809625</xdr:colOff>
      <xdr:row>83</xdr:row>
      <xdr:rowOff>1204913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E72189D2-183E-77C5-37A4-B97D3B40B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86206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</xdr:row>
      <xdr:rowOff>61913</xdr:rowOff>
    </xdr:from>
    <xdr:to>
      <xdr:col>0</xdr:col>
      <xdr:colOff>809625</xdr:colOff>
      <xdr:row>84</xdr:row>
      <xdr:rowOff>1204913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39A78377-4B5D-BD46-E126-FFDB2E35E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87472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</xdr:row>
      <xdr:rowOff>61913</xdr:rowOff>
    </xdr:from>
    <xdr:to>
      <xdr:col>0</xdr:col>
      <xdr:colOff>809625</xdr:colOff>
      <xdr:row>85</xdr:row>
      <xdr:rowOff>1204913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37ED925A-8086-A483-79F3-6FF4F59D2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88739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</xdr:row>
      <xdr:rowOff>61913</xdr:rowOff>
    </xdr:from>
    <xdr:to>
      <xdr:col>0</xdr:col>
      <xdr:colOff>809625</xdr:colOff>
      <xdr:row>86</xdr:row>
      <xdr:rowOff>1204913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F8C75257-49D8-79F1-EED3-F4C57DB95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90006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</xdr:row>
      <xdr:rowOff>61913</xdr:rowOff>
    </xdr:from>
    <xdr:to>
      <xdr:col>0</xdr:col>
      <xdr:colOff>809625</xdr:colOff>
      <xdr:row>87</xdr:row>
      <xdr:rowOff>1204913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9802CA81-1CBC-EE0C-AA4E-51D0EEA81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91273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</xdr:row>
      <xdr:rowOff>61913</xdr:rowOff>
    </xdr:from>
    <xdr:to>
      <xdr:col>0</xdr:col>
      <xdr:colOff>809625</xdr:colOff>
      <xdr:row>88</xdr:row>
      <xdr:rowOff>1204913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7567C678-4AE4-D493-4A1F-697538600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92540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</xdr:row>
      <xdr:rowOff>61913</xdr:rowOff>
    </xdr:from>
    <xdr:to>
      <xdr:col>0</xdr:col>
      <xdr:colOff>809625</xdr:colOff>
      <xdr:row>89</xdr:row>
      <xdr:rowOff>1204913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506B1B82-E2FE-784A-CF8E-AE36A2E2D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93806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</xdr:row>
      <xdr:rowOff>61913</xdr:rowOff>
    </xdr:from>
    <xdr:to>
      <xdr:col>0</xdr:col>
      <xdr:colOff>809625</xdr:colOff>
      <xdr:row>90</xdr:row>
      <xdr:rowOff>1204913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8EE76721-E705-F5AC-AEF7-B29402296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95073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</xdr:row>
      <xdr:rowOff>61913</xdr:rowOff>
    </xdr:from>
    <xdr:to>
      <xdr:col>0</xdr:col>
      <xdr:colOff>774176</xdr:colOff>
      <xdr:row>91</xdr:row>
      <xdr:rowOff>1204913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1402129B-B991-C15C-E2E9-DED4F07F0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96340613"/>
          <a:ext cx="72655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</xdr:row>
      <xdr:rowOff>61913</xdr:rowOff>
    </xdr:from>
    <xdr:to>
      <xdr:col>0</xdr:col>
      <xdr:colOff>809625</xdr:colOff>
      <xdr:row>92</xdr:row>
      <xdr:rowOff>1204913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EBA90EFC-292D-3910-0093-2784A3646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97607438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22E6B-344D-4709-AFE7-F9F87BC214EC}">
  <dimension ref="A1:T1363"/>
  <sheetViews>
    <sheetView tabSelected="1" topLeftCell="E1" workbookViewId="0">
      <pane ySplit="14" topLeftCell="A63" activePane="bottomLeft" state="frozen"/>
      <selection pane="bottomLeft" activeCell="R9" sqref="R9"/>
    </sheetView>
  </sheetViews>
  <sheetFormatPr defaultColWidth="8.86328125" defaultRowHeight="99.95" customHeight="1" x14ac:dyDescent="0.45"/>
  <cols>
    <col min="1" max="1" width="32" style="1" customWidth="1"/>
    <col min="2" max="2" width="8.3984375" style="1" bestFit="1" customWidth="1"/>
    <col min="3" max="3" width="17.73046875" style="1" bestFit="1" customWidth="1"/>
    <col min="4" max="4" width="12.1328125" style="1" bestFit="1" customWidth="1"/>
    <col min="5" max="5" width="21.1328125" style="1" bestFit="1" customWidth="1"/>
    <col min="6" max="6" width="14.1328125" style="1" bestFit="1" customWidth="1"/>
    <col min="7" max="7" width="6.3984375" style="1" bestFit="1" customWidth="1"/>
    <col min="8" max="8" width="5.265625" style="1" bestFit="1" customWidth="1"/>
    <col min="9" max="9" width="14.265625" style="1" bestFit="1" customWidth="1"/>
    <col min="10" max="10" width="12.3984375" style="1" bestFit="1" customWidth="1"/>
    <col min="11" max="11" width="11" style="1" customWidth="1"/>
    <col min="12" max="12" width="4.3984375" style="1" bestFit="1" customWidth="1"/>
    <col min="13" max="13" width="10.86328125" style="1" customWidth="1"/>
    <col min="14" max="14" width="10.1328125" style="8" bestFit="1" customWidth="1"/>
    <col min="15" max="18" width="19" style="8" customWidth="1"/>
    <col min="19" max="20" width="19" style="11" customWidth="1"/>
    <col min="21" max="16384" width="8.86328125" style="1"/>
  </cols>
  <sheetData>
    <row r="1" spans="1:20" ht="15.75" x14ac:dyDescent="0.45">
      <c r="A1" s="5" t="s">
        <v>0</v>
      </c>
    </row>
    <row r="2" spans="1:20" ht="15.75" x14ac:dyDescent="0.45">
      <c r="A2" s="6" t="s">
        <v>1</v>
      </c>
    </row>
    <row r="3" spans="1:20" ht="15.75" x14ac:dyDescent="0.45">
      <c r="A3" s="6" t="s">
        <v>2</v>
      </c>
    </row>
    <row r="4" spans="1:20" ht="15.75" x14ac:dyDescent="0.45">
      <c r="A4" s="6" t="s">
        <v>3</v>
      </c>
    </row>
    <row r="5" spans="1:20" ht="15.75" x14ac:dyDescent="0.45">
      <c r="A5" s="6" t="s">
        <v>4</v>
      </c>
    </row>
    <row r="6" spans="1:20" ht="15.75" x14ac:dyDescent="0.45">
      <c r="A6" s="6" t="s">
        <v>5</v>
      </c>
    </row>
    <row r="7" spans="1:20" ht="15.75" x14ac:dyDescent="0.45">
      <c r="A7" s="6" t="s">
        <v>6</v>
      </c>
    </row>
    <row r="8" spans="1:20" ht="15.75" x14ac:dyDescent="0.45">
      <c r="A8" s="6" t="s">
        <v>7</v>
      </c>
    </row>
    <row r="9" spans="1:20" ht="15.75" x14ac:dyDescent="0.45">
      <c r="A9" s="6" t="s">
        <v>8</v>
      </c>
    </row>
    <row r="10" spans="1:20" ht="15.75" x14ac:dyDescent="0.45">
      <c r="A10" s="6" t="s">
        <v>9</v>
      </c>
    </row>
    <row r="11" spans="1:20" ht="15.75" x14ac:dyDescent="0.45">
      <c r="A11" s="6" t="s">
        <v>10</v>
      </c>
    </row>
    <row r="12" spans="1:20" ht="15.75" x14ac:dyDescent="0.45">
      <c r="A12" s="6" t="s">
        <v>11</v>
      </c>
    </row>
    <row r="13" spans="1:20" ht="15.75" x14ac:dyDescent="0.45"/>
    <row r="14" spans="1:20" s="17" customFormat="1" ht="30" customHeight="1" x14ac:dyDescent="0.5">
      <c r="A14" s="14" t="s">
        <v>12</v>
      </c>
      <c r="B14" s="14" t="s">
        <v>13</v>
      </c>
      <c r="C14" s="14" t="s">
        <v>14</v>
      </c>
      <c r="D14" s="14" t="s">
        <v>15</v>
      </c>
      <c r="E14" s="14" t="s">
        <v>16</v>
      </c>
      <c r="F14" s="14" t="s">
        <v>17</v>
      </c>
      <c r="G14" s="14" t="s">
        <v>18</v>
      </c>
      <c r="H14" s="14" t="s">
        <v>19</v>
      </c>
      <c r="I14" s="14" t="s">
        <v>20</v>
      </c>
      <c r="J14" s="14" t="s">
        <v>21</v>
      </c>
      <c r="K14" s="14" t="s">
        <v>22</v>
      </c>
      <c r="L14" s="14" t="s">
        <v>23</v>
      </c>
      <c r="M14" s="14" t="s">
        <v>24</v>
      </c>
      <c r="N14" s="15" t="s">
        <v>25</v>
      </c>
      <c r="O14" s="15" t="s">
        <v>26</v>
      </c>
      <c r="P14" s="15" t="s">
        <v>27</v>
      </c>
      <c r="Q14" s="15" t="s">
        <v>28</v>
      </c>
      <c r="R14" s="15" t="s">
        <v>29</v>
      </c>
      <c r="S14" s="16" t="s">
        <v>30</v>
      </c>
      <c r="T14" s="16" t="s">
        <v>31</v>
      </c>
    </row>
    <row r="15" spans="1:20" ht="99.95" customHeight="1" x14ac:dyDescent="0.45">
      <c r="A15" s="4"/>
      <c r="B15" s="4" t="s">
        <v>32</v>
      </c>
      <c r="C15" s="4" t="s">
        <v>33</v>
      </c>
      <c r="D15" s="4" t="s">
        <v>34</v>
      </c>
      <c r="E15" s="4" t="s">
        <v>35</v>
      </c>
      <c r="F15" s="4" t="s">
        <v>36</v>
      </c>
      <c r="G15" s="4" t="s">
        <v>37</v>
      </c>
      <c r="H15" s="4" t="s">
        <v>38</v>
      </c>
      <c r="I15" s="4" t="s">
        <v>39</v>
      </c>
      <c r="J15" s="4" t="s">
        <v>40</v>
      </c>
      <c r="K15" s="4" t="s">
        <v>41</v>
      </c>
      <c r="L15" s="4" t="s">
        <v>42</v>
      </c>
      <c r="M15" s="4">
        <v>1</v>
      </c>
      <c r="N15" s="9" t="s">
        <v>43</v>
      </c>
      <c r="O15" s="10">
        <v>202</v>
      </c>
      <c r="P15" s="10">
        <f t="shared" ref="P15:P46" si="0">SUM(O15*M15)</f>
        <v>202</v>
      </c>
      <c r="Q15" s="10">
        <f>O15*(1-94%)</f>
        <v>12.120000000000012</v>
      </c>
      <c r="R15" s="10">
        <f t="shared" ref="R15:R46" si="1">SUM(Q15*M15)</f>
        <v>12.120000000000012</v>
      </c>
      <c r="S15" s="12">
        <f>SUM(Q15/1.13)</f>
        <v>10.72566371681417</v>
      </c>
      <c r="T15" s="12">
        <f t="shared" ref="T15:T46" si="2">SUM(S15*M15)</f>
        <v>10.72566371681417</v>
      </c>
    </row>
    <row r="16" spans="1:20" ht="99.95" customHeight="1" x14ac:dyDescent="0.45">
      <c r="A16" s="4"/>
      <c r="B16" s="4" t="s">
        <v>32</v>
      </c>
      <c r="C16" s="4" t="s">
        <v>33</v>
      </c>
      <c r="D16" s="4" t="s">
        <v>34</v>
      </c>
      <c r="E16" s="4" t="s">
        <v>44</v>
      </c>
      <c r="F16" s="4" t="s">
        <v>45</v>
      </c>
      <c r="G16" s="4" t="s">
        <v>37</v>
      </c>
      <c r="H16" s="4" t="s">
        <v>38</v>
      </c>
      <c r="I16" s="4" t="s">
        <v>46</v>
      </c>
      <c r="J16" s="4" t="s">
        <v>47</v>
      </c>
      <c r="K16" s="4" t="s">
        <v>48</v>
      </c>
      <c r="L16" s="4" t="s">
        <v>42</v>
      </c>
      <c r="M16" s="4">
        <v>1</v>
      </c>
      <c r="N16" s="9" t="s">
        <v>43</v>
      </c>
      <c r="O16" s="10">
        <v>175</v>
      </c>
      <c r="P16" s="10">
        <f t="shared" si="0"/>
        <v>175</v>
      </c>
      <c r="Q16" s="10">
        <f t="shared" ref="Q16:Q79" si="3">O16*(1-94%)</f>
        <v>10.500000000000009</v>
      </c>
      <c r="R16" s="10">
        <f t="shared" si="1"/>
        <v>10.500000000000009</v>
      </c>
      <c r="S16" s="12">
        <f t="shared" ref="S16:S79" si="4">SUM(Q16/1.13)</f>
        <v>9.2920353982300981</v>
      </c>
      <c r="T16" s="12">
        <f t="shared" si="2"/>
        <v>9.2920353982300981</v>
      </c>
    </row>
    <row r="17" spans="1:20" ht="99.95" customHeight="1" x14ac:dyDescent="0.45">
      <c r="A17" s="4"/>
      <c r="B17" s="4" t="s">
        <v>32</v>
      </c>
      <c r="C17" s="4" t="s">
        <v>33</v>
      </c>
      <c r="D17" s="4" t="s">
        <v>34</v>
      </c>
      <c r="E17" s="4" t="s">
        <v>44</v>
      </c>
      <c r="F17" s="4" t="s">
        <v>45</v>
      </c>
      <c r="G17" s="4" t="s">
        <v>37</v>
      </c>
      <c r="H17" s="4" t="s">
        <v>38</v>
      </c>
      <c r="I17" s="4" t="s">
        <v>46</v>
      </c>
      <c r="J17" s="4" t="s">
        <v>47</v>
      </c>
      <c r="K17" s="4" t="s">
        <v>49</v>
      </c>
      <c r="L17" s="4" t="s">
        <v>42</v>
      </c>
      <c r="M17" s="4">
        <v>1</v>
      </c>
      <c r="N17" s="9" t="s">
        <v>43</v>
      </c>
      <c r="O17" s="10">
        <v>175</v>
      </c>
      <c r="P17" s="10">
        <f t="shared" si="0"/>
        <v>175</v>
      </c>
      <c r="Q17" s="10">
        <f t="shared" si="3"/>
        <v>10.500000000000009</v>
      </c>
      <c r="R17" s="10">
        <f t="shared" si="1"/>
        <v>10.500000000000009</v>
      </c>
      <c r="S17" s="12">
        <f t="shared" si="4"/>
        <v>9.2920353982300981</v>
      </c>
      <c r="T17" s="12">
        <f t="shared" si="2"/>
        <v>9.2920353982300981</v>
      </c>
    </row>
    <row r="18" spans="1:20" ht="99.95" customHeight="1" x14ac:dyDescent="0.45">
      <c r="A18" s="4"/>
      <c r="B18" s="4" t="s">
        <v>32</v>
      </c>
      <c r="C18" s="4" t="s">
        <v>33</v>
      </c>
      <c r="D18" s="4" t="s">
        <v>34</v>
      </c>
      <c r="E18" s="4" t="s">
        <v>50</v>
      </c>
      <c r="F18" s="4" t="s">
        <v>45</v>
      </c>
      <c r="G18" s="4" t="s">
        <v>37</v>
      </c>
      <c r="H18" s="4" t="s">
        <v>38</v>
      </c>
      <c r="I18" s="4" t="s">
        <v>51</v>
      </c>
      <c r="J18" s="4" t="s">
        <v>52</v>
      </c>
      <c r="K18" s="4" t="s">
        <v>53</v>
      </c>
      <c r="L18" s="4" t="s">
        <v>42</v>
      </c>
      <c r="M18" s="4">
        <v>1</v>
      </c>
      <c r="N18" s="9" t="s">
        <v>43</v>
      </c>
      <c r="O18" s="10">
        <v>180</v>
      </c>
      <c r="P18" s="10">
        <f t="shared" si="0"/>
        <v>180</v>
      </c>
      <c r="Q18" s="10">
        <f t="shared" si="3"/>
        <v>10.80000000000001</v>
      </c>
      <c r="R18" s="10">
        <f t="shared" si="1"/>
        <v>10.80000000000001</v>
      </c>
      <c r="S18" s="12">
        <f t="shared" si="4"/>
        <v>9.5575221238938148</v>
      </c>
      <c r="T18" s="12">
        <f t="shared" si="2"/>
        <v>9.5575221238938148</v>
      </c>
    </row>
    <row r="19" spans="1:20" ht="99.95" customHeight="1" x14ac:dyDescent="0.45">
      <c r="A19" s="4"/>
      <c r="B19" s="4" t="s">
        <v>32</v>
      </c>
      <c r="C19" s="4" t="s">
        <v>33</v>
      </c>
      <c r="D19" s="4" t="s">
        <v>34</v>
      </c>
      <c r="E19" s="4" t="s">
        <v>54</v>
      </c>
      <c r="F19" s="4" t="s">
        <v>45</v>
      </c>
      <c r="G19" s="4" t="s">
        <v>37</v>
      </c>
      <c r="H19" s="4" t="s">
        <v>38</v>
      </c>
      <c r="I19" s="4" t="s">
        <v>55</v>
      </c>
      <c r="J19" s="4" t="s">
        <v>56</v>
      </c>
      <c r="K19" s="4" t="s">
        <v>57</v>
      </c>
      <c r="L19" s="4" t="s">
        <v>42</v>
      </c>
      <c r="M19" s="4">
        <v>1</v>
      </c>
      <c r="N19" s="9" t="s">
        <v>43</v>
      </c>
      <c r="O19" s="10">
        <v>206</v>
      </c>
      <c r="P19" s="10">
        <f t="shared" si="0"/>
        <v>206</v>
      </c>
      <c r="Q19" s="10">
        <f t="shared" si="3"/>
        <v>12.36000000000001</v>
      </c>
      <c r="R19" s="10">
        <f t="shared" si="1"/>
        <v>12.36000000000001</v>
      </c>
      <c r="S19" s="12">
        <f t="shared" si="4"/>
        <v>10.938053097345144</v>
      </c>
      <c r="T19" s="12">
        <f t="shared" si="2"/>
        <v>10.938053097345144</v>
      </c>
    </row>
    <row r="20" spans="1:20" ht="99.95" customHeight="1" x14ac:dyDescent="0.45">
      <c r="A20" s="4"/>
      <c r="B20" s="4" t="s">
        <v>32</v>
      </c>
      <c r="C20" s="4" t="s">
        <v>33</v>
      </c>
      <c r="D20" s="4" t="s">
        <v>34</v>
      </c>
      <c r="E20" s="4" t="s">
        <v>54</v>
      </c>
      <c r="F20" s="4" t="s">
        <v>45</v>
      </c>
      <c r="G20" s="4" t="s">
        <v>37</v>
      </c>
      <c r="H20" s="4" t="s">
        <v>38</v>
      </c>
      <c r="I20" s="4" t="s">
        <v>55</v>
      </c>
      <c r="J20" s="4" t="s">
        <v>56</v>
      </c>
      <c r="K20" s="4" t="s">
        <v>58</v>
      </c>
      <c r="L20" s="4" t="s">
        <v>42</v>
      </c>
      <c r="M20" s="4">
        <v>1</v>
      </c>
      <c r="N20" s="9" t="s">
        <v>43</v>
      </c>
      <c r="O20" s="10">
        <v>206</v>
      </c>
      <c r="P20" s="10">
        <f t="shared" si="0"/>
        <v>206</v>
      </c>
      <c r="Q20" s="10">
        <f t="shared" si="3"/>
        <v>12.36000000000001</v>
      </c>
      <c r="R20" s="10">
        <f t="shared" si="1"/>
        <v>12.36000000000001</v>
      </c>
      <c r="S20" s="12">
        <f t="shared" si="4"/>
        <v>10.938053097345144</v>
      </c>
      <c r="T20" s="12">
        <f t="shared" si="2"/>
        <v>10.938053097345144</v>
      </c>
    </row>
    <row r="21" spans="1:20" ht="99.95" customHeight="1" x14ac:dyDescent="0.45">
      <c r="A21" s="4"/>
      <c r="B21" s="4" t="s">
        <v>32</v>
      </c>
      <c r="C21" s="4" t="s">
        <v>33</v>
      </c>
      <c r="D21" s="4" t="s">
        <v>34</v>
      </c>
      <c r="E21" s="4" t="s">
        <v>54</v>
      </c>
      <c r="F21" s="4" t="s">
        <v>45</v>
      </c>
      <c r="G21" s="4" t="s">
        <v>37</v>
      </c>
      <c r="H21" s="4" t="s">
        <v>38</v>
      </c>
      <c r="I21" s="4" t="s">
        <v>55</v>
      </c>
      <c r="J21" s="4" t="s">
        <v>56</v>
      </c>
      <c r="K21" s="4" t="s">
        <v>59</v>
      </c>
      <c r="L21" s="4" t="s">
        <v>42</v>
      </c>
      <c r="M21" s="4">
        <v>1</v>
      </c>
      <c r="N21" s="9" t="s">
        <v>43</v>
      </c>
      <c r="O21" s="10">
        <v>206</v>
      </c>
      <c r="P21" s="10">
        <f t="shared" si="0"/>
        <v>206</v>
      </c>
      <c r="Q21" s="10">
        <f t="shared" si="3"/>
        <v>12.36000000000001</v>
      </c>
      <c r="R21" s="10">
        <f t="shared" si="1"/>
        <v>12.36000000000001</v>
      </c>
      <c r="S21" s="12">
        <f t="shared" si="4"/>
        <v>10.938053097345144</v>
      </c>
      <c r="T21" s="12">
        <f t="shared" si="2"/>
        <v>10.938053097345144</v>
      </c>
    </row>
    <row r="22" spans="1:20" ht="99.95" customHeight="1" x14ac:dyDescent="0.45">
      <c r="A22" s="4"/>
      <c r="B22" s="4" t="s">
        <v>32</v>
      </c>
      <c r="C22" s="4" t="s">
        <v>33</v>
      </c>
      <c r="D22" s="4" t="s">
        <v>34</v>
      </c>
      <c r="E22" s="4" t="s">
        <v>60</v>
      </c>
      <c r="F22" s="4" t="s">
        <v>61</v>
      </c>
      <c r="G22" s="4" t="s">
        <v>37</v>
      </c>
      <c r="H22" s="4" t="s">
        <v>38</v>
      </c>
      <c r="I22" s="4" t="s">
        <v>62</v>
      </c>
      <c r="J22" s="4" t="s">
        <v>63</v>
      </c>
      <c r="K22" s="4" t="s">
        <v>64</v>
      </c>
      <c r="L22" s="4" t="s">
        <v>42</v>
      </c>
      <c r="M22" s="4">
        <v>69</v>
      </c>
      <c r="N22" s="9" t="s">
        <v>43</v>
      </c>
      <c r="O22" s="10">
        <v>166</v>
      </c>
      <c r="P22" s="10">
        <f t="shared" si="0"/>
        <v>11454</v>
      </c>
      <c r="Q22" s="10">
        <f t="shared" si="3"/>
        <v>9.960000000000008</v>
      </c>
      <c r="R22" s="10">
        <f t="shared" si="1"/>
        <v>687.24000000000058</v>
      </c>
      <c r="S22" s="12">
        <f t="shared" si="4"/>
        <v>8.8141592920354057</v>
      </c>
      <c r="T22" s="12">
        <f t="shared" si="2"/>
        <v>608.17699115044297</v>
      </c>
    </row>
    <row r="23" spans="1:20" ht="99.95" customHeight="1" x14ac:dyDescent="0.45">
      <c r="A23" s="4"/>
      <c r="B23" s="4" t="s">
        <v>32</v>
      </c>
      <c r="C23" s="4" t="s">
        <v>33</v>
      </c>
      <c r="D23" s="4" t="s">
        <v>34</v>
      </c>
      <c r="E23" s="4" t="s">
        <v>65</v>
      </c>
      <c r="F23" s="4" t="s">
        <v>61</v>
      </c>
      <c r="G23" s="4" t="s">
        <v>37</v>
      </c>
      <c r="H23" s="4" t="s">
        <v>38</v>
      </c>
      <c r="I23" s="4" t="s">
        <v>66</v>
      </c>
      <c r="J23" s="4" t="s">
        <v>67</v>
      </c>
      <c r="K23" s="4" t="s">
        <v>68</v>
      </c>
      <c r="L23" s="4" t="s">
        <v>42</v>
      </c>
      <c r="M23" s="4">
        <v>72</v>
      </c>
      <c r="N23" s="9" t="s">
        <v>43</v>
      </c>
      <c r="O23" s="10">
        <v>202</v>
      </c>
      <c r="P23" s="10">
        <f t="shared" si="0"/>
        <v>14544</v>
      </c>
      <c r="Q23" s="10">
        <f t="shared" si="3"/>
        <v>12.120000000000012</v>
      </c>
      <c r="R23" s="10">
        <f t="shared" si="1"/>
        <v>872.64000000000078</v>
      </c>
      <c r="S23" s="12">
        <f t="shared" si="4"/>
        <v>10.72566371681417</v>
      </c>
      <c r="T23" s="12">
        <f t="shared" si="2"/>
        <v>772.24778761062021</v>
      </c>
    </row>
    <row r="24" spans="1:20" ht="99.95" customHeight="1" x14ac:dyDescent="0.45">
      <c r="A24" s="4"/>
      <c r="B24" s="4" t="s">
        <v>32</v>
      </c>
      <c r="C24" s="4" t="s">
        <v>33</v>
      </c>
      <c r="D24" s="4" t="s">
        <v>34</v>
      </c>
      <c r="E24" s="4" t="s">
        <v>65</v>
      </c>
      <c r="F24" s="4" t="s">
        <v>61</v>
      </c>
      <c r="G24" s="4" t="s">
        <v>37</v>
      </c>
      <c r="H24" s="4" t="s">
        <v>38</v>
      </c>
      <c r="I24" s="4" t="s">
        <v>66</v>
      </c>
      <c r="J24" s="4" t="s">
        <v>67</v>
      </c>
      <c r="K24" s="4" t="s">
        <v>69</v>
      </c>
      <c r="L24" s="4" t="s">
        <v>42</v>
      </c>
      <c r="M24" s="4">
        <v>67</v>
      </c>
      <c r="N24" s="9" t="s">
        <v>43</v>
      </c>
      <c r="O24" s="10">
        <v>202</v>
      </c>
      <c r="P24" s="10">
        <f t="shared" si="0"/>
        <v>13534</v>
      </c>
      <c r="Q24" s="10">
        <f t="shared" si="3"/>
        <v>12.120000000000012</v>
      </c>
      <c r="R24" s="10">
        <f t="shared" si="1"/>
        <v>812.04000000000076</v>
      </c>
      <c r="S24" s="12">
        <f t="shared" si="4"/>
        <v>10.72566371681417</v>
      </c>
      <c r="T24" s="12">
        <f t="shared" si="2"/>
        <v>718.61946902654938</v>
      </c>
    </row>
    <row r="25" spans="1:20" ht="99.95" customHeight="1" x14ac:dyDescent="0.45">
      <c r="A25" s="4"/>
      <c r="B25" s="4" t="s">
        <v>32</v>
      </c>
      <c r="C25" s="4" t="s">
        <v>33</v>
      </c>
      <c r="D25" s="4" t="s">
        <v>34</v>
      </c>
      <c r="E25" s="4" t="s">
        <v>65</v>
      </c>
      <c r="F25" s="4" t="s">
        <v>61</v>
      </c>
      <c r="G25" s="4" t="s">
        <v>37</v>
      </c>
      <c r="H25" s="4" t="s">
        <v>38</v>
      </c>
      <c r="I25" s="4" t="s">
        <v>66</v>
      </c>
      <c r="J25" s="4" t="s">
        <v>67</v>
      </c>
      <c r="K25" s="4" t="s">
        <v>70</v>
      </c>
      <c r="L25" s="4" t="s">
        <v>42</v>
      </c>
      <c r="M25" s="4">
        <v>66</v>
      </c>
      <c r="N25" s="9" t="s">
        <v>43</v>
      </c>
      <c r="O25" s="10">
        <v>202</v>
      </c>
      <c r="P25" s="10">
        <f t="shared" si="0"/>
        <v>13332</v>
      </c>
      <c r="Q25" s="10">
        <f t="shared" si="3"/>
        <v>12.120000000000012</v>
      </c>
      <c r="R25" s="10">
        <f t="shared" si="1"/>
        <v>799.92000000000075</v>
      </c>
      <c r="S25" s="12">
        <f t="shared" si="4"/>
        <v>10.72566371681417</v>
      </c>
      <c r="T25" s="12">
        <f t="shared" si="2"/>
        <v>707.89380530973517</v>
      </c>
    </row>
    <row r="26" spans="1:20" ht="99.95" customHeight="1" x14ac:dyDescent="0.45">
      <c r="A26" s="4"/>
      <c r="B26" s="4" t="s">
        <v>32</v>
      </c>
      <c r="C26" s="4" t="s">
        <v>33</v>
      </c>
      <c r="D26" s="4" t="s">
        <v>34</v>
      </c>
      <c r="E26" s="4" t="s">
        <v>65</v>
      </c>
      <c r="F26" s="4" t="s">
        <v>61</v>
      </c>
      <c r="G26" s="4" t="s">
        <v>37</v>
      </c>
      <c r="H26" s="4" t="s">
        <v>38</v>
      </c>
      <c r="I26" s="4" t="s">
        <v>66</v>
      </c>
      <c r="J26" s="4" t="s">
        <v>67</v>
      </c>
      <c r="K26" s="4" t="s">
        <v>71</v>
      </c>
      <c r="L26" s="4" t="s">
        <v>42</v>
      </c>
      <c r="M26" s="4">
        <v>66</v>
      </c>
      <c r="N26" s="9" t="s">
        <v>43</v>
      </c>
      <c r="O26" s="10">
        <v>202</v>
      </c>
      <c r="P26" s="10">
        <f t="shared" si="0"/>
        <v>13332</v>
      </c>
      <c r="Q26" s="10">
        <f t="shared" si="3"/>
        <v>12.120000000000012</v>
      </c>
      <c r="R26" s="10">
        <f t="shared" si="1"/>
        <v>799.92000000000075</v>
      </c>
      <c r="S26" s="12">
        <f t="shared" si="4"/>
        <v>10.72566371681417</v>
      </c>
      <c r="T26" s="12">
        <f t="shared" si="2"/>
        <v>707.89380530973517</v>
      </c>
    </row>
    <row r="27" spans="1:20" ht="99.95" customHeight="1" x14ac:dyDescent="0.45">
      <c r="A27" s="4"/>
      <c r="B27" s="4" t="s">
        <v>32</v>
      </c>
      <c r="C27" s="4" t="s">
        <v>33</v>
      </c>
      <c r="D27" s="4" t="s">
        <v>34</v>
      </c>
      <c r="E27" s="4" t="s">
        <v>72</v>
      </c>
      <c r="F27" s="4" t="s">
        <v>61</v>
      </c>
      <c r="G27" s="4" t="s">
        <v>37</v>
      </c>
      <c r="H27" s="4" t="s">
        <v>38</v>
      </c>
      <c r="I27" s="4" t="s">
        <v>73</v>
      </c>
      <c r="J27" s="4" t="s">
        <v>74</v>
      </c>
      <c r="K27" s="4" t="s">
        <v>75</v>
      </c>
      <c r="L27" s="4" t="s">
        <v>42</v>
      </c>
      <c r="M27" s="4">
        <v>69</v>
      </c>
      <c r="N27" s="9" t="s">
        <v>43</v>
      </c>
      <c r="O27" s="10">
        <v>216</v>
      </c>
      <c r="P27" s="10">
        <f t="shared" si="0"/>
        <v>14904</v>
      </c>
      <c r="Q27" s="10">
        <f t="shared" si="3"/>
        <v>12.960000000000012</v>
      </c>
      <c r="R27" s="10">
        <f t="shared" si="1"/>
        <v>894.2400000000008</v>
      </c>
      <c r="S27" s="12">
        <f t="shared" si="4"/>
        <v>11.469026548672577</v>
      </c>
      <c r="T27" s="12">
        <f t="shared" si="2"/>
        <v>791.36283185840784</v>
      </c>
    </row>
    <row r="28" spans="1:20" ht="99.95" customHeight="1" x14ac:dyDescent="0.45">
      <c r="A28" s="4"/>
      <c r="B28" s="4" t="s">
        <v>32</v>
      </c>
      <c r="C28" s="4" t="s">
        <v>33</v>
      </c>
      <c r="D28" s="4" t="s">
        <v>34</v>
      </c>
      <c r="E28" s="4" t="s">
        <v>72</v>
      </c>
      <c r="F28" s="4" t="s">
        <v>61</v>
      </c>
      <c r="G28" s="4" t="s">
        <v>37</v>
      </c>
      <c r="H28" s="4" t="s">
        <v>38</v>
      </c>
      <c r="I28" s="4" t="s">
        <v>73</v>
      </c>
      <c r="J28" s="4" t="s">
        <v>74</v>
      </c>
      <c r="K28" s="4" t="s">
        <v>76</v>
      </c>
      <c r="L28" s="4" t="s">
        <v>42</v>
      </c>
      <c r="M28" s="4">
        <v>67</v>
      </c>
      <c r="N28" s="9" t="s">
        <v>43</v>
      </c>
      <c r="O28" s="10">
        <v>216</v>
      </c>
      <c r="P28" s="10">
        <f t="shared" si="0"/>
        <v>14472</v>
      </c>
      <c r="Q28" s="10">
        <f t="shared" si="3"/>
        <v>12.960000000000012</v>
      </c>
      <c r="R28" s="10">
        <f t="shared" si="1"/>
        <v>868.32000000000073</v>
      </c>
      <c r="S28" s="12">
        <f t="shared" si="4"/>
        <v>11.469026548672577</v>
      </c>
      <c r="T28" s="12">
        <f t="shared" si="2"/>
        <v>768.42477876106261</v>
      </c>
    </row>
    <row r="29" spans="1:20" ht="99.95" customHeight="1" x14ac:dyDescent="0.45">
      <c r="A29" s="4"/>
      <c r="B29" s="4" t="s">
        <v>32</v>
      </c>
      <c r="C29" s="4" t="s">
        <v>33</v>
      </c>
      <c r="D29" s="4" t="s">
        <v>34</v>
      </c>
      <c r="E29" s="4" t="s">
        <v>72</v>
      </c>
      <c r="F29" s="4" t="s">
        <v>61</v>
      </c>
      <c r="G29" s="4" t="s">
        <v>37</v>
      </c>
      <c r="H29" s="4" t="s">
        <v>38</v>
      </c>
      <c r="I29" s="4" t="s">
        <v>73</v>
      </c>
      <c r="J29" s="4" t="s">
        <v>74</v>
      </c>
      <c r="K29" s="4" t="s">
        <v>77</v>
      </c>
      <c r="L29" s="4" t="s">
        <v>42</v>
      </c>
      <c r="M29" s="4">
        <v>66</v>
      </c>
      <c r="N29" s="9" t="s">
        <v>43</v>
      </c>
      <c r="O29" s="10">
        <v>216</v>
      </c>
      <c r="P29" s="10">
        <f t="shared" si="0"/>
        <v>14256</v>
      </c>
      <c r="Q29" s="10">
        <f t="shared" si="3"/>
        <v>12.960000000000012</v>
      </c>
      <c r="R29" s="10">
        <f t="shared" si="1"/>
        <v>855.36000000000081</v>
      </c>
      <c r="S29" s="12">
        <f t="shared" si="4"/>
        <v>11.469026548672577</v>
      </c>
      <c r="T29" s="12">
        <f t="shared" si="2"/>
        <v>756.95575221239005</v>
      </c>
    </row>
    <row r="30" spans="1:20" ht="99.95" customHeight="1" x14ac:dyDescent="0.45">
      <c r="A30" s="4"/>
      <c r="B30" s="4" t="s">
        <v>32</v>
      </c>
      <c r="C30" s="4" t="s">
        <v>33</v>
      </c>
      <c r="D30" s="4" t="s">
        <v>34</v>
      </c>
      <c r="E30" s="4" t="s">
        <v>78</v>
      </c>
      <c r="F30" s="4" t="s">
        <v>36</v>
      </c>
      <c r="G30" s="4" t="s">
        <v>37</v>
      </c>
      <c r="H30" s="4" t="s">
        <v>38</v>
      </c>
      <c r="I30" s="4" t="s">
        <v>79</v>
      </c>
      <c r="J30" s="4" t="s">
        <v>80</v>
      </c>
      <c r="K30" s="4" t="s">
        <v>81</v>
      </c>
      <c r="L30" s="4" t="s">
        <v>42</v>
      </c>
      <c r="M30" s="4">
        <v>89</v>
      </c>
      <c r="N30" s="9" t="s">
        <v>82</v>
      </c>
      <c r="O30" s="10">
        <v>194</v>
      </c>
      <c r="P30" s="10">
        <f t="shared" si="0"/>
        <v>17266</v>
      </c>
      <c r="Q30" s="10">
        <f t="shared" si="3"/>
        <v>11.640000000000011</v>
      </c>
      <c r="R30" s="10">
        <f t="shared" si="1"/>
        <v>1035.9600000000009</v>
      </c>
      <c r="S30" s="12">
        <f t="shared" si="4"/>
        <v>10.300884955752224</v>
      </c>
      <c r="T30" s="12">
        <f t="shared" si="2"/>
        <v>916.77876106194799</v>
      </c>
    </row>
    <row r="31" spans="1:20" ht="99.95" customHeight="1" x14ac:dyDescent="0.45">
      <c r="A31" s="4"/>
      <c r="B31" s="4" t="s">
        <v>32</v>
      </c>
      <c r="C31" s="4" t="s">
        <v>33</v>
      </c>
      <c r="D31" s="4" t="s">
        <v>34</v>
      </c>
      <c r="E31" s="4" t="s">
        <v>78</v>
      </c>
      <c r="F31" s="4" t="s">
        <v>36</v>
      </c>
      <c r="G31" s="4" t="s">
        <v>37</v>
      </c>
      <c r="H31" s="4" t="s">
        <v>38</v>
      </c>
      <c r="I31" s="4" t="s">
        <v>79</v>
      </c>
      <c r="J31" s="4" t="s">
        <v>80</v>
      </c>
      <c r="K31" s="4" t="s">
        <v>83</v>
      </c>
      <c r="L31" s="4" t="s">
        <v>42</v>
      </c>
      <c r="M31" s="4">
        <v>79</v>
      </c>
      <c r="N31" s="9" t="s">
        <v>82</v>
      </c>
      <c r="O31" s="10">
        <v>194</v>
      </c>
      <c r="P31" s="10">
        <f t="shared" si="0"/>
        <v>15326</v>
      </c>
      <c r="Q31" s="10">
        <f t="shared" si="3"/>
        <v>11.640000000000011</v>
      </c>
      <c r="R31" s="10">
        <f t="shared" si="1"/>
        <v>919.56000000000085</v>
      </c>
      <c r="S31" s="12">
        <f t="shared" si="4"/>
        <v>10.300884955752224</v>
      </c>
      <c r="T31" s="12">
        <f t="shared" si="2"/>
        <v>813.76991150442564</v>
      </c>
    </row>
    <row r="32" spans="1:20" ht="99.95" customHeight="1" x14ac:dyDescent="0.45">
      <c r="A32" s="4"/>
      <c r="B32" s="4" t="s">
        <v>32</v>
      </c>
      <c r="C32" s="4" t="s">
        <v>33</v>
      </c>
      <c r="D32" s="4" t="s">
        <v>34</v>
      </c>
      <c r="E32" s="4" t="s">
        <v>78</v>
      </c>
      <c r="F32" s="4" t="s">
        <v>36</v>
      </c>
      <c r="G32" s="4" t="s">
        <v>37</v>
      </c>
      <c r="H32" s="4" t="s">
        <v>38</v>
      </c>
      <c r="I32" s="4" t="s">
        <v>79</v>
      </c>
      <c r="J32" s="4" t="s">
        <v>80</v>
      </c>
      <c r="K32" s="4" t="s">
        <v>84</v>
      </c>
      <c r="L32" s="4" t="s">
        <v>42</v>
      </c>
      <c r="M32" s="4">
        <v>46</v>
      </c>
      <c r="N32" s="9" t="s">
        <v>82</v>
      </c>
      <c r="O32" s="10">
        <v>194</v>
      </c>
      <c r="P32" s="10">
        <f t="shared" si="0"/>
        <v>8924</v>
      </c>
      <c r="Q32" s="10">
        <f t="shared" si="3"/>
        <v>11.640000000000011</v>
      </c>
      <c r="R32" s="10">
        <f t="shared" si="1"/>
        <v>535.44000000000051</v>
      </c>
      <c r="S32" s="12">
        <f t="shared" si="4"/>
        <v>10.300884955752224</v>
      </c>
      <c r="T32" s="12">
        <f t="shared" si="2"/>
        <v>473.8407079646023</v>
      </c>
    </row>
    <row r="33" spans="1:20" ht="99.95" customHeight="1" x14ac:dyDescent="0.45">
      <c r="A33" s="4"/>
      <c r="B33" s="4" t="s">
        <v>32</v>
      </c>
      <c r="C33" s="4" t="s">
        <v>33</v>
      </c>
      <c r="D33" s="4" t="s">
        <v>34</v>
      </c>
      <c r="E33" s="4" t="s">
        <v>78</v>
      </c>
      <c r="F33" s="4" t="s">
        <v>36</v>
      </c>
      <c r="G33" s="4" t="s">
        <v>37</v>
      </c>
      <c r="H33" s="4" t="s">
        <v>38</v>
      </c>
      <c r="I33" s="4" t="s">
        <v>79</v>
      </c>
      <c r="J33" s="4" t="s">
        <v>80</v>
      </c>
      <c r="K33" s="4" t="s">
        <v>85</v>
      </c>
      <c r="L33" s="4" t="s">
        <v>42</v>
      </c>
      <c r="M33" s="4">
        <v>42</v>
      </c>
      <c r="N33" s="9" t="s">
        <v>82</v>
      </c>
      <c r="O33" s="10">
        <v>194</v>
      </c>
      <c r="P33" s="10">
        <f t="shared" si="0"/>
        <v>8148</v>
      </c>
      <c r="Q33" s="10">
        <f t="shared" si="3"/>
        <v>11.640000000000011</v>
      </c>
      <c r="R33" s="10">
        <f t="shared" si="1"/>
        <v>488.88000000000045</v>
      </c>
      <c r="S33" s="12">
        <f t="shared" si="4"/>
        <v>10.300884955752224</v>
      </c>
      <c r="T33" s="12">
        <f t="shared" si="2"/>
        <v>432.63716814159341</v>
      </c>
    </row>
    <row r="34" spans="1:20" ht="99.95" customHeight="1" x14ac:dyDescent="0.45">
      <c r="A34" s="4"/>
      <c r="B34" s="4" t="s">
        <v>32</v>
      </c>
      <c r="C34" s="4" t="s">
        <v>33</v>
      </c>
      <c r="D34" s="4" t="s">
        <v>34</v>
      </c>
      <c r="E34" s="4" t="s">
        <v>86</v>
      </c>
      <c r="F34" s="4" t="s">
        <v>36</v>
      </c>
      <c r="G34" s="4" t="s">
        <v>37</v>
      </c>
      <c r="H34" s="4" t="s">
        <v>38</v>
      </c>
      <c r="I34" s="4" t="s">
        <v>87</v>
      </c>
      <c r="J34" s="4" t="s">
        <v>88</v>
      </c>
      <c r="K34" s="4" t="s">
        <v>89</v>
      </c>
      <c r="L34" s="4" t="s">
        <v>42</v>
      </c>
      <c r="M34" s="4">
        <v>108</v>
      </c>
      <c r="N34" s="9" t="s">
        <v>82</v>
      </c>
      <c r="O34" s="10">
        <v>139</v>
      </c>
      <c r="P34" s="10">
        <f t="shared" si="0"/>
        <v>15012</v>
      </c>
      <c r="Q34" s="10">
        <f t="shared" si="3"/>
        <v>8.340000000000007</v>
      </c>
      <c r="R34" s="10">
        <f t="shared" si="1"/>
        <v>900.72000000000071</v>
      </c>
      <c r="S34" s="12">
        <f t="shared" si="4"/>
        <v>7.380530973451334</v>
      </c>
      <c r="T34" s="12">
        <f t="shared" si="2"/>
        <v>797.09734513274407</v>
      </c>
    </row>
    <row r="35" spans="1:20" ht="99.95" customHeight="1" x14ac:dyDescent="0.45">
      <c r="A35" s="4"/>
      <c r="B35" s="4" t="s">
        <v>32</v>
      </c>
      <c r="C35" s="4" t="s">
        <v>33</v>
      </c>
      <c r="D35" s="4" t="s">
        <v>34</v>
      </c>
      <c r="E35" s="4" t="s">
        <v>86</v>
      </c>
      <c r="F35" s="4" t="s">
        <v>36</v>
      </c>
      <c r="G35" s="4" t="s">
        <v>37</v>
      </c>
      <c r="H35" s="4" t="s">
        <v>38</v>
      </c>
      <c r="I35" s="4" t="s">
        <v>87</v>
      </c>
      <c r="J35" s="4" t="s">
        <v>88</v>
      </c>
      <c r="K35" s="4" t="s">
        <v>90</v>
      </c>
      <c r="L35" s="4" t="s">
        <v>42</v>
      </c>
      <c r="M35" s="4">
        <v>92</v>
      </c>
      <c r="N35" s="9" t="s">
        <v>82</v>
      </c>
      <c r="O35" s="10">
        <v>139</v>
      </c>
      <c r="P35" s="10">
        <f t="shared" si="0"/>
        <v>12788</v>
      </c>
      <c r="Q35" s="10">
        <f t="shared" si="3"/>
        <v>8.340000000000007</v>
      </c>
      <c r="R35" s="10">
        <f t="shared" si="1"/>
        <v>767.28000000000065</v>
      </c>
      <c r="S35" s="12">
        <f t="shared" si="4"/>
        <v>7.380530973451334</v>
      </c>
      <c r="T35" s="12">
        <f t="shared" si="2"/>
        <v>679.00884955752269</v>
      </c>
    </row>
    <row r="36" spans="1:20" ht="99.95" customHeight="1" x14ac:dyDescent="0.45">
      <c r="A36" s="4"/>
      <c r="B36" s="4" t="s">
        <v>32</v>
      </c>
      <c r="C36" s="4" t="s">
        <v>33</v>
      </c>
      <c r="D36" s="4" t="s">
        <v>34</v>
      </c>
      <c r="E36" s="4" t="s">
        <v>86</v>
      </c>
      <c r="F36" s="4" t="s">
        <v>36</v>
      </c>
      <c r="G36" s="4" t="s">
        <v>37</v>
      </c>
      <c r="H36" s="4" t="s">
        <v>38</v>
      </c>
      <c r="I36" s="4" t="s">
        <v>87</v>
      </c>
      <c r="J36" s="4" t="s">
        <v>88</v>
      </c>
      <c r="K36" s="4" t="s">
        <v>91</v>
      </c>
      <c r="L36" s="4" t="s">
        <v>42</v>
      </c>
      <c r="M36" s="4">
        <v>63</v>
      </c>
      <c r="N36" s="9" t="s">
        <v>82</v>
      </c>
      <c r="O36" s="10">
        <v>139</v>
      </c>
      <c r="P36" s="10">
        <f t="shared" si="0"/>
        <v>8757</v>
      </c>
      <c r="Q36" s="10">
        <f t="shared" si="3"/>
        <v>8.340000000000007</v>
      </c>
      <c r="R36" s="10">
        <f t="shared" si="1"/>
        <v>525.42000000000041</v>
      </c>
      <c r="S36" s="12">
        <f t="shared" si="4"/>
        <v>7.380530973451334</v>
      </c>
      <c r="T36" s="12">
        <f t="shared" si="2"/>
        <v>464.97345132743402</v>
      </c>
    </row>
    <row r="37" spans="1:20" ht="99.95" customHeight="1" x14ac:dyDescent="0.45">
      <c r="A37" s="4"/>
      <c r="B37" s="4" t="s">
        <v>32</v>
      </c>
      <c r="C37" s="4" t="s">
        <v>33</v>
      </c>
      <c r="D37" s="4" t="s">
        <v>34</v>
      </c>
      <c r="E37" s="4" t="s">
        <v>86</v>
      </c>
      <c r="F37" s="4" t="s">
        <v>36</v>
      </c>
      <c r="G37" s="4" t="s">
        <v>37</v>
      </c>
      <c r="H37" s="4" t="s">
        <v>38</v>
      </c>
      <c r="I37" s="4" t="s">
        <v>87</v>
      </c>
      <c r="J37" s="4" t="s">
        <v>88</v>
      </c>
      <c r="K37" s="4" t="s">
        <v>92</v>
      </c>
      <c r="L37" s="4" t="s">
        <v>42</v>
      </c>
      <c r="M37" s="4">
        <v>59</v>
      </c>
      <c r="N37" s="9" t="s">
        <v>82</v>
      </c>
      <c r="O37" s="10">
        <v>139</v>
      </c>
      <c r="P37" s="10">
        <f t="shared" si="0"/>
        <v>8201</v>
      </c>
      <c r="Q37" s="10">
        <f t="shared" si="3"/>
        <v>8.340000000000007</v>
      </c>
      <c r="R37" s="10">
        <f t="shared" si="1"/>
        <v>492.0600000000004</v>
      </c>
      <c r="S37" s="12">
        <f t="shared" si="4"/>
        <v>7.380530973451334</v>
      </c>
      <c r="T37" s="12">
        <f t="shared" si="2"/>
        <v>435.45132743362871</v>
      </c>
    </row>
    <row r="38" spans="1:20" ht="99.95" customHeight="1" x14ac:dyDescent="0.45">
      <c r="A38" s="4"/>
      <c r="B38" s="4" t="s">
        <v>32</v>
      </c>
      <c r="C38" s="4" t="s">
        <v>33</v>
      </c>
      <c r="D38" s="4" t="s">
        <v>34</v>
      </c>
      <c r="E38" s="4" t="s">
        <v>93</v>
      </c>
      <c r="F38" s="4" t="s">
        <v>61</v>
      </c>
      <c r="G38" s="4" t="s">
        <v>37</v>
      </c>
      <c r="H38" s="4" t="s">
        <v>38</v>
      </c>
      <c r="I38" s="4" t="s">
        <v>94</v>
      </c>
      <c r="J38" s="4" t="s">
        <v>95</v>
      </c>
      <c r="K38" s="4" t="s">
        <v>96</v>
      </c>
      <c r="L38" s="4" t="s">
        <v>42</v>
      </c>
      <c r="M38" s="4">
        <v>94</v>
      </c>
      <c r="N38" s="9" t="s">
        <v>82</v>
      </c>
      <c r="O38" s="10">
        <v>173</v>
      </c>
      <c r="P38" s="10">
        <f t="shared" si="0"/>
        <v>16262</v>
      </c>
      <c r="Q38" s="10">
        <f t="shared" si="3"/>
        <v>10.38000000000001</v>
      </c>
      <c r="R38" s="10">
        <f t="shared" si="1"/>
        <v>975.72000000000094</v>
      </c>
      <c r="S38" s="12">
        <f t="shared" si="4"/>
        <v>9.1858407079646121</v>
      </c>
      <c r="T38" s="12">
        <f t="shared" si="2"/>
        <v>863.46902654867358</v>
      </c>
    </row>
    <row r="39" spans="1:20" ht="99.95" customHeight="1" x14ac:dyDescent="0.45">
      <c r="A39" s="4"/>
      <c r="B39" s="4" t="s">
        <v>32</v>
      </c>
      <c r="C39" s="4" t="s">
        <v>33</v>
      </c>
      <c r="D39" s="4" t="s">
        <v>34</v>
      </c>
      <c r="E39" s="4" t="s">
        <v>93</v>
      </c>
      <c r="F39" s="4" t="s">
        <v>61</v>
      </c>
      <c r="G39" s="4" t="s">
        <v>37</v>
      </c>
      <c r="H39" s="4" t="s">
        <v>38</v>
      </c>
      <c r="I39" s="4" t="s">
        <v>94</v>
      </c>
      <c r="J39" s="4" t="s">
        <v>95</v>
      </c>
      <c r="K39" s="4" t="s">
        <v>97</v>
      </c>
      <c r="L39" s="4" t="s">
        <v>42</v>
      </c>
      <c r="M39" s="4">
        <v>89</v>
      </c>
      <c r="N39" s="9" t="s">
        <v>82</v>
      </c>
      <c r="O39" s="10">
        <v>173</v>
      </c>
      <c r="P39" s="10">
        <f t="shared" si="0"/>
        <v>15397</v>
      </c>
      <c r="Q39" s="10">
        <f t="shared" si="3"/>
        <v>10.38000000000001</v>
      </c>
      <c r="R39" s="10">
        <f t="shared" si="1"/>
        <v>923.82000000000085</v>
      </c>
      <c r="S39" s="12">
        <f t="shared" si="4"/>
        <v>9.1858407079646121</v>
      </c>
      <c r="T39" s="12">
        <f t="shared" si="2"/>
        <v>817.53982300885048</v>
      </c>
    </row>
    <row r="40" spans="1:20" ht="99.95" customHeight="1" x14ac:dyDescent="0.45">
      <c r="A40" s="4"/>
      <c r="B40" s="4" t="s">
        <v>32</v>
      </c>
      <c r="C40" s="4" t="s">
        <v>33</v>
      </c>
      <c r="D40" s="4" t="s">
        <v>34</v>
      </c>
      <c r="E40" s="4" t="s">
        <v>93</v>
      </c>
      <c r="F40" s="4" t="s">
        <v>61</v>
      </c>
      <c r="G40" s="4" t="s">
        <v>37</v>
      </c>
      <c r="H40" s="4" t="s">
        <v>38</v>
      </c>
      <c r="I40" s="4" t="s">
        <v>94</v>
      </c>
      <c r="J40" s="4" t="s">
        <v>95</v>
      </c>
      <c r="K40" s="4" t="s">
        <v>98</v>
      </c>
      <c r="L40" s="4" t="s">
        <v>42</v>
      </c>
      <c r="M40" s="4">
        <v>78</v>
      </c>
      <c r="N40" s="9" t="s">
        <v>82</v>
      </c>
      <c r="O40" s="10">
        <v>173</v>
      </c>
      <c r="P40" s="10">
        <f t="shared" si="0"/>
        <v>13494</v>
      </c>
      <c r="Q40" s="10">
        <f t="shared" si="3"/>
        <v>10.38000000000001</v>
      </c>
      <c r="R40" s="10">
        <f t="shared" si="1"/>
        <v>809.64000000000078</v>
      </c>
      <c r="S40" s="12">
        <f t="shared" si="4"/>
        <v>9.1858407079646121</v>
      </c>
      <c r="T40" s="12">
        <f t="shared" si="2"/>
        <v>716.49557522123973</v>
      </c>
    </row>
    <row r="41" spans="1:20" ht="99.95" customHeight="1" x14ac:dyDescent="0.45">
      <c r="A41" s="4"/>
      <c r="B41" s="4" t="s">
        <v>32</v>
      </c>
      <c r="C41" s="4" t="s">
        <v>33</v>
      </c>
      <c r="D41" s="4" t="s">
        <v>34</v>
      </c>
      <c r="E41" s="4" t="s">
        <v>93</v>
      </c>
      <c r="F41" s="4" t="s">
        <v>61</v>
      </c>
      <c r="G41" s="4" t="s">
        <v>37</v>
      </c>
      <c r="H41" s="4" t="s">
        <v>38</v>
      </c>
      <c r="I41" s="4" t="s">
        <v>94</v>
      </c>
      <c r="J41" s="4" t="s">
        <v>95</v>
      </c>
      <c r="K41" s="4" t="s">
        <v>99</v>
      </c>
      <c r="L41" s="4" t="s">
        <v>42</v>
      </c>
      <c r="M41" s="4">
        <v>76</v>
      </c>
      <c r="N41" s="9" t="s">
        <v>82</v>
      </c>
      <c r="O41" s="10">
        <v>173</v>
      </c>
      <c r="P41" s="10">
        <f t="shared" si="0"/>
        <v>13148</v>
      </c>
      <c r="Q41" s="10">
        <f t="shared" si="3"/>
        <v>10.38000000000001</v>
      </c>
      <c r="R41" s="10">
        <f t="shared" si="1"/>
        <v>788.88000000000079</v>
      </c>
      <c r="S41" s="12">
        <f t="shared" si="4"/>
        <v>9.1858407079646121</v>
      </c>
      <c r="T41" s="12">
        <f t="shared" si="2"/>
        <v>698.12389380531056</v>
      </c>
    </row>
    <row r="42" spans="1:20" ht="99.95" customHeight="1" x14ac:dyDescent="0.45">
      <c r="A42" s="4"/>
      <c r="B42" s="4" t="s">
        <v>32</v>
      </c>
      <c r="C42" s="4" t="s">
        <v>33</v>
      </c>
      <c r="D42" s="4" t="s">
        <v>34</v>
      </c>
      <c r="E42" s="4" t="s">
        <v>100</v>
      </c>
      <c r="F42" s="4" t="s">
        <v>45</v>
      </c>
      <c r="G42" s="4" t="s">
        <v>37</v>
      </c>
      <c r="H42" s="4" t="s">
        <v>38</v>
      </c>
      <c r="I42" s="4" t="s">
        <v>101</v>
      </c>
      <c r="J42" s="4" t="s">
        <v>102</v>
      </c>
      <c r="K42" s="4" t="s">
        <v>103</v>
      </c>
      <c r="L42" s="4" t="s">
        <v>42</v>
      </c>
      <c r="M42" s="4">
        <v>80</v>
      </c>
      <c r="N42" s="9" t="s">
        <v>82</v>
      </c>
      <c r="O42" s="10">
        <v>154</v>
      </c>
      <c r="P42" s="10">
        <f t="shared" si="0"/>
        <v>12320</v>
      </c>
      <c r="Q42" s="10">
        <f t="shared" si="3"/>
        <v>9.2400000000000091</v>
      </c>
      <c r="R42" s="10">
        <f t="shared" si="1"/>
        <v>739.20000000000073</v>
      </c>
      <c r="S42" s="12">
        <f t="shared" si="4"/>
        <v>8.1769911504424861</v>
      </c>
      <c r="T42" s="12">
        <f t="shared" si="2"/>
        <v>654.15929203539895</v>
      </c>
    </row>
    <row r="43" spans="1:20" ht="99.95" customHeight="1" x14ac:dyDescent="0.45">
      <c r="A43" s="4"/>
      <c r="B43" s="4" t="s">
        <v>32</v>
      </c>
      <c r="C43" s="4" t="s">
        <v>33</v>
      </c>
      <c r="D43" s="4" t="s">
        <v>34</v>
      </c>
      <c r="E43" s="4" t="s">
        <v>100</v>
      </c>
      <c r="F43" s="4" t="s">
        <v>45</v>
      </c>
      <c r="G43" s="4" t="s">
        <v>37</v>
      </c>
      <c r="H43" s="4" t="s">
        <v>38</v>
      </c>
      <c r="I43" s="4" t="s">
        <v>101</v>
      </c>
      <c r="J43" s="4" t="s">
        <v>102</v>
      </c>
      <c r="K43" s="4" t="s">
        <v>104</v>
      </c>
      <c r="L43" s="4" t="s">
        <v>42</v>
      </c>
      <c r="M43" s="4">
        <v>79</v>
      </c>
      <c r="N43" s="9" t="s">
        <v>82</v>
      </c>
      <c r="O43" s="10">
        <v>154</v>
      </c>
      <c r="P43" s="10">
        <f t="shared" si="0"/>
        <v>12166</v>
      </c>
      <c r="Q43" s="10">
        <f t="shared" si="3"/>
        <v>9.2400000000000091</v>
      </c>
      <c r="R43" s="10">
        <f t="shared" si="1"/>
        <v>729.96000000000072</v>
      </c>
      <c r="S43" s="12">
        <f t="shared" si="4"/>
        <v>8.1769911504424861</v>
      </c>
      <c r="T43" s="12">
        <f t="shared" si="2"/>
        <v>645.98230088495643</v>
      </c>
    </row>
    <row r="44" spans="1:20" ht="99.95" customHeight="1" x14ac:dyDescent="0.45">
      <c r="A44" s="4"/>
      <c r="B44" s="4" t="s">
        <v>32</v>
      </c>
      <c r="C44" s="4" t="s">
        <v>33</v>
      </c>
      <c r="D44" s="4" t="s">
        <v>34</v>
      </c>
      <c r="E44" s="4" t="s">
        <v>100</v>
      </c>
      <c r="F44" s="4" t="s">
        <v>45</v>
      </c>
      <c r="G44" s="4" t="s">
        <v>37</v>
      </c>
      <c r="H44" s="4" t="s">
        <v>38</v>
      </c>
      <c r="I44" s="4" t="s">
        <v>101</v>
      </c>
      <c r="J44" s="4" t="s">
        <v>102</v>
      </c>
      <c r="K44" s="4" t="s">
        <v>105</v>
      </c>
      <c r="L44" s="4" t="s">
        <v>42</v>
      </c>
      <c r="M44" s="4">
        <v>77</v>
      </c>
      <c r="N44" s="9" t="s">
        <v>82</v>
      </c>
      <c r="O44" s="10">
        <v>154</v>
      </c>
      <c r="P44" s="10">
        <f t="shared" si="0"/>
        <v>11858</v>
      </c>
      <c r="Q44" s="10">
        <f t="shared" si="3"/>
        <v>9.2400000000000091</v>
      </c>
      <c r="R44" s="10">
        <f t="shared" si="1"/>
        <v>711.4800000000007</v>
      </c>
      <c r="S44" s="12">
        <f t="shared" si="4"/>
        <v>8.1769911504424861</v>
      </c>
      <c r="T44" s="12">
        <f t="shared" si="2"/>
        <v>629.62831858407139</v>
      </c>
    </row>
    <row r="45" spans="1:20" ht="99.95" customHeight="1" x14ac:dyDescent="0.45">
      <c r="A45" s="4"/>
      <c r="B45" s="4" t="s">
        <v>32</v>
      </c>
      <c r="C45" s="4" t="s">
        <v>33</v>
      </c>
      <c r="D45" s="4" t="s">
        <v>34</v>
      </c>
      <c r="E45" s="4" t="s">
        <v>100</v>
      </c>
      <c r="F45" s="4" t="s">
        <v>45</v>
      </c>
      <c r="G45" s="4" t="s">
        <v>37</v>
      </c>
      <c r="H45" s="4" t="s">
        <v>38</v>
      </c>
      <c r="I45" s="4" t="s">
        <v>101</v>
      </c>
      <c r="J45" s="4" t="s">
        <v>102</v>
      </c>
      <c r="K45" s="4" t="s">
        <v>106</v>
      </c>
      <c r="L45" s="4" t="s">
        <v>42</v>
      </c>
      <c r="M45" s="4">
        <v>64</v>
      </c>
      <c r="N45" s="9" t="s">
        <v>82</v>
      </c>
      <c r="O45" s="10">
        <v>154</v>
      </c>
      <c r="P45" s="10">
        <f t="shared" si="0"/>
        <v>9856</v>
      </c>
      <c r="Q45" s="10">
        <f t="shared" si="3"/>
        <v>9.2400000000000091</v>
      </c>
      <c r="R45" s="10">
        <f t="shared" si="1"/>
        <v>591.36000000000058</v>
      </c>
      <c r="S45" s="12">
        <f t="shared" si="4"/>
        <v>8.1769911504424861</v>
      </c>
      <c r="T45" s="12">
        <f t="shared" si="2"/>
        <v>523.32743362831911</v>
      </c>
    </row>
    <row r="46" spans="1:20" ht="99.95" customHeight="1" x14ac:dyDescent="0.45">
      <c r="A46" s="4"/>
      <c r="B46" s="4" t="s">
        <v>32</v>
      </c>
      <c r="C46" s="4" t="s">
        <v>33</v>
      </c>
      <c r="D46" s="4" t="s">
        <v>34</v>
      </c>
      <c r="E46" s="4" t="s">
        <v>107</v>
      </c>
      <c r="F46" s="4" t="s">
        <v>61</v>
      </c>
      <c r="G46" s="4" t="s">
        <v>37</v>
      </c>
      <c r="H46" s="4" t="s">
        <v>38</v>
      </c>
      <c r="I46" s="4" t="s">
        <v>108</v>
      </c>
      <c r="J46" s="4" t="s">
        <v>109</v>
      </c>
      <c r="K46" s="4" t="s">
        <v>110</v>
      </c>
      <c r="L46" s="4" t="s">
        <v>42</v>
      </c>
      <c r="M46" s="4">
        <v>94</v>
      </c>
      <c r="N46" s="9" t="s">
        <v>82</v>
      </c>
      <c r="O46" s="10">
        <v>132</v>
      </c>
      <c r="P46" s="10">
        <f t="shared" si="0"/>
        <v>12408</v>
      </c>
      <c r="Q46" s="10">
        <f t="shared" si="3"/>
        <v>7.920000000000007</v>
      </c>
      <c r="R46" s="10">
        <f t="shared" si="1"/>
        <v>744.4800000000007</v>
      </c>
      <c r="S46" s="12">
        <f t="shared" si="4"/>
        <v>7.0088495575221303</v>
      </c>
      <c r="T46" s="12">
        <f t="shared" si="2"/>
        <v>658.83185840708029</v>
      </c>
    </row>
    <row r="47" spans="1:20" ht="99.95" customHeight="1" x14ac:dyDescent="0.45">
      <c r="A47" s="4"/>
      <c r="B47" s="4" t="s">
        <v>32</v>
      </c>
      <c r="C47" s="4" t="s">
        <v>33</v>
      </c>
      <c r="D47" s="4" t="s">
        <v>34</v>
      </c>
      <c r="E47" s="4" t="s">
        <v>107</v>
      </c>
      <c r="F47" s="4" t="s">
        <v>61</v>
      </c>
      <c r="G47" s="4" t="s">
        <v>37</v>
      </c>
      <c r="H47" s="4" t="s">
        <v>38</v>
      </c>
      <c r="I47" s="4" t="s">
        <v>108</v>
      </c>
      <c r="J47" s="4" t="s">
        <v>109</v>
      </c>
      <c r="K47" s="4" t="s">
        <v>111</v>
      </c>
      <c r="L47" s="4" t="s">
        <v>42</v>
      </c>
      <c r="M47" s="4">
        <v>82</v>
      </c>
      <c r="N47" s="9" t="s">
        <v>82</v>
      </c>
      <c r="O47" s="10">
        <v>132</v>
      </c>
      <c r="P47" s="10">
        <f t="shared" ref="P47:P78" si="5">SUM(O47*M47)</f>
        <v>10824</v>
      </c>
      <c r="Q47" s="10">
        <f t="shared" si="3"/>
        <v>7.920000000000007</v>
      </c>
      <c r="R47" s="10">
        <f t="shared" ref="R47:R78" si="6">SUM(Q47*M47)</f>
        <v>649.44000000000062</v>
      </c>
      <c r="S47" s="12">
        <f t="shared" si="4"/>
        <v>7.0088495575221303</v>
      </c>
      <c r="T47" s="12">
        <f t="shared" ref="T47:T78" si="7">SUM(S47*M47)</f>
        <v>574.72566371681467</v>
      </c>
    </row>
    <row r="48" spans="1:20" ht="99.95" customHeight="1" x14ac:dyDescent="0.45">
      <c r="A48" s="4"/>
      <c r="B48" s="4" t="s">
        <v>32</v>
      </c>
      <c r="C48" s="4" t="s">
        <v>33</v>
      </c>
      <c r="D48" s="4" t="s">
        <v>34</v>
      </c>
      <c r="E48" s="4" t="s">
        <v>107</v>
      </c>
      <c r="F48" s="4" t="s">
        <v>61</v>
      </c>
      <c r="G48" s="4" t="s">
        <v>37</v>
      </c>
      <c r="H48" s="4" t="s">
        <v>38</v>
      </c>
      <c r="I48" s="4" t="s">
        <v>108</v>
      </c>
      <c r="J48" s="4" t="s">
        <v>109</v>
      </c>
      <c r="K48" s="4" t="s">
        <v>112</v>
      </c>
      <c r="L48" s="4" t="s">
        <v>42</v>
      </c>
      <c r="M48" s="4">
        <v>78</v>
      </c>
      <c r="N48" s="9" t="s">
        <v>82</v>
      </c>
      <c r="O48" s="10">
        <v>132</v>
      </c>
      <c r="P48" s="10">
        <f t="shared" si="5"/>
        <v>10296</v>
      </c>
      <c r="Q48" s="10">
        <f t="shared" si="3"/>
        <v>7.920000000000007</v>
      </c>
      <c r="R48" s="10">
        <f t="shared" si="6"/>
        <v>617.76000000000056</v>
      </c>
      <c r="S48" s="12">
        <f t="shared" si="4"/>
        <v>7.0088495575221303</v>
      </c>
      <c r="T48" s="12">
        <f t="shared" si="7"/>
        <v>546.69026548672616</v>
      </c>
    </row>
    <row r="49" spans="1:20" ht="99.95" customHeight="1" x14ac:dyDescent="0.45">
      <c r="A49" s="4"/>
      <c r="B49" s="4" t="s">
        <v>32</v>
      </c>
      <c r="C49" s="4" t="s">
        <v>33</v>
      </c>
      <c r="D49" s="4" t="s">
        <v>34</v>
      </c>
      <c r="E49" s="4" t="s">
        <v>107</v>
      </c>
      <c r="F49" s="4" t="s">
        <v>61</v>
      </c>
      <c r="G49" s="4" t="s">
        <v>37</v>
      </c>
      <c r="H49" s="4" t="s">
        <v>38</v>
      </c>
      <c r="I49" s="4" t="s">
        <v>108</v>
      </c>
      <c r="J49" s="4" t="s">
        <v>109</v>
      </c>
      <c r="K49" s="4" t="s">
        <v>113</v>
      </c>
      <c r="L49" s="4" t="s">
        <v>42</v>
      </c>
      <c r="M49" s="4">
        <v>78</v>
      </c>
      <c r="N49" s="9" t="s">
        <v>82</v>
      </c>
      <c r="O49" s="10">
        <v>132</v>
      </c>
      <c r="P49" s="10">
        <f t="shared" si="5"/>
        <v>10296</v>
      </c>
      <c r="Q49" s="10">
        <f t="shared" si="3"/>
        <v>7.920000000000007</v>
      </c>
      <c r="R49" s="10">
        <f t="shared" si="6"/>
        <v>617.76000000000056</v>
      </c>
      <c r="S49" s="12">
        <f t="shared" si="4"/>
        <v>7.0088495575221303</v>
      </c>
      <c r="T49" s="12">
        <f t="shared" si="7"/>
        <v>546.69026548672616</v>
      </c>
    </row>
    <row r="50" spans="1:20" ht="99.95" customHeight="1" x14ac:dyDescent="0.45">
      <c r="A50" s="4"/>
      <c r="B50" s="4" t="s">
        <v>32</v>
      </c>
      <c r="C50" s="4" t="s">
        <v>33</v>
      </c>
      <c r="D50" s="4" t="s">
        <v>34</v>
      </c>
      <c r="E50" s="4" t="s">
        <v>114</v>
      </c>
      <c r="F50" s="4" t="s">
        <v>61</v>
      </c>
      <c r="G50" s="4" t="s">
        <v>37</v>
      </c>
      <c r="H50" s="4" t="s">
        <v>38</v>
      </c>
      <c r="I50" s="4" t="s">
        <v>115</v>
      </c>
      <c r="J50" s="4" t="s">
        <v>116</v>
      </c>
      <c r="K50" s="4" t="s">
        <v>117</v>
      </c>
      <c r="L50" s="4" t="s">
        <v>42</v>
      </c>
      <c r="M50" s="4">
        <v>85</v>
      </c>
      <c r="N50" s="9" t="s">
        <v>82</v>
      </c>
      <c r="O50" s="10">
        <v>180</v>
      </c>
      <c r="P50" s="10">
        <f t="shared" si="5"/>
        <v>15300</v>
      </c>
      <c r="Q50" s="10">
        <f t="shared" si="3"/>
        <v>10.80000000000001</v>
      </c>
      <c r="R50" s="10">
        <f t="shared" si="6"/>
        <v>918.0000000000008</v>
      </c>
      <c r="S50" s="12">
        <f t="shared" si="4"/>
        <v>9.5575221238938148</v>
      </c>
      <c r="T50" s="12">
        <f t="shared" si="7"/>
        <v>812.38938053097422</v>
      </c>
    </row>
    <row r="51" spans="1:20" ht="99.95" customHeight="1" x14ac:dyDescent="0.45">
      <c r="A51" s="4"/>
      <c r="B51" s="4" t="s">
        <v>32</v>
      </c>
      <c r="C51" s="4" t="s">
        <v>33</v>
      </c>
      <c r="D51" s="4" t="s">
        <v>34</v>
      </c>
      <c r="E51" s="4" t="s">
        <v>114</v>
      </c>
      <c r="F51" s="4" t="s">
        <v>61</v>
      </c>
      <c r="G51" s="4" t="s">
        <v>37</v>
      </c>
      <c r="H51" s="4" t="s">
        <v>38</v>
      </c>
      <c r="I51" s="4" t="s">
        <v>115</v>
      </c>
      <c r="J51" s="4" t="s">
        <v>116</v>
      </c>
      <c r="K51" s="4" t="s">
        <v>118</v>
      </c>
      <c r="L51" s="4" t="s">
        <v>42</v>
      </c>
      <c r="M51" s="4">
        <v>83</v>
      </c>
      <c r="N51" s="9" t="s">
        <v>82</v>
      </c>
      <c r="O51" s="10">
        <v>180</v>
      </c>
      <c r="P51" s="10">
        <f t="shared" si="5"/>
        <v>14940</v>
      </c>
      <c r="Q51" s="10">
        <f t="shared" si="3"/>
        <v>10.80000000000001</v>
      </c>
      <c r="R51" s="10">
        <f t="shared" si="6"/>
        <v>896.40000000000077</v>
      </c>
      <c r="S51" s="12">
        <f t="shared" si="4"/>
        <v>9.5575221238938148</v>
      </c>
      <c r="T51" s="12">
        <f t="shared" si="7"/>
        <v>793.27433628318659</v>
      </c>
    </row>
    <row r="52" spans="1:20" ht="99.95" customHeight="1" x14ac:dyDescent="0.45">
      <c r="A52" s="4"/>
      <c r="B52" s="4" t="s">
        <v>32</v>
      </c>
      <c r="C52" s="4" t="s">
        <v>33</v>
      </c>
      <c r="D52" s="4" t="s">
        <v>34</v>
      </c>
      <c r="E52" s="4" t="s">
        <v>114</v>
      </c>
      <c r="F52" s="4" t="s">
        <v>61</v>
      </c>
      <c r="G52" s="4" t="s">
        <v>37</v>
      </c>
      <c r="H52" s="4" t="s">
        <v>38</v>
      </c>
      <c r="I52" s="4" t="s">
        <v>115</v>
      </c>
      <c r="J52" s="4" t="s">
        <v>116</v>
      </c>
      <c r="K52" s="4" t="s">
        <v>119</v>
      </c>
      <c r="L52" s="4" t="s">
        <v>42</v>
      </c>
      <c r="M52" s="4">
        <v>82</v>
      </c>
      <c r="N52" s="9" t="s">
        <v>82</v>
      </c>
      <c r="O52" s="10">
        <v>180</v>
      </c>
      <c r="P52" s="10">
        <f t="shared" si="5"/>
        <v>14760</v>
      </c>
      <c r="Q52" s="10">
        <f t="shared" si="3"/>
        <v>10.80000000000001</v>
      </c>
      <c r="R52" s="10">
        <f t="shared" si="6"/>
        <v>885.60000000000082</v>
      </c>
      <c r="S52" s="12">
        <f t="shared" si="4"/>
        <v>9.5575221238938148</v>
      </c>
      <c r="T52" s="12">
        <f t="shared" si="7"/>
        <v>783.71681415929277</v>
      </c>
    </row>
    <row r="53" spans="1:20" ht="99.95" customHeight="1" x14ac:dyDescent="0.45">
      <c r="A53" s="4"/>
      <c r="B53" s="4" t="s">
        <v>32</v>
      </c>
      <c r="C53" s="4" t="s">
        <v>33</v>
      </c>
      <c r="D53" s="4" t="s">
        <v>34</v>
      </c>
      <c r="E53" s="4" t="s">
        <v>114</v>
      </c>
      <c r="F53" s="4" t="s">
        <v>61</v>
      </c>
      <c r="G53" s="4" t="s">
        <v>37</v>
      </c>
      <c r="H53" s="4" t="s">
        <v>38</v>
      </c>
      <c r="I53" s="4" t="s">
        <v>115</v>
      </c>
      <c r="J53" s="4" t="s">
        <v>116</v>
      </c>
      <c r="K53" s="4" t="s">
        <v>120</v>
      </c>
      <c r="L53" s="4" t="s">
        <v>42</v>
      </c>
      <c r="M53" s="4">
        <v>82</v>
      </c>
      <c r="N53" s="9" t="s">
        <v>82</v>
      </c>
      <c r="O53" s="10">
        <v>180</v>
      </c>
      <c r="P53" s="10">
        <f t="shared" si="5"/>
        <v>14760</v>
      </c>
      <c r="Q53" s="10">
        <f t="shared" si="3"/>
        <v>10.80000000000001</v>
      </c>
      <c r="R53" s="10">
        <f t="shared" si="6"/>
        <v>885.60000000000082</v>
      </c>
      <c r="S53" s="12">
        <f t="shared" si="4"/>
        <v>9.5575221238938148</v>
      </c>
      <c r="T53" s="12">
        <f t="shared" si="7"/>
        <v>783.71681415929277</v>
      </c>
    </row>
    <row r="54" spans="1:20" ht="99.95" customHeight="1" x14ac:dyDescent="0.45">
      <c r="A54" s="4"/>
      <c r="B54" s="4" t="s">
        <v>32</v>
      </c>
      <c r="C54" s="4" t="s">
        <v>33</v>
      </c>
      <c r="D54" s="4" t="s">
        <v>34</v>
      </c>
      <c r="E54" s="4" t="s">
        <v>121</v>
      </c>
      <c r="F54" s="4" t="s">
        <v>36</v>
      </c>
      <c r="G54" s="4" t="s">
        <v>37</v>
      </c>
      <c r="H54" s="4" t="s">
        <v>38</v>
      </c>
      <c r="I54" s="4" t="s">
        <v>122</v>
      </c>
      <c r="J54" s="4" t="s">
        <v>123</v>
      </c>
      <c r="K54" s="4" t="s">
        <v>124</v>
      </c>
      <c r="L54" s="4" t="s">
        <v>42</v>
      </c>
      <c r="M54" s="4">
        <v>90</v>
      </c>
      <c r="N54" s="9" t="s">
        <v>82</v>
      </c>
      <c r="O54" s="10">
        <v>173</v>
      </c>
      <c r="P54" s="10">
        <f t="shared" si="5"/>
        <v>15570</v>
      </c>
      <c r="Q54" s="10">
        <f t="shared" si="3"/>
        <v>10.38000000000001</v>
      </c>
      <c r="R54" s="10">
        <f t="shared" si="6"/>
        <v>934.20000000000084</v>
      </c>
      <c r="S54" s="12">
        <f t="shared" si="4"/>
        <v>9.1858407079646121</v>
      </c>
      <c r="T54" s="12">
        <f t="shared" si="7"/>
        <v>826.72566371681512</v>
      </c>
    </row>
    <row r="55" spans="1:20" ht="99.95" customHeight="1" x14ac:dyDescent="0.45">
      <c r="A55" s="4"/>
      <c r="B55" s="4" t="s">
        <v>32</v>
      </c>
      <c r="C55" s="4" t="s">
        <v>33</v>
      </c>
      <c r="D55" s="4" t="s">
        <v>34</v>
      </c>
      <c r="E55" s="4" t="s">
        <v>121</v>
      </c>
      <c r="F55" s="4" t="s">
        <v>36</v>
      </c>
      <c r="G55" s="4" t="s">
        <v>37</v>
      </c>
      <c r="H55" s="4" t="s">
        <v>38</v>
      </c>
      <c r="I55" s="4" t="s">
        <v>122</v>
      </c>
      <c r="J55" s="4" t="s">
        <v>123</v>
      </c>
      <c r="K55" s="4" t="s">
        <v>125</v>
      </c>
      <c r="L55" s="4" t="s">
        <v>42</v>
      </c>
      <c r="M55" s="4">
        <v>87</v>
      </c>
      <c r="N55" s="9" t="s">
        <v>82</v>
      </c>
      <c r="O55" s="10">
        <v>173</v>
      </c>
      <c r="P55" s="10">
        <f t="shared" si="5"/>
        <v>15051</v>
      </c>
      <c r="Q55" s="10">
        <f t="shared" si="3"/>
        <v>10.38000000000001</v>
      </c>
      <c r="R55" s="10">
        <f t="shared" si="6"/>
        <v>903.06000000000085</v>
      </c>
      <c r="S55" s="12">
        <f t="shared" si="4"/>
        <v>9.1858407079646121</v>
      </c>
      <c r="T55" s="12">
        <f t="shared" si="7"/>
        <v>799.1681415929213</v>
      </c>
    </row>
    <row r="56" spans="1:20" ht="99.95" customHeight="1" x14ac:dyDescent="0.45">
      <c r="A56" s="4"/>
      <c r="B56" s="4" t="s">
        <v>32</v>
      </c>
      <c r="C56" s="4" t="s">
        <v>33</v>
      </c>
      <c r="D56" s="4" t="s">
        <v>34</v>
      </c>
      <c r="E56" s="4" t="s">
        <v>121</v>
      </c>
      <c r="F56" s="4" t="s">
        <v>36</v>
      </c>
      <c r="G56" s="4" t="s">
        <v>37</v>
      </c>
      <c r="H56" s="4" t="s">
        <v>38</v>
      </c>
      <c r="I56" s="4" t="s">
        <v>122</v>
      </c>
      <c r="J56" s="4" t="s">
        <v>123</v>
      </c>
      <c r="K56" s="4" t="s">
        <v>126</v>
      </c>
      <c r="L56" s="4" t="s">
        <v>42</v>
      </c>
      <c r="M56" s="4">
        <v>86</v>
      </c>
      <c r="N56" s="9" t="s">
        <v>82</v>
      </c>
      <c r="O56" s="10">
        <v>173</v>
      </c>
      <c r="P56" s="10">
        <f t="shared" si="5"/>
        <v>14878</v>
      </c>
      <c r="Q56" s="10">
        <f t="shared" si="3"/>
        <v>10.38000000000001</v>
      </c>
      <c r="R56" s="10">
        <f t="shared" si="6"/>
        <v>892.68000000000086</v>
      </c>
      <c r="S56" s="12">
        <f t="shared" si="4"/>
        <v>9.1858407079646121</v>
      </c>
      <c r="T56" s="12">
        <f t="shared" si="7"/>
        <v>789.98230088495666</v>
      </c>
    </row>
    <row r="57" spans="1:20" ht="99.95" customHeight="1" x14ac:dyDescent="0.45">
      <c r="A57" s="4"/>
      <c r="B57" s="4" t="s">
        <v>32</v>
      </c>
      <c r="C57" s="4" t="s">
        <v>33</v>
      </c>
      <c r="D57" s="4" t="s">
        <v>34</v>
      </c>
      <c r="E57" s="4" t="s">
        <v>121</v>
      </c>
      <c r="F57" s="4" t="s">
        <v>36</v>
      </c>
      <c r="G57" s="4" t="s">
        <v>37</v>
      </c>
      <c r="H57" s="4" t="s">
        <v>38</v>
      </c>
      <c r="I57" s="4" t="s">
        <v>122</v>
      </c>
      <c r="J57" s="4" t="s">
        <v>123</v>
      </c>
      <c r="K57" s="4" t="s">
        <v>127</v>
      </c>
      <c r="L57" s="4" t="s">
        <v>42</v>
      </c>
      <c r="M57" s="4">
        <v>84</v>
      </c>
      <c r="N57" s="9" t="s">
        <v>82</v>
      </c>
      <c r="O57" s="10">
        <v>173</v>
      </c>
      <c r="P57" s="10">
        <f t="shared" si="5"/>
        <v>14532</v>
      </c>
      <c r="Q57" s="10">
        <f t="shared" si="3"/>
        <v>10.38000000000001</v>
      </c>
      <c r="R57" s="10">
        <f t="shared" si="6"/>
        <v>871.92000000000075</v>
      </c>
      <c r="S57" s="12">
        <f t="shared" si="4"/>
        <v>9.1858407079646121</v>
      </c>
      <c r="T57" s="12">
        <f t="shared" si="7"/>
        <v>771.61061946902737</v>
      </c>
    </row>
    <row r="58" spans="1:20" ht="99.95" customHeight="1" x14ac:dyDescent="0.45">
      <c r="A58" s="4"/>
      <c r="B58" s="4" t="s">
        <v>128</v>
      </c>
      <c r="C58" s="4" t="s">
        <v>33</v>
      </c>
      <c r="D58" s="4" t="s">
        <v>34</v>
      </c>
      <c r="E58" s="4" t="s">
        <v>129</v>
      </c>
      <c r="F58" s="4" t="s">
        <v>61</v>
      </c>
      <c r="G58" s="4" t="s">
        <v>37</v>
      </c>
      <c r="H58" s="4" t="s">
        <v>130</v>
      </c>
      <c r="I58" s="4" t="s">
        <v>131</v>
      </c>
      <c r="J58" s="4" t="s">
        <v>132</v>
      </c>
      <c r="K58" s="4" t="s">
        <v>133</v>
      </c>
      <c r="L58" s="4" t="s">
        <v>42</v>
      </c>
      <c r="M58" s="4">
        <v>48</v>
      </c>
      <c r="N58" s="9" t="s">
        <v>43</v>
      </c>
      <c r="O58" s="10">
        <v>194</v>
      </c>
      <c r="P58" s="10">
        <f t="shared" si="5"/>
        <v>9312</v>
      </c>
      <c r="Q58" s="10">
        <f t="shared" si="3"/>
        <v>11.640000000000011</v>
      </c>
      <c r="R58" s="10">
        <f t="shared" si="6"/>
        <v>558.72000000000048</v>
      </c>
      <c r="S58" s="12">
        <f t="shared" si="4"/>
        <v>10.300884955752224</v>
      </c>
      <c r="T58" s="12">
        <f t="shared" si="7"/>
        <v>494.44247787610675</v>
      </c>
    </row>
    <row r="59" spans="1:20" ht="99.95" customHeight="1" x14ac:dyDescent="0.45">
      <c r="A59" s="4"/>
      <c r="B59" s="4" t="s">
        <v>128</v>
      </c>
      <c r="C59" s="4" t="s">
        <v>33</v>
      </c>
      <c r="D59" s="4" t="s">
        <v>34</v>
      </c>
      <c r="E59" s="4" t="s">
        <v>129</v>
      </c>
      <c r="F59" s="4" t="s">
        <v>61</v>
      </c>
      <c r="G59" s="4" t="s">
        <v>37</v>
      </c>
      <c r="H59" s="4" t="s">
        <v>130</v>
      </c>
      <c r="I59" s="4" t="s">
        <v>131</v>
      </c>
      <c r="J59" s="4" t="s">
        <v>132</v>
      </c>
      <c r="K59" s="4" t="s">
        <v>134</v>
      </c>
      <c r="L59" s="4" t="s">
        <v>42</v>
      </c>
      <c r="M59" s="4">
        <v>29</v>
      </c>
      <c r="N59" s="9" t="s">
        <v>43</v>
      </c>
      <c r="O59" s="10">
        <v>194</v>
      </c>
      <c r="P59" s="10">
        <f t="shared" si="5"/>
        <v>5626</v>
      </c>
      <c r="Q59" s="10">
        <f t="shared" si="3"/>
        <v>11.640000000000011</v>
      </c>
      <c r="R59" s="10">
        <f t="shared" si="6"/>
        <v>337.56000000000034</v>
      </c>
      <c r="S59" s="12">
        <f t="shared" si="4"/>
        <v>10.300884955752224</v>
      </c>
      <c r="T59" s="12">
        <f t="shared" si="7"/>
        <v>298.72566371681449</v>
      </c>
    </row>
    <row r="60" spans="1:20" ht="99.95" customHeight="1" x14ac:dyDescent="0.45">
      <c r="A60" s="4"/>
      <c r="B60" s="4" t="s">
        <v>128</v>
      </c>
      <c r="C60" s="4" t="s">
        <v>33</v>
      </c>
      <c r="D60" s="4" t="s">
        <v>34</v>
      </c>
      <c r="E60" s="4" t="s">
        <v>129</v>
      </c>
      <c r="F60" s="4" t="s">
        <v>61</v>
      </c>
      <c r="G60" s="4" t="s">
        <v>37</v>
      </c>
      <c r="H60" s="4" t="s">
        <v>130</v>
      </c>
      <c r="I60" s="4" t="s">
        <v>131</v>
      </c>
      <c r="J60" s="4" t="s">
        <v>132</v>
      </c>
      <c r="K60" s="4" t="s">
        <v>135</v>
      </c>
      <c r="L60" s="4" t="s">
        <v>42</v>
      </c>
      <c r="M60" s="4">
        <v>11</v>
      </c>
      <c r="N60" s="9" t="s">
        <v>43</v>
      </c>
      <c r="O60" s="10">
        <v>194</v>
      </c>
      <c r="P60" s="10">
        <f t="shared" si="5"/>
        <v>2134</v>
      </c>
      <c r="Q60" s="10">
        <f t="shared" si="3"/>
        <v>11.640000000000011</v>
      </c>
      <c r="R60" s="10">
        <f t="shared" si="6"/>
        <v>128.04000000000013</v>
      </c>
      <c r="S60" s="12">
        <f t="shared" si="4"/>
        <v>10.300884955752224</v>
      </c>
      <c r="T60" s="12">
        <f t="shared" si="7"/>
        <v>113.30973451327446</v>
      </c>
    </row>
    <row r="61" spans="1:20" ht="99.95" customHeight="1" x14ac:dyDescent="0.45">
      <c r="A61" s="4"/>
      <c r="B61" s="4" t="s">
        <v>128</v>
      </c>
      <c r="C61" s="4" t="s">
        <v>33</v>
      </c>
      <c r="D61" s="4" t="s">
        <v>34</v>
      </c>
      <c r="E61" s="4" t="s">
        <v>136</v>
      </c>
      <c r="F61" s="4" t="s">
        <v>61</v>
      </c>
      <c r="G61" s="4" t="s">
        <v>37</v>
      </c>
      <c r="H61" s="4" t="s">
        <v>130</v>
      </c>
      <c r="I61" s="4" t="s">
        <v>137</v>
      </c>
      <c r="J61" s="4" t="s">
        <v>138</v>
      </c>
      <c r="K61" s="4" t="s">
        <v>139</v>
      </c>
      <c r="L61" s="4" t="s">
        <v>42</v>
      </c>
      <c r="M61" s="4">
        <v>44</v>
      </c>
      <c r="N61" s="9" t="s">
        <v>43</v>
      </c>
      <c r="O61" s="10">
        <v>226</v>
      </c>
      <c r="P61" s="10">
        <f t="shared" si="5"/>
        <v>9944</v>
      </c>
      <c r="Q61" s="10">
        <f t="shared" si="3"/>
        <v>13.560000000000013</v>
      </c>
      <c r="R61" s="10">
        <f t="shared" si="6"/>
        <v>596.64000000000055</v>
      </c>
      <c r="S61" s="12">
        <f t="shared" si="4"/>
        <v>12.000000000000012</v>
      </c>
      <c r="T61" s="12">
        <f t="shared" si="7"/>
        <v>528.00000000000057</v>
      </c>
    </row>
    <row r="62" spans="1:20" ht="99.95" customHeight="1" x14ac:dyDescent="0.45">
      <c r="A62" s="4"/>
      <c r="B62" s="4" t="s">
        <v>128</v>
      </c>
      <c r="C62" s="4" t="s">
        <v>33</v>
      </c>
      <c r="D62" s="4" t="s">
        <v>34</v>
      </c>
      <c r="E62" s="4" t="s">
        <v>136</v>
      </c>
      <c r="F62" s="4" t="s">
        <v>61</v>
      </c>
      <c r="G62" s="4" t="s">
        <v>37</v>
      </c>
      <c r="H62" s="4" t="s">
        <v>130</v>
      </c>
      <c r="I62" s="4" t="s">
        <v>137</v>
      </c>
      <c r="J62" s="4" t="s">
        <v>138</v>
      </c>
      <c r="K62" s="4" t="s">
        <v>140</v>
      </c>
      <c r="L62" s="4" t="s">
        <v>42</v>
      </c>
      <c r="M62" s="4">
        <v>20</v>
      </c>
      <c r="N62" s="9" t="s">
        <v>43</v>
      </c>
      <c r="O62" s="10">
        <v>226</v>
      </c>
      <c r="P62" s="10">
        <f t="shared" si="5"/>
        <v>4520</v>
      </c>
      <c r="Q62" s="10">
        <f t="shared" si="3"/>
        <v>13.560000000000013</v>
      </c>
      <c r="R62" s="10">
        <f t="shared" si="6"/>
        <v>271.20000000000027</v>
      </c>
      <c r="S62" s="12">
        <f t="shared" si="4"/>
        <v>12.000000000000012</v>
      </c>
      <c r="T62" s="12">
        <f t="shared" si="7"/>
        <v>240.00000000000026</v>
      </c>
    </row>
    <row r="63" spans="1:20" ht="99.95" customHeight="1" x14ac:dyDescent="0.45">
      <c r="A63" s="4"/>
      <c r="B63" s="4" t="s">
        <v>128</v>
      </c>
      <c r="C63" s="4" t="s">
        <v>33</v>
      </c>
      <c r="D63" s="4" t="s">
        <v>34</v>
      </c>
      <c r="E63" s="4" t="s">
        <v>136</v>
      </c>
      <c r="F63" s="4" t="s">
        <v>61</v>
      </c>
      <c r="G63" s="4" t="s">
        <v>37</v>
      </c>
      <c r="H63" s="4" t="s">
        <v>130</v>
      </c>
      <c r="I63" s="4" t="s">
        <v>137</v>
      </c>
      <c r="J63" s="4" t="s">
        <v>138</v>
      </c>
      <c r="K63" s="4" t="s">
        <v>141</v>
      </c>
      <c r="L63" s="4" t="s">
        <v>42</v>
      </c>
      <c r="M63" s="4">
        <v>19</v>
      </c>
      <c r="N63" s="9" t="s">
        <v>43</v>
      </c>
      <c r="O63" s="10">
        <v>226</v>
      </c>
      <c r="P63" s="10">
        <f t="shared" si="5"/>
        <v>4294</v>
      </c>
      <c r="Q63" s="10">
        <f t="shared" si="3"/>
        <v>13.560000000000013</v>
      </c>
      <c r="R63" s="10">
        <f t="shared" si="6"/>
        <v>257.64000000000027</v>
      </c>
      <c r="S63" s="12">
        <f t="shared" si="4"/>
        <v>12.000000000000012</v>
      </c>
      <c r="T63" s="12">
        <f t="shared" si="7"/>
        <v>228.00000000000023</v>
      </c>
    </row>
    <row r="64" spans="1:20" ht="99.95" customHeight="1" x14ac:dyDescent="0.45">
      <c r="A64" s="4"/>
      <c r="B64" s="4" t="s">
        <v>128</v>
      </c>
      <c r="C64" s="4" t="s">
        <v>33</v>
      </c>
      <c r="D64" s="4" t="s">
        <v>34</v>
      </c>
      <c r="E64" s="4" t="s">
        <v>142</v>
      </c>
      <c r="F64" s="4" t="s">
        <v>61</v>
      </c>
      <c r="G64" s="4" t="s">
        <v>37</v>
      </c>
      <c r="H64" s="4" t="s">
        <v>130</v>
      </c>
      <c r="I64" s="4" t="s">
        <v>143</v>
      </c>
      <c r="J64" s="4" t="s">
        <v>144</v>
      </c>
      <c r="K64" s="4" t="s">
        <v>145</v>
      </c>
      <c r="L64" s="4" t="s">
        <v>42</v>
      </c>
      <c r="M64" s="4">
        <v>36</v>
      </c>
      <c r="N64" s="9" t="s">
        <v>43</v>
      </c>
      <c r="O64" s="10">
        <v>180</v>
      </c>
      <c r="P64" s="10">
        <f t="shared" si="5"/>
        <v>6480</v>
      </c>
      <c r="Q64" s="10">
        <f t="shared" si="3"/>
        <v>10.80000000000001</v>
      </c>
      <c r="R64" s="10">
        <f t="shared" si="6"/>
        <v>388.80000000000035</v>
      </c>
      <c r="S64" s="12">
        <f t="shared" si="4"/>
        <v>9.5575221238938148</v>
      </c>
      <c r="T64" s="12">
        <f t="shared" si="7"/>
        <v>344.07079646017735</v>
      </c>
    </row>
    <row r="65" spans="1:20" ht="99.95" customHeight="1" x14ac:dyDescent="0.45">
      <c r="A65" s="4"/>
      <c r="B65" s="4" t="s">
        <v>128</v>
      </c>
      <c r="C65" s="4" t="s">
        <v>33</v>
      </c>
      <c r="D65" s="4" t="s">
        <v>34</v>
      </c>
      <c r="E65" s="4" t="s">
        <v>142</v>
      </c>
      <c r="F65" s="4" t="s">
        <v>61</v>
      </c>
      <c r="G65" s="4" t="s">
        <v>37</v>
      </c>
      <c r="H65" s="4" t="s">
        <v>130</v>
      </c>
      <c r="I65" s="4" t="s">
        <v>143</v>
      </c>
      <c r="J65" s="4" t="s">
        <v>144</v>
      </c>
      <c r="K65" s="4" t="s">
        <v>146</v>
      </c>
      <c r="L65" s="4" t="s">
        <v>42</v>
      </c>
      <c r="M65" s="4">
        <v>15</v>
      </c>
      <c r="N65" s="9" t="s">
        <v>43</v>
      </c>
      <c r="O65" s="10">
        <v>180</v>
      </c>
      <c r="P65" s="10">
        <f t="shared" si="5"/>
        <v>2700</v>
      </c>
      <c r="Q65" s="10">
        <f t="shared" si="3"/>
        <v>10.80000000000001</v>
      </c>
      <c r="R65" s="10">
        <f t="shared" si="6"/>
        <v>162.00000000000014</v>
      </c>
      <c r="S65" s="12">
        <f t="shared" si="4"/>
        <v>9.5575221238938148</v>
      </c>
      <c r="T65" s="12">
        <f t="shared" si="7"/>
        <v>143.36283185840722</v>
      </c>
    </row>
    <row r="66" spans="1:20" ht="99.95" customHeight="1" x14ac:dyDescent="0.45">
      <c r="A66" s="4"/>
      <c r="B66" s="4" t="s">
        <v>128</v>
      </c>
      <c r="C66" s="4" t="s">
        <v>33</v>
      </c>
      <c r="D66" s="4" t="s">
        <v>34</v>
      </c>
      <c r="E66" s="4" t="s">
        <v>142</v>
      </c>
      <c r="F66" s="4" t="s">
        <v>61</v>
      </c>
      <c r="G66" s="4" t="s">
        <v>37</v>
      </c>
      <c r="H66" s="4" t="s">
        <v>130</v>
      </c>
      <c r="I66" s="4" t="s">
        <v>143</v>
      </c>
      <c r="J66" s="4" t="s">
        <v>144</v>
      </c>
      <c r="K66" s="4" t="s">
        <v>147</v>
      </c>
      <c r="L66" s="4" t="s">
        <v>42</v>
      </c>
      <c r="M66" s="4">
        <v>5</v>
      </c>
      <c r="N66" s="9" t="s">
        <v>43</v>
      </c>
      <c r="O66" s="10">
        <v>180</v>
      </c>
      <c r="P66" s="10">
        <f t="shared" si="5"/>
        <v>900</v>
      </c>
      <c r="Q66" s="10">
        <f t="shared" si="3"/>
        <v>10.80000000000001</v>
      </c>
      <c r="R66" s="10">
        <f t="shared" si="6"/>
        <v>54.00000000000005</v>
      </c>
      <c r="S66" s="12">
        <f t="shared" si="4"/>
        <v>9.5575221238938148</v>
      </c>
      <c r="T66" s="12">
        <f t="shared" si="7"/>
        <v>47.787610619469078</v>
      </c>
    </row>
    <row r="67" spans="1:20" ht="99.95" customHeight="1" x14ac:dyDescent="0.45">
      <c r="A67" s="4"/>
      <c r="B67" s="4" t="s">
        <v>128</v>
      </c>
      <c r="C67" s="4" t="s">
        <v>33</v>
      </c>
      <c r="D67" s="4" t="s">
        <v>34</v>
      </c>
      <c r="E67" s="4" t="s">
        <v>148</v>
      </c>
      <c r="F67" s="4" t="s">
        <v>45</v>
      </c>
      <c r="G67" s="4" t="s">
        <v>37</v>
      </c>
      <c r="H67" s="4" t="s">
        <v>130</v>
      </c>
      <c r="I67" s="4" t="s">
        <v>149</v>
      </c>
      <c r="J67" s="4" t="s">
        <v>150</v>
      </c>
      <c r="K67" s="4" t="s">
        <v>151</v>
      </c>
      <c r="L67" s="4" t="s">
        <v>42</v>
      </c>
      <c r="M67" s="4">
        <v>45</v>
      </c>
      <c r="N67" s="9" t="s">
        <v>43</v>
      </c>
      <c r="O67" s="10">
        <v>173</v>
      </c>
      <c r="P67" s="10">
        <f t="shared" si="5"/>
        <v>7785</v>
      </c>
      <c r="Q67" s="10">
        <f t="shared" si="3"/>
        <v>10.38000000000001</v>
      </c>
      <c r="R67" s="10">
        <f t="shared" si="6"/>
        <v>467.10000000000042</v>
      </c>
      <c r="S67" s="12">
        <f t="shared" si="4"/>
        <v>9.1858407079646121</v>
      </c>
      <c r="T67" s="12">
        <f t="shared" si="7"/>
        <v>413.36283185840756</v>
      </c>
    </row>
    <row r="68" spans="1:20" ht="99.95" customHeight="1" x14ac:dyDescent="0.45">
      <c r="A68" s="4"/>
      <c r="B68" s="4" t="s">
        <v>128</v>
      </c>
      <c r="C68" s="4" t="s">
        <v>33</v>
      </c>
      <c r="D68" s="4" t="s">
        <v>34</v>
      </c>
      <c r="E68" s="4" t="s">
        <v>148</v>
      </c>
      <c r="F68" s="4" t="s">
        <v>45</v>
      </c>
      <c r="G68" s="4" t="s">
        <v>37</v>
      </c>
      <c r="H68" s="4" t="s">
        <v>130</v>
      </c>
      <c r="I68" s="4" t="s">
        <v>149</v>
      </c>
      <c r="J68" s="4" t="s">
        <v>150</v>
      </c>
      <c r="K68" s="4" t="s">
        <v>152</v>
      </c>
      <c r="L68" s="4" t="s">
        <v>42</v>
      </c>
      <c r="M68" s="4">
        <v>44</v>
      </c>
      <c r="N68" s="9" t="s">
        <v>43</v>
      </c>
      <c r="O68" s="10">
        <v>173</v>
      </c>
      <c r="P68" s="10">
        <f t="shared" si="5"/>
        <v>7612</v>
      </c>
      <c r="Q68" s="10">
        <f t="shared" si="3"/>
        <v>10.38000000000001</v>
      </c>
      <c r="R68" s="10">
        <f t="shared" si="6"/>
        <v>456.72000000000043</v>
      </c>
      <c r="S68" s="12">
        <f t="shared" si="4"/>
        <v>9.1858407079646121</v>
      </c>
      <c r="T68" s="12">
        <f t="shared" si="7"/>
        <v>404.17699115044292</v>
      </c>
    </row>
    <row r="69" spans="1:20" ht="99.95" customHeight="1" x14ac:dyDescent="0.45">
      <c r="A69" s="4"/>
      <c r="B69" s="4" t="s">
        <v>128</v>
      </c>
      <c r="C69" s="4" t="s">
        <v>33</v>
      </c>
      <c r="D69" s="4" t="s">
        <v>34</v>
      </c>
      <c r="E69" s="4" t="s">
        <v>148</v>
      </c>
      <c r="F69" s="4" t="s">
        <v>45</v>
      </c>
      <c r="G69" s="4" t="s">
        <v>37</v>
      </c>
      <c r="H69" s="4" t="s">
        <v>130</v>
      </c>
      <c r="I69" s="4" t="s">
        <v>149</v>
      </c>
      <c r="J69" s="4" t="s">
        <v>150</v>
      </c>
      <c r="K69" s="4" t="s">
        <v>153</v>
      </c>
      <c r="L69" s="4" t="s">
        <v>42</v>
      </c>
      <c r="M69" s="4">
        <v>35</v>
      </c>
      <c r="N69" s="9" t="s">
        <v>43</v>
      </c>
      <c r="O69" s="10">
        <v>173</v>
      </c>
      <c r="P69" s="10">
        <f t="shared" si="5"/>
        <v>6055</v>
      </c>
      <c r="Q69" s="10">
        <f t="shared" si="3"/>
        <v>10.38000000000001</v>
      </c>
      <c r="R69" s="10">
        <f t="shared" si="6"/>
        <v>363.30000000000035</v>
      </c>
      <c r="S69" s="12">
        <f t="shared" si="4"/>
        <v>9.1858407079646121</v>
      </c>
      <c r="T69" s="12">
        <f t="shared" si="7"/>
        <v>321.5044247787614</v>
      </c>
    </row>
    <row r="70" spans="1:20" ht="99.95" customHeight="1" x14ac:dyDescent="0.45">
      <c r="A70" s="4"/>
      <c r="B70" s="4" t="s">
        <v>128</v>
      </c>
      <c r="C70" s="4" t="s">
        <v>33</v>
      </c>
      <c r="D70" s="4" t="s">
        <v>34</v>
      </c>
      <c r="E70" s="4" t="s">
        <v>154</v>
      </c>
      <c r="F70" s="4" t="s">
        <v>61</v>
      </c>
      <c r="G70" s="4" t="s">
        <v>37</v>
      </c>
      <c r="H70" s="4" t="s">
        <v>130</v>
      </c>
      <c r="I70" s="4" t="s">
        <v>155</v>
      </c>
      <c r="J70" s="4" t="s">
        <v>156</v>
      </c>
      <c r="K70" s="4" t="s">
        <v>157</v>
      </c>
      <c r="L70" s="4" t="s">
        <v>42</v>
      </c>
      <c r="M70" s="4">
        <v>66</v>
      </c>
      <c r="N70" s="9" t="s">
        <v>43</v>
      </c>
      <c r="O70" s="10">
        <v>170</v>
      </c>
      <c r="P70" s="10">
        <f t="shared" si="5"/>
        <v>11220</v>
      </c>
      <c r="Q70" s="10">
        <f t="shared" si="3"/>
        <v>10.20000000000001</v>
      </c>
      <c r="R70" s="10">
        <f t="shared" si="6"/>
        <v>673.20000000000061</v>
      </c>
      <c r="S70" s="12">
        <f t="shared" si="4"/>
        <v>9.0265486725663813</v>
      </c>
      <c r="T70" s="12">
        <f t="shared" si="7"/>
        <v>595.75221238938116</v>
      </c>
    </row>
    <row r="71" spans="1:20" ht="99.95" customHeight="1" x14ac:dyDescent="0.45">
      <c r="A71" s="4"/>
      <c r="B71" s="4" t="s">
        <v>128</v>
      </c>
      <c r="C71" s="4" t="s">
        <v>33</v>
      </c>
      <c r="D71" s="4" t="s">
        <v>34</v>
      </c>
      <c r="E71" s="4" t="s">
        <v>154</v>
      </c>
      <c r="F71" s="4" t="s">
        <v>61</v>
      </c>
      <c r="G71" s="4" t="s">
        <v>37</v>
      </c>
      <c r="H71" s="4" t="s">
        <v>130</v>
      </c>
      <c r="I71" s="4" t="s">
        <v>155</v>
      </c>
      <c r="J71" s="4" t="s">
        <v>156</v>
      </c>
      <c r="K71" s="4" t="s">
        <v>158</v>
      </c>
      <c r="L71" s="4" t="s">
        <v>42</v>
      </c>
      <c r="M71" s="4">
        <v>58</v>
      </c>
      <c r="N71" s="9" t="s">
        <v>43</v>
      </c>
      <c r="O71" s="10">
        <v>170</v>
      </c>
      <c r="P71" s="10">
        <f t="shared" si="5"/>
        <v>9860</v>
      </c>
      <c r="Q71" s="10">
        <f t="shared" si="3"/>
        <v>10.20000000000001</v>
      </c>
      <c r="R71" s="10">
        <f t="shared" si="6"/>
        <v>591.60000000000059</v>
      </c>
      <c r="S71" s="12">
        <f t="shared" si="4"/>
        <v>9.0265486725663813</v>
      </c>
      <c r="T71" s="12">
        <f t="shared" si="7"/>
        <v>523.53982300885014</v>
      </c>
    </row>
    <row r="72" spans="1:20" ht="99.95" customHeight="1" x14ac:dyDescent="0.45">
      <c r="A72" s="4"/>
      <c r="B72" s="4" t="s">
        <v>128</v>
      </c>
      <c r="C72" s="4" t="s">
        <v>33</v>
      </c>
      <c r="D72" s="4" t="s">
        <v>34</v>
      </c>
      <c r="E72" s="4" t="s">
        <v>154</v>
      </c>
      <c r="F72" s="4" t="s">
        <v>61</v>
      </c>
      <c r="G72" s="4" t="s">
        <v>37</v>
      </c>
      <c r="H72" s="4" t="s">
        <v>130</v>
      </c>
      <c r="I72" s="4" t="s">
        <v>155</v>
      </c>
      <c r="J72" s="4" t="s">
        <v>156</v>
      </c>
      <c r="K72" s="4" t="s">
        <v>159</v>
      </c>
      <c r="L72" s="4" t="s">
        <v>42</v>
      </c>
      <c r="M72" s="4">
        <v>57</v>
      </c>
      <c r="N72" s="9" t="s">
        <v>43</v>
      </c>
      <c r="O72" s="10">
        <v>170</v>
      </c>
      <c r="P72" s="10">
        <f t="shared" si="5"/>
        <v>9690</v>
      </c>
      <c r="Q72" s="10">
        <f t="shared" si="3"/>
        <v>10.20000000000001</v>
      </c>
      <c r="R72" s="10">
        <f t="shared" si="6"/>
        <v>581.40000000000055</v>
      </c>
      <c r="S72" s="12">
        <f t="shared" si="4"/>
        <v>9.0265486725663813</v>
      </c>
      <c r="T72" s="12">
        <f t="shared" si="7"/>
        <v>514.51327433628376</v>
      </c>
    </row>
    <row r="73" spans="1:20" ht="99.95" customHeight="1" x14ac:dyDescent="0.45">
      <c r="A73" s="4"/>
      <c r="B73" s="4" t="s">
        <v>128</v>
      </c>
      <c r="C73" s="4" t="s">
        <v>33</v>
      </c>
      <c r="D73" s="4" t="s">
        <v>34</v>
      </c>
      <c r="E73" s="4" t="s">
        <v>160</v>
      </c>
      <c r="F73" s="4" t="s">
        <v>61</v>
      </c>
      <c r="G73" s="4" t="s">
        <v>37</v>
      </c>
      <c r="H73" s="4" t="s">
        <v>130</v>
      </c>
      <c r="I73" s="4" t="s">
        <v>161</v>
      </c>
      <c r="J73" s="4" t="s">
        <v>162</v>
      </c>
      <c r="K73" s="4" t="s">
        <v>163</v>
      </c>
      <c r="L73" s="4" t="s">
        <v>42</v>
      </c>
      <c r="M73" s="4">
        <v>72</v>
      </c>
      <c r="N73" s="9" t="s">
        <v>43</v>
      </c>
      <c r="O73" s="10">
        <v>173</v>
      </c>
      <c r="P73" s="10">
        <f t="shared" si="5"/>
        <v>12456</v>
      </c>
      <c r="Q73" s="10">
        <f t="shared" si="3"/>
        <v>10.38000000000001</v>
      </c>
      <c r="R73" s="10">
        <f t="shared" si="6"/>
        <v>747.3600000000007</v>
      </c>
      <c r="S73" s="12">
        <f t="shared" si="4"/>
        <v>9.1858407079646121</v>
      </c>
      <c r="T73" s="12">
        <f t="shared" si="7"/>
        <v>661.3805309734521</v>
      </c>
    </row>
    <row r="74" spans="1:20" ht="99.95" customHeight="1" x14ac:dyDescent="0.45">
      <c r="A74" s="4"/>
      <c r="B74" s="4" t="s">
        <v>128</v>
      </c>
      <c r="C74" s="4" t="s">
        <v>33</v>
      </c>
      <c r="D74" s="4" t="s">
        <v>34</v>
      </c>
      <c r="E74" s="4" t="s">
        <v>160</v>
      </c>
      <c r="F74" s="4" t="s">
        <v>61</v>
      </c>
      <c r="G74" s="4" t="s">
        <v>37</v>
      </c>
      <c r="H74" s="4" t="s">
        <v>130</v>
      </c>
      <c r="I74" s="4" t="s">
        <v>161</v>
      </c>
      <c r="J74" s="4" t="s">
        <v>162</v>
      </c>
      <c r="K74" s="4" t="s">
        <v>164</v>
      </c>
      <c r="L74" s="4" t="s">
        <v>42</v>
      </c>
      <c r="M74" s="4">
        <v>63</v>
      </c>
      <c r="N74" s="9" t="s">
        <v>43</v>
      </c>
      <c r="O74" s="10">
        <v>173</v>
      </c>
      <c r="P74" s="10">
        <f t="shared" si="5"/>
        <v>10899</v>
      </c>
      <c r="Q74" s="10">
        <f t="shared" si="3"/>
        <v>10.38000000000001</v>
      </c>
      <c r="R74" s="10">
        <f t="shared" si="6"/>
        <v>653.94000000000062</v>
      </c>
      <c r="S74" s="12">
        <f t="shared" si="4"/>
        <v>9.1858407079646121</v>
      </c>
      <c r="T74" s="12">
        <f t="shared" si="7"/>
        <v>578.70796460177053</v>
      </c>
    </row>
    <row r="75" spans="1:20" ht="99.95" customHeight="1" x14ac:dyDescent="0.45">
      <c r="A75" s="4"/>
      <c r="B75" s="4" t="s">
        <v>128</v>
      </c>
      <c r="C75" s="4" t="s">
        <v>33</v>
      </c>
      <c r="D75" s="4" t="s">
        <v>34</v>
      </c>
      <c r="E75" s="4" t="s">
        <v>160</v>
      </c>
      <c r="F75" s="4" t="s">
        <v>61</v>
      </c>
      <c r="G75" s="4" t="s">
        <v>37</v>
      </c>
      <c r="H75" s="4" t="s">
        <v>130</v>
      </c>
      <c r="I75" s="4" t="s">
        <v>161</v>
      </c>
      <c r="J75" s="4" t="s">
        <v>162</v>
      </c>
      <c r="K75" s="4" t="s">
        <v>165</v>
      </c>
      <c r="L75" s="4" t="s">
        <v>42</v>
      </c>
      <c r="M75" s="4">
        <v>61</v>
      </c>
      <c r="N75" s="9" t="s">
        <v>43</v>
      </c>
      <c r="O75" s="10">
        <v>173</v>
      </c>
      <c r="P75" s="10">
        <f t="shared" si="5"/>
        <v>10553</v>
      </c>
      <c r="Q75" s="10">
        <f t="shared" si="3"/>
        <v>10.38000000000001</v>
      </c>
      <c r="R75" s="10">
        <f t="shared" si="6"/>
        <v>633.18000000000063</v>
      </c>
      <c r="S75" s="12">
        <f t="shared" si="4"/>
        <v>9.1858407079646121</v>
      </c>
      <c r="T75" s="12">
        <f t="shared" si="7"/>
        <v>560.33628318584135</v>
      </c>
    </row>
    <row r="76" spans="1:20" ht="99.95" customHeight="1" x14ac:dyDescent="0.45">
      <c r="A76" s="4"/>
      <c r="B76" s="4" t="s">
        <v>128</v>
      </c>
      <c r="C76" s="4" t="s">
        <v>33</v>
      </c>
      <c r="D76" s="4" t="s">
        <v>34</v>
      </c>
      <c r="E76" s="4" t="s">
        <v>166</v>
      </c>
      <c r="F76" s="4" t="s">
        <v>61</v>
      </c>
      <c r="G76" s="4" t="s">
        <v>37</v>
      </c>
      <c r="H76" s="4" t="s">
        <v>130</v>
      </c>
      <c r="I76" s="4" t="s">
        <v>167</v>
      </c>
      <c r="J76" s="4" t="s">
        <v>168</v>
      </c>
      <c r="K76" s="4" t="s">
        <v>169</v>
      </c>
      <c r="L76" s="4" t="s">
        <v>42</v>
      </c>
      <c r="M76" s="4">
        <v>97</v>
      </c>
      <c r="N76" s="9" t="s">
        <v>82</v>
      </c>
      <c r="O76" s="10">
        <v>132</v>
      </c>
      <c r="P76" s="10">
        <f t="shared" si="5"/>
        <v>12804</v>
      </c>
      <c r="Q76" s="10">
        <f t="shared" si="3"/>
        <v>7.920000000000007</v>
      </c>
      <c r="R76" s="10">
        <f t="shared" si="6"/>
        <v>768.24000000000069</v>
      </c>
      <c r="S76" s="12">
        <f t="shared" si="4"/>
        <v>7.0088495575221303</v>
      </c>
      <c r="T76" s="12">
        <f t="shared" si="7"/>
        <v>679.85840707964667</v>
      </c>
    </row>
    <row r="77" spans="1:20" ht="99.95" customHeight="1" x14ac:dyDescent="0.45">
      <c r="A77" s="4"/>
      <c r="B77" s="4" t="s">
        <v>128</v>
      </c>
      <c r="C77" s="4" t="s">
        <v>33</v>
      </c>
      <c r="D77" s="4" t="s">
        <v>34</v>
      </c>
      <c r="E77" s="4" t="s">
        <v>166</v>
      </c>
      <c r="F77" s="4" t="s">
        <v>61</v>
      </c>
      <c r="G77" s="4" t="s">
        <v>37</v>
      </c>
      <c r="H77" s="4" t="s">
        <v>130</v>
      </c>
      <c r="I77" s="4" t="s">
        <v>167</v>
      </c>
      <c r="J77" s="4" t="s">
        <v>168</v>
      </c>
      <c r="K77" s="4" t="s">
        <v>170</v>
      </c>
      <c r="L77" s="4" t="s">
        <v>42</v>
      </c>
      <c r="M77" s="4">
        <v>88</v>
      </c>
      <c r="N77" s="9" t="s">
        <v>82</v>
      </c>
      <c r="O77" s="10">
        <v>132</v>
      </c>
      <c r="P77" s="10">
        <f t="shared" si="5"/>
        <v>11616</v>
      </c>
      <c r="Q77" s="10">
        <f t="shared" si="3"/>
        <v>7.920000000000007</v>
      </c>
      <c r="R77" s="10">
        <f t="shared" si="6"/>
        <v>696.9600000000006</v>
      </c>
      <c r="S77" s="12">
        <f t="shared" si="4"/>
        <v>7.0088495575221303</v>
      </c>
      <c r="T77" s="12">
        <f t="shared" si="7"/>
        <v>616.77876106194742</v>
      </c>
    </row>
    <row r="78" spans="1:20" ht="99.95" customHeight="1" x14ac:dyDescent="0.45">
      <c r="A78" s="4"/>
      <c r="B78" s="4" t="s">
        <v>128</v>
      </c>
      <c r="C78" s="4" t="s">
        <v>33</v>
      </c>
      <c r="D78" s="4" t="s">
        <v>34</v>
      </c>
      <c r="E78" s="4" t="s">
        <v>166</v>
      </c>
      <c r="F78" s="4" t="s">
        <v>61</v>
      </c>
      <c r="G78" s="4" t="s">
        <v>37</v>
      </c>
      <c r="H78" s="4" t="s">
        <v>130</v>
      </c>
      <c r="I78" s="4" t="s">
        <v>167</v>
      </c>
      <c r="J78" s="4" t="s">
        <v>168</v>
      </c>
      <c r="K78" s="4" t="s">
        <v>171</v>
      </c>
      <c r="L78" s="4" t="s">
        <v>42</v>
      </c>
      <c r="M78" s="4">
        <v>79</v>
      </c>
      <c r="N78" s="9" t="s">
        <v>82</v>
      </c>
      <c r="O78" s="10">
        <v>132</v>
      </c>
      <c r="P78" s="10">
        <f t="shared" si="5"/>
        <v>10428</v>
      </c>
      <c r="Q78" s="10">
        <f t="shared" si="3"/>
        <v>7.920000000000007</v>
      </c>
      <c r="R78" s="10">
        <f t="shared" si="6"/>
        <v>625.68000000000052</v>
      </c>
      <c r="S78" s="12">
        <f t="shared" si="4"/>
        <v>7.0088495575221303</v>
      </c>
      <c r="T78" s="12">
        <f t="shared" si="7"/>
        <v>553.69911504424829</v>
      </c>
    </row>
    <row r="79" spans="1:20" ht="99.95" customHeight="1" x14ac:dyDescent="0.45">
      <c r="A79" s="4"/>
      <c r="B79" s="4" t="s">
        <v>128</v>
      </c>
      <c r="C79" s="4" t="s">
        <v>33</v>
      </c>
      <c r="D79" s="4" t="s">
        <v>34</v>
      </c>
      <c r="E79" s="4" t="s">
        <v>172</v>
      </c>
      <c r="F79" s="4" t="s">
        <v>61</v>
      </c>
      <c r="G79" s="4" t="s">
        <v>37</v>
      </c>
      <c r="H79" s="4" t="s">
        <v>130</v>
      </c>
      <c r="I79" s="4" t="s">
        <v>173</v>
      </c>
      <c r="J79" s="4" t="s">
        <v>174</v>
      </c>
      <c r="K79" s="4" t="s">
        <v>175</v>
      </c>
      <c r="L79" s="4" t="s">
        <v>42</v>
      </c>
      <c r="M79" s="4">
        <v>88</v>
      </c>
      <c r="N79" s="9" t="s">
        <v>82</v>
      </c>
      <c r="O79" s="10">
        <v>146</v>
      </c>
      <c r="P79" s="10">
        <f t="shared" ref="P79:P110" si="8">SUM(O79*M79)</f>
        <v>12848</v>
      </c>
      <c r="Q79" s="10">
        <f t="shared" si="3"/>
        <v>8.7600000000000087</v>
      </c>
      <c r="R79" s="10">
        <f t="shared" ref="R79:R110" si="9">SUM(Q79*M79)</f>
        <v>770.88000000000079</v>
      </c>
      <c r="S79" s="12">
        <f t="shared" si="4"/>
        <v>7.7522123893805395</v>
      </c>
      <c r="T79" s="12">
        <f t="shared" ref="T79:T110" si="10">SUM(S79*M79)</f>
        <v>682.19469026548745</v>
      </c>
    </row>
    <row r="80" spans="1:20" ht="99.95" customHeight="1" x14ac:dyDescent="0.45">
      <c r="A80" s="4"/>
      <c r="B80" s="4" t="s">
        <v>128</v>
      </c>
      <c r="C80" s="4" t="s">
        <v>33</v>
      </c>
      <c r="D80" s="4" t="s">
        <v>34</v>
      </c>
      <c r="E80" s="4" t="s">
        <v>172</v>
      </c>
      <c r="F80" s="4" t="s">
        <v>61</v>
      </c>
      <c r="G80" s="4" t="s">
        <v>37</v>
      </c>
      <c r="H80" s="4" t="s">
        <v>130</v>
      </c>
      <c r="I80" s="4" t="s">
        <v>173</v>
      </c>
      <c r="J80" s="4" t="s">
        <v>174</v>
      </c>
      <c r="K80" s="4" t="s">
        <v>176</v>
      </c>
      <c r="L80" s="4" t="s">
        <v>42</v>
      </c>
      <c r="M80" s="4">
        <v>86</v>
      </c>
      <c r="N80" s="9" t="s">
        <v>82</v>
      </c>
      <c r="O80" s="10">
        <v>146</v>
      </c>
      <c r="P80" s="10">
        <f t="shared" si="8"/>
        <v>12556</v>
      </c>
      <c r="Q80" s="10">
        <f t="shared" ref="Q80:Q92" si="11">O80*(1-94%)</f>
        <v>8.7600000000000087</v>
      </c>
      <c r="R80" s="10">
        <f t="shared" si="9"/>
        <v>753.3600000000007</v>
      </c>
      <c r="S80" s="12">
        <f t="shared" ref="S80:S93" si="12">SUM(Q80/1.13)</f>
        <v>7.7522123893805395</v>
      </c>
      <c r="T80" s="12">
        <f t="shared" si="10"/>
        <v>666.69026548672639</v>
      </c>
    </row>
    <row r="81" spans="1:20" ht="99.95" customHeight="1" x14ac:dyDescent="0.45">
      <c r="A81" s="4"/>
      <c r="B81" s="4" t="s">
        <v>128</v>
      </c>
      <c r="C81" s="4" t="s">
        <v>33</v>
      </c>
      <c r="D81" s="4" t="s">
        <v>34</v>
      </c>
      <c r="E81" s="4" t="s">
        <v>172</v>
      </c>
      <c r="F81" s="4" t="s">
        <v>61</v>
      </c>
      <c r="G81" s="4" t="s">
        <v>37</v>
      </c>
      <c r="H81" s="4" t="s">
        <v>130</v>
      </c>
      <c r="I81" s="4" t="s">
        <v>173</v>
      </c>
      <c r="J81" s="4" t="s">
        <v>174</v>
      </c>
      <c r="K81" s="4" t="s">
        <v>177</v>
      </c>
      <c r="L81" s="4" t="s">
        <v>42</v>
      </c>
      <c r="M81" s="4">
        <v>56</v>
      </c>
      <c r="N81" s="9" t="s">
        <v>82</v>
      </c>
      <c r="O81" s="10">
        <v>146</v>
      </c>
      <c r="P81" s="10">
        <f t="shared" si="8"/>
        <v>8176</v>
      </c>
      <c r="Q81" s="10">
        <f t="shared" si="11"/>
        <v>8.7600000000000087</v>
      </c>
      <c r="R81" s="10">
        <f t="shared" si="9"/>
        <v>490.56000000000051</v>
      </c>
      <c r="S81" s="12">
        <f t="shared" si="12"/>
        <v>7.7522123893805395</v>
      </c>
      <c r="T81" s="12">
        <f t="shared" si="10"/>
        <v>434.12389380531022</v>
      </c>
    </row>
    <row r="82" spans="1:20" ht="99.95" customHeight="1" x14ac:dyDescent="0.45">
      <c r="A82" s="4"/>
      <c r="B82" s="4" t="s">
        <v>128</v>
      </c>
      <c r="C82" s="4" t="s">
        <v>33</v>
      </c>
      <c r="D82" s="4" t="s">
        <v>34</v>
      </c>
      <c r="E82" s="4" t="s">
        <v>178</v>
      </c>
      <c r="F82" s="4" t="s">
        <v>61</v>
      </c>
      <c r="G82" s="4" t="s">
        <v>37</v>
      </c>
      <c r="H82" s="4" t="s">
        <v>130</v>
      </c>
      <c r="I82" s="4" t="s">
        <v>179</v>
      </c>
      <c r="J82" s="4" t="s">
        <v>180</v>
      </c>
      <c r="K82" s="4" t="s">
        <v>181</v>
      </c>
      <c r="L82" s="4" t="s">
        <v>42</v>
      </c>
      <c r="M82" s="4">
        <v>88</v>
      </c>
      <c r="N82" s="9" t="s">
        <v>82</v>
      </c>
      <c r="O82" s="10">
        <v>197</v>
      </c>
      <c r="P82" s="10">
        <f t="shared" si="8"/>
        <v>17336</v>
      </c>
      <c r="Q82" s="10">
        <f t="shared" si="11"/>
        <v>11.820000000000011</v>
      </c>
      <c r="R82" s="10">
        <f t="shared" si="9"/>
        <v>1040.160000000001</v>
      </c>
      <c r="S82" s="12">
        <f t="shared" si="12"/>
        <v>10.460176991150453</v>
      </c>
      <c r="T82" s="12">
        <f t="shared" si="10"/>
        <v>920.49557522123985</v>
      </c>
    </row>
    <row r="83" spans="1:20" ht="99.95" customHeight="1" x14ac:dyDescent="0.45">
      <c r="A83" s="4"/>
      <c r="B83" s="4" t="s">
        <v>128</v>
      </c>
      <c r="C83" s="4" t="s">
        <v>33</v>
      </c>
      <c r="D83" s="4" t="s">
        <v>34</v>
      </c>
      <c r="E83" s="4" t="s">
        <v>178</v>
      </c>
      <c r="F83" s="4" t="s">
        <v>61</v>
      </c>
      <c r="G83" s="4" t="s">
        <v>37</v>
      </c>
      <c r="H83" s="4" t="s">
        <v>130</v>
      </c>
      <c r="I83" s="4" t="s">
        <v>179</v>
      </c>
      <c r="J83" s="4" t="s">
        <v>180</v>
      </c>
      <c r="K83" s="4" t="s">
        <v>182</v>
      </c>
      <c r="L83" s="4" t="s">
        <v>42</v>
      </c>
      <c r="M83" s="4">
        <v>78</v>
      </c>
      <c r="N83" s="9" t="s">
        <v>82</v>
      </c>
      <c r="O83" s="10">
        <v>197</v>
      </c>
      <c r="P83" s="10">
        <f t="shared" si="8"/>
        <v>15366</v>
      </c>
      <c r="Q83" s="10">
        <f t="shared" si="11"/>
        <v>11.820000000000011</v>
      </c>
      <c r="R83" s="10">
        <f t="shared" si="9"/>
        <v>921.96000000000083</v>
      </c>
      <c r="S83" s="12">
        <f t="shared" si="12"/>
        <v>10.460176991150453</v>
      </c>
      <c r="T83" s="12">
        <f t="shared" si="10"/>
        <v>815.89380530973528</v>
      </c>
    </row>
    <row r="84" spans="1:20" ht="99.95" customHeight="1" x14ac:dyDescent="0.45">
      <c r="A84" s="4"/>
      <c r="B84" s="4" t="s">
        <v>128</v>
      </c>
      <c r="C84" s="4" t="s">
        <v>33</v>
      </c>
      <c r="D84" s="4" t="s">
        <v>34</v>
      </c>
      <c r="E84" s="4" t="s">
        <v>178</v>
      </c>
      <c r="F84" s="4" t="s">
        <v>61</v>
      </c>
      <c r="G84" s="4" t="s">
        <v>37</v>
      </c>
      <c r="H84" s="4" t="s">
        <v>130</v>
      </c>
      <c r="I84" s="4" t="s">
        <v>179</v>
      </c>
      <c r="J84" s="4" t="s">
        <v>180</v>
      </c>
      <c r="K84" s="4" t="s">
        <v>183</v>
      </c>
      <c r="L84" s="4" t="s">
        <v>42</v>
      </c>
      <c r="M84" s="4">
        <v>77</v>
      </c>
      <c r="N84" s="9" t="s">
        <v>82</v>
      </c>
      <c r="O84" s="10">
        <v>197</v>
      </c>
      <c r="P84" s="10">
        <f t="shared" si="8"/>
        <v>15169</v>
      </c>
      <c r="Q84" s="10">
        <f t="shared" si="11"/>
        <v>11.820000000000011</v>
      </c>
      <c r="R84" s="10">
        <f t="shared" si="9"/>
        <v>910.1400000000009</v>
      </c>
      <c r="S84" s="12">
        <f t="shared" si="12"/>
        <v>10.460176991150453</v>
      </c>
      <c r="T84" s="12">
        <f t="shared" si="10"/>
        <v>805.43362831858485</v>
      </c>
    </row>
    <row r="85" spans="1:20" ht="99.95" customHeight="1" x14ac:dyDescent="0.45">
      <c r="A85" s="4"/>
      <c r="B85" s="4" t="s">
        <v>128</v>
      </c>
      <c r="C85" s="4" t="s">
        <v>33</v>
      </c>
      <c r="D85" s="4" t="s">
        <v>34</v>
      </c>
      <c r="E85" s="4" t="s">
        <v>184</v>
      </c>
      <c r="F85" s="4" t="s">
        <v>36</v>
      </c>
      <c r="G85" s="4" t="s">
        <v>37</v>
      </c>
      <c r="H85" s="4" t="s">
        <v>130</v>
      </c>
      <c r="I85" s="4" t="s">
        <v>185</v>
      </c>
      <c r="J85" s="4" t="s">
        <v>186</v>
      </c>
      <c r="K85" s="4" t="s">
        <v>187</v>
      </c>
      <c r="L85" s="4" t="s">
        <v>42</v>
      </c>
      <c r="M85" s="4">
        <v>95</v>
      </c>
      <c r="N85" s="9" t="s">
        <v>82</v>
      </c>
      <c r="O85" s="10">
        <v>180</v>
      </c>
      <c r="P85" s="10">
        <f t="shared" si="8"/>
        <v>17100</v>
      </c>
      <c r="Q85" s="10">
        <f t="shared" si="11"/>
        <v>10.80000000000001</v>
      </c>
      <c r="R85" s="10">
        <f t="shared" si="9"/>
        <v>1026.0000000000009</v>
      </c>
      <c r="S85" s="12">
        <f t="shared" si="12"/>
        <v>9.5575221238938148</v>
      </c>
      <c r="T85" s="12">
        <f t="shared" si="10"/>
        <v>907.96460176991241</v>
      </c>
    </row>
    <row r="86" spans="1:20" ht="99.95" customHeight="1" x14ac:dyDescent="0.45">
      <c r="A86" s="4"/>
      <c r="B86" s="4" t="s">
        <v>128</v>
      </c>
      <c r="C86" s="4" t="s">
        <v>33</v>
      </c>
      <c r="D86" s="4" t="s">
        <v>34</v>
      </c>
      <c r="E86" s="4" t="s">
        <v>184</v>
      </c>
      <c r="F86" s="4" t="s">
        <v>36</v>
      </c>
      <c r="G86" s="4" t="s">
        <v>37</v>
      </c>
      <c r="H86" s="4" t="s">
        <v>130</v>
      </c>
      <c r="I86" s="4" t="s">
        <v>185</v>
      </c>
      <c r="J86" s="4" t="s">
        <v>186</v>
      </c>
      <c r="K86" s="4" t="s">
        <v>188</v>
      </c>
      <c r="L86" s="4" t="s">
        <v>42</v>
      </c>
      <c r="M86" s="4">
        <v>82</v>
      </c>
      <c r="N86" s="9" t="s">
        <v>82</v>
      </c>
      <c r="O86" s="10">
        <v>180</v>
      </c>
      <c r="P86" s="10">
        <f t="shared" si="8"/>
        <v>14760</v>
      </c>
      <c r="Q86" s="10">
        <f t="shared" si="11"/>
        <v>10.80000000000001</v>
      </c>
      <c r="R86" s="10">
        <f t="shared" si="9"/>
        <v>885.60000000000082</v>
      </c>
      <c r="S86" s="12">
        <f t="shared" si="12"/>
        <v>9.5575221238938148</v>
      </c>
      <c r="T86" s="12">
        <f t="shared" si="10"/>
        <v>783.71681415929277</v>
      </c>
    </row>
    <row r="87" spans="1:20" ht="99.95" customHeight="1" x14ac:dyDescent="0.45">
      <c r="A87" s="4"/>
      <c r="B87" s="4" t="s">
        <v>128</v>
      </c>
      <c r="C87" s="4" t="s">
        <v>33</v>
      </c>
      <c r="D87" s="4" t="s">
        <v>34</v>
      </c>
      <c r="E87" s="4" t="s">
        <v>184</v>
      </c>
      <c r="F87" s="4" t="s">
        <v>36</v>
      </c>
      <c r="G87" s="4" t="s">
        <v>37</v>
      </c>
      <c r="H87" s="4" t="s">
        <v>130</v>
      </c>
      <c r="I87" s="4" t="s">
        <v>185</v>
      </c>
      <c r="J87" s="4" t="s">
        <v>186</v>
      </c>
      <c r="K87" s="4" t="s">
        <v>189</v>
      </c>
      <c r="L87" s="4" t="s">
        <v>42</v>
      </c>
      <c r="M87" s="4">
        <v>80</v>
      </c>
      <c r="N87" s="9" t="s">
        <v>82</v>
      </c>
      <c r="O87" s="10">
        <v>180</v>
      </c>
      <c r="P87" s="10">
        <f t="shared" si="8"/>
        <v>14400</v>
      </c>
      <c r="Q87" s="10">
        <f t="shared" si="11"/>
        <v>10.80000000000001</v>
      </c>
      <c r="R87" s="10">
        <f t="shared" si="9"/>
        <v>864.0000000000008</v>
      </c>
      <c r="S87" s="12">
        <f t="shared" si="12"/>
        <v>9.5575221238938148</v>
      </c>
      <c r="T87" s="12">
        <f t="shared" si="10"/>
        <v>764.60176991150524</v>
      </c>
    </row>
    <row r="88" spans="1:20" ht="99.95" customHeight="1" x14ac:dyDescent="0.45">
      <c r="A88" s="4"/>
      <c r="B88" s="4" t="s">
        <v>128</v>
      </c>
      <c r="C88" s="4" t="s">
        <v>33</v>
      </c>
      <c r="D88" s="4" t="s">
        <v>34</v>
      </c>
      <c r="E88" s="4" t="s">
        <v>190</v>
      </c>
      <c r="F88" s="4" t="s">
        <v>45</v>
      </c>
      <c r="G88" s="4" t="s">
        <v>37</v>
      </c>
      <c r="H88" s="4" t="s">
        <v>130</v>
      </c>
      <c r="I88" s="4" t="s">
        <v>191</v>
      </c>
      <c r="J88" s="4" t="s">
        <v>192</v>
      </c>
      <c r="K88" s="4" t="s">
        <v>193</v>
      </c>
      <c r="L88" s="4" t="s">
        <v>42</v>
      </c>
      <c r="M88" s="4">
        <v>101</v>
      </c>
      <c r="N88" s="9" t="s">
        <v>82</v>
      </c>
      <c r="O88" s="10">
        <v>180</v>
      </c>
      <c r="P88" s="10">
        <f t="shared" si="8"/>
        <v>18180</v>
      </c>
      <c r="Q88" s="10">
        <f t="shared" si="11"/>
        <v>10.80000000000001</v>
      </c>
      <c r="R88" s="10">
        <f t="shared" si="9"/>
        <v>1090.8000000000009</v>
      </c>
      <c r="S88" s="12">
        <f t="shared" si="12"/>
        <v>9.5575221238938148</v>
      </c>
      <c r="T88" s="12">
        <f t="shared" si="10"/>
        <v>965.30973451327532</v>
      </c>
    </row>
    <row r="89" spans="1:20" ht="99.95" customHeight="1" x14ac:dyDescent="0.45">
      <c r="A89" s="4"/>
      <c r="B89" s="4" t="s">
        <v>128</v>
      </c>
      <c r="C89" s="4" t="s">
        <v>33</v>
      </c>
      <c r="D89" s="4" t="s">
        <v>34</v>
      </c>
      <c r="E89" s="4" t="s">
        <v>190</v>
      </c>
      <c r="F89" s="4" t="s">
        <v>45</v>
      </c>
      <c r="G89" s="4" t="s">
        <v>37</v>
      </c>
      <c r="H89" s="4" t="s">
        <v>130</v>
      </c>
      <c r="I89" s="4" t="s">
        <v>191</v>
      </c>
      <c r="J89" s="4" t="s">
        <v>192</v>
      </c>
      <c r="K89" s="4" t="s">
        <v>194</v>
      </c>
      <c r="L89" s="4" t="s">
        <v>42</v>
      </c>
      <c r="M89" s="4">
        <v>80</v>
      </c>
      <c r="N89" s="9" t="s">
        <v>82</v>
      </c>
      <c r="O89" s="10">
        <v>180</v>
      </c>
      <c r="P89" s="10">
        <f t="shared" si="8"/>
        <v>14400</v>
      </c>
      <c r="Q89" s="10">
        <f t="shared" si="11"/>
        <v>10.80000000000001</v>
      </c>
      <c r="R89" s="10">
        <f t="shared" si="9"/>
        <v>864.0000000000008</v>
      </c>
      <c r="S89" s="12">
        <f t="shared" si="12"/>
        <v>9.5575221238938148</v>
      </c>
      <c r="T89" s="12">
        <f t="shared" si="10"/>
        <v>764.60176991150524</v>
      </c>
    </row>
    <row r="90" spans="1:20" ht="99.95" customHeight="1" x14ac:dyDescent="0.45">
      <c r="A90" s="4"/>
      <c r="B90" s="4" t="s">
        <v>128</v>
      </c>
      <c r="C90" s="4" t="s">
        <v>33</v>
      </c>
      <c r="D90" s="4" t="s">
        <v>34</v>
      </c>
      <c r="E90" s="4" t="s">
        <v>190</v>
      </c>
      <c r="F90" s="4" t="s">
        <v>45</v>
      </c>
      <c r="G90" s="4" t="s">
        <v>37</v>
      </c>
      <c r="H90" s="4" t="s">
        <v>130</v>
      </c>
      <c r="I90" s="4" t="s">
        <v>191</v>
      </c>
      <c r="J90" s="4" t="s">
        <v>192</v>
      </c>
      <c r="K90" s="4" t="s">
        <v>195</v>
      </c>
      <c r="L90" s="4" t="s">
        <v>42</v>
      </c>
      <c r="M90" s="4">
        <v>70</v>
      </c>
      <c r="N90" s="9" t="s">
        <v>82</v>
      </c>
      <c r="O90" s="10">
        <v>180</v>
      </c>
      <c r="P90" s="10">
        <f t="shared" si="8"/>
        <v>12600</v>
      </c>
      <c r="Q90" s="10">
        <f t="shared" si="11"/>
        <v>10.80000000000001</v>
      </c>
      <c r="R90" s="10">
        <f t="shared" si="9"/>
        <v>756.00000000000068</v>
      </c>
      <c r="S90" s="12">
        <f t="shared" si="12"/>
        <v>9.5575221238938148</v>
      </c>
      <c r="T90" s="12">
        <f t="shared" si="10"/>
        <v>669.02654867256706</v>
      </c>
    </row>
    <row r="91" spans="1:20" ht="99.95" customHeight="1" x14ac:dyDescent="0.45">
      <c r="A91" s="4"/>
      <c r="B91" s="4" t="s">
        <v>128</v>
      </c>
      <c r="C91" s="4" t="s">
        <v>33</v>
      </c>
      <c r="D91" s="4" t="s">
        <v>34</v>
      </c>
      <c r="E91" s="4" t="s">
        <v>196</v>
      </c>
      <c r="F91" s="4" t="s">
        <v>45</v>
      </c>
      <c r="G91" s="4" t="s">
        <v>37</v>
      </c>
      <c r="H91" s="4" t="s">
        <v>130</v>
      </c>
      <c r="I91" s="4" t="s">
        <v>197</v>
      </c>
      <c r="J91" s="4" t="s">
        <v>198</v>
      </c>
      <c r="K91" s="4" t="s">
        <v>199</v>
      </c>
      <c r="L91" s="4" t="s">
        <v>42</v>
      </c>
      <c r="M91" s="4">
        <v>84</v>
      </c>
      <c r="N91" s="9" t="s">
        <v>82</v>
      </c>
      <c r="O91" s="10">
        <v>185</v>
      </c>
      <c r="P91" s="10">
        <f t="shared" si="8"/>
        <v>15540</v>
      </c>
      <c r="Q91" s="10">
        <f t="shared" si="11"/>
        <v>11.10000000000001</v>
      </c>
      <c r="R91" s="10">
        <f t="shared" si="9"/>
        <v>932.40000000000089</v>
      </c>
      <c r="S91" s="12">
        <f t="shared" si="12"/>
        <v>9.8230088495575316</v>
      </c>
      <c r="T91" s="12">
        <f t="shared" si="10"/>
        <v>825.13274336283268</v>
      </c>
    </row>
    <row r="92" spans="1:20" ht="99.95" customHeight="1" x14ac:dyDescent="0.45">
      <c r="A92" s="4"/>
      <c r="B92" s="4" t="s">
        <v>128</v>
      </c>
      <c r="C92" s="4" t="s">
        <v>33</v>
      </c>
      <c r="D92" s="4" t="s">
        <v>34</v>
      </c>
      <c r="E92" s="4" t="s">
        <v>196</v>
      </c>
      <c r="F92" s="4" t="s">
        <v>45</v>
      </c>
      <c r="G92" s="4" t="s">
        <v>37</v>
      </c>
      <c r="H92" s="4" t="s">
        <v>130</v>
      </c>
      <c r="I92" s="4" t="s">
        <v>197</v>
      </c>
      <c r="J92" s="4" t="s">
        <v>198</v>
      </c>
      <c r="K92" s="4" t="s">
        <v>200</v>
      </c>
      <c r="L92" s="4" t="s">
        <v>42</v>
      </c>
      <c r="M92" s="4">
        <v>77</v>
      </c>
      <c r="N92" s="9" t="s">
        <v>82</v>
      </c>
      <c r="O92" s="10">
        <v>185</v>
      </c>
      <c r="P92" s="10">
        <f t="shared" si="8"/>
        <v>14245</v>
      </c>
      <c r="Q92" s="10">
        <f t="shared" si="11"/>
        <v>11.10000000000001</v>
      </c>
      <c r="R92" s="10">
        <f t="shared" si="9"/>
        <v>854.70000000000084</v>
      </c>
      <c r="S92" s="12">
        <f t="shared" si="12"/>
        <v>9.8230088495575316</v>
      </c>
      <c r="T92" s="12">
        <f t="shared" si="10"/>
        <v>756.37168141592997</v>
      </c>
    </row>
    <row r="93" spans="1:20" ht="99.95" customHeight="1" x14ac:dyDescent="0.45">
      <c r="A93" s="4"/>
      <c r="B93" s="4" t="s">
        <v>128</v>
      </c>
      <c r="C93" s="4" t="s">
        <v>33</v>
      </c>
      <c r="D93" s="4" t="s">
        <v>34</v>
      </c>
      <c r="E93" s="4" t="s">
        <v>196</v>
      </c>
      <c r="F93" s="4" t="s">
        <v>45</v>
      </c>
      <c r="G93" s="4" t="s">
        <v>37</v>
      </c>
      <c r="H93" s="4" t="s">
        <v>130</v>
      </c>
      <c r="I93" s="4" t="s">
        <v>197</v>
      </c>
      <c r="J93" s="4" t="s">
        <v>198</v>
      </c>
      <c r="K93" s="4" t="s">
        <v>201</v>
      </c>
      <c r="L93" s="4" t="s">
        <v>42</v>
      </c>
      <c r="M93" s="4">
        <v>75</v>
      </c>
      <c r="N93" s="9" t="s">
        <v>82</v>
      </c>
      <c r="O93" s="10">
        <v>185</v>
      </c>
      <c r="P93" s="10">
        <f t="shared" si="8"/>
        <v>13875</v>
      </c>
      <c r="Q93" s="10">
        <f>O93*(1-94%)</f>
        <v>11.10000000000001</v>
      </c>
      <c r="R93" s="10">
        <f t="shared" si="9"/>
        <v>832.5000000000008</v>
      </c>
      <c r="S93" s="12">
        <f t="shared" si="12"/>
        <v>9.8230088495575316</v>
      </c>
      <c r="T93" s="12">
        <f t="shared" si="10"/>
        <v>736.72566371681489</v>
      </c>
    </row>
    <row r="94" spans="1:20" s="3" customFormat="1" ht="30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>
        <f>SUM(M15:M93)</f>
        <v>4984</v>
      </c>
      <c r="N94" s="7"/>
      <c r="O94" s="7"/>
      <c r="P94" s="7">
        <f t="shared" ref="P94:T94" si="13">SUM(P15:P93)</f>
        <v>857155</v>
      </c>
      <c r="Q94" s="7"/>
      <c r="R94" s="7">
        <f t="shared" si="13"/>
        <v>51429.300000000039</v>
      </c>
      <c r="S94" s="13"/>
      <c r="T94" s="13">
        <f t="shared" si="13"/>
        <v>45512.654867256686</v>
      </c>
    </row>
    <row r="95" spans="1:20" ht="15.75" x14ac:dyDescent="0.45"/>
    <row r="96" spans="1:20" ht="15.75" x14ac:dyDescent="0.45"/>
    <row r="97" ht="15.75" x14ac:dyDescent="0.45"/>
    <row r="98" ht="15.75" x14ac:dyDescent="0.45"/>
    <row r="99" ht="15.75" x14ac:dyDescent="0.45"/>
    <row r="100" ht="15.75" x14ac:dyDescent="0.45"/>
    <row r="101" ht="15.75" x14ac:dyDescent="0.45"/>
    <row r="102" ht="15.75" x14ac:dyDescent="0.45"/>
    <row r="103" ht="15.75" x14ac:dyDescent="0.45"/>
    <row r="104" ht="15.75" x14ac:dyDescent="0.45"/>
    <row r="105" ht="15.75" x14ac:dyDescent="0.45"/>
    <row r="106" ht="15.75" x14ac:dyDescent="0.45"/>
    <row r="107" ht="15.75" x14ac:dyDescent="0.45"/>
    <row r="108" ht="15.75" x14ac:dyDescent="0.45"/>
    <row r="109" ht="15.75" x14ac:dyDescent="0.45"/>
    <row r="110" ht="15.75" x14ac:dyDescent="0.45"/>
    <row r="111" ht="15.75" x14ac:dyDescent="0.45"/>
    <row r="112" ht="15.75" x14ac:dyDescent="0.45"/>
    <row r="113" ht="15.75" x14ac:dyDescent="0.45"/>
    <row r="114" ht="15.75" x14ac:dyDescent="0.45"/>
    <row r="115" ht="15.75" x14ac:dyDescent="0.45"/>
    <row r="116" ht="15.75" x14ac:dyDescent="0.45"/>
    <row r="117" ht="15.75" x14ac:dyDescent="0.45"/>
    <row r="118" ht="15.75" x14ac:dyDescent="0.45"/>
    <row r="119" ht="15.75" x14ac:dyDescent="0.45"/>
    <row r="120" ht="15.75" x14ac:dyDescent="0.45"/>
    <row r="121" ht="15.75" x14ac:dyDescent="0.45"/>
    <row r="122" ht="15.75" x14ac:dyDescent="0.45"/>
    <row r="123" ht="15.75" x14ac:dyDescent="0.45"/>
    <row r="124" ht="15.75" x14ac:dyDescent="0.45"/>
    <row r="125" ht="15.75" x14ac:dyDescent="0.45"/>
    <row r="126" ht="15.75" x14ac:dyDescent="0.45"/>
    <row r="127" ht="15.75" x14ac:dyDescent="0.45"/>
    <row r="128" ht="15.75" x14ac:dyDescent="0.45"/>
    <row r="129" ht="15.75" x14ac:dyDescent="0.45"/>
    <row r="130" ht="15.75" x14ac:dyDescent="0.45"/>
    <row r="131" ht="15.75" x14ac:dyDescent="0.45"/>
    <row r="132" ht="15.75" x14ac:dyDescent="0.45"/>
    <row r="133" ht="15.75" x14ac:dyDescent="0.45"/>
    <row r="134" ht="15.75" x14ac:dyDescent="0.45"/>
    <row r="135" ht="15.75" x14ac:dyDescent="0.45"/>
    <row r="136" ht="15.75" x14ac:dyDescent="0.45"/>
    <row r="137" ht="15.75" x14ac:dyDescent="0.45"/>
    <row r="138" ht="15.75" x14ac:dyDescent="0.45"/>
    <row r="139" ht="15.75" x14ac:dyDescent="0.45"/>
    <row r="140" ht="15.75" x14ac:dyDescent="0.45"/>
    <row r="141" ht="15.75" x14ac:dyDescent="0.45"/>
    <row r="142" ht="15.75" x14ac:dyDescent="0.45"/>
    <row r="143" ht="15.75" x14ac:dyDescent="0.45"/>
    <row r="144" ht="15.75" x14ac:dyDescent="0.45"/>
    <row r="145" ht="15.75" x14ac:dyDescent="0.45"/>
    <row r="146" ht="15.75" x14ac:dyDescent="0.45"/>
    <row r="147" ht="15.75" x14ac:dyDescent="0.45"/>
    <row r="148" ht="15.75" x14ac:dyDescent="0.45"/>
    <row r="149" ht="15.75" x14ac:dyDescent="0.45"/>
    <row r="150" ht="15.75" x14ac:dyDescent="0.45"/>
    <row r="151" ht="15.75" x14ac:dyDescent="0.45"/>
    <row r="152" ht="15.75" x14ac:dyDescent="0.45"/>
    <row r="153" ht="15.75" x14ac:dyDescent="0.45"/>
    <row r="154" ht="15.75" x14ac:dyDescent="0.45"/>
    <row r="155" ht="15.75" x14ac:dyDescent="0.45"/>
    <row r="156" ht="15.75" x14ac:dyDescent="0.45"/>
    <row r="157" ht="15.75" x14ac:dyDescent="0.45"/>
    <row r="158" ht="15.75" x14ac:dyDescent="0.45"/>
    <row r="159" ht="15.75" x14ac:dyDescent="0.45"/>
    <row r="160" ht="15.75" x14ac:dyDescent="0.45"/>
    <row r="161" ht="15.75" x14ac:dyDescent="0.45"/>
    <row r="162" ht="15.75" x14ac:dyDescent="0.45"/>
    <row r="163" ht="15.75" x14ac:dyDescent="0.45"/>
    <row r="164" ht="15.75" x14ac:dyDescent="0.45"/>
    <row r="165" ht="15.75" x14ac:dyDescent="0.45"/>
    <row r="166" ht="15.75" x14ac:dyDescent="0.45"/>
    <row r="167" ht="15.75" x14ac:dyDescent="0.45"/>
    <row r="168" ht="15.75" x14ac:dyDescent="0.45"/>
    <row r="169" ht="15.75" x14ac:dyDescent="0.45"/>
    <row r="170" ht="15.75" x14ac:dyDescent="0.45"/>
    <row r="171" ht="15.75" x14ac:dyDescent="0.45"/>
    <row r="172" ht="15.75" x14ac:dyDescent="0.45"/>
    <row r="173" ht="15.75" x14ac:dyDescent="0.45"/>
    <row r="174" ht="15.75" x14ac:dyDescent="0.45"/>
    <row r="175" ht="15.75" x14ac:dyDescent="0.45"/>
    <row r="176" ht="15.75" x14ac:dyDescent="0.45"/>
    <row r="177" ht="15.75" x14ac:dyDescent="0.45"/>
    <row r="178" ht="15.75" x14ac:dyDescent="0.45"/>
    <row r="179" ht="15.75" x14ac:dyDescent="0.45"/>
    <row r="180" ht="15.75" x14ac:dyDescent="0.45"/>
    <row r="181" ht="15.75" x14ac:dyDescent="0.45"/>
    <row r="182" ht="15.75" x14ac:dyDescent="0.45"/>
    <row r="183" ht="15.75" x14ac:dyDescent="0.45"/>
    <row r="184" ht="15.75" x14ac:dyDescent="0.45"/>
    <row r="185" ht="15.75" x14ac:dyDescent="0.45"/>
    <row r="186" ht="15.75" x14ac:dyDescent="0.45"/>
    <row r="187" ht="15.75" x14ac:dyDescent="0.45"/>
    <row r="188" ht="15.75" x14ac:dyDescent="0.45"/>
    <row r="189" ht="15.75" x14ac:dyDescent="0.45"/>
    <row r="190" ht="15.75" x14ac:dyDescent="0.45"/>
    <row r="191" ht="15.75" x14ac:dyDescent="0.45"/>
    <row r="192" ht="15.75" x14ac:dyDescent="0.45"/>
    <row r="193" ht="15.75" x14ac:dyDescent="0.45"/>
    <row r="194" ht="15.75" x14ac:dyDescent="0.45"/>
    <row r="195" ht="15.75" x14ac:dyDescent="0.45"/>
    <row r="196" ht="15.75" x14ac:dyDescent="0.45"/>
    <row r="197" ht="15.75" x14ac:dyDescent="0.45"/>
    <row r="198" ht="15.75" x14ac:dyDescent="0.45"/>
    <row r="199" ht="15.75" x14ac:dyDescent="0.45"/>
    <row r="200" ht="15.75" x14ac:dyDescent="0.45"/>
    <row r="201" ht="15.75" x14ac:dyDescent="0.45"/>
    <row r="202" ht="15.75" x14ac:dyDescent="0.45"/>
    <row r="203" ht="15.75" x14ac:dyDescent="0.45"/>
    <row r="204" ht="15.75" x14ac:dyDescent="0.45"/>
    <row r="205" ht="15.75" x14ac:dyDescent="0.45"/>
    <row r="206" ht="15.75" x14ac:dyDescent="0.45"/>
    <row r="207" ht="15.75" x14ac:dyDescent="0.45"/>
    <row r="208" ht="15.75" x14ac:dyDescent="0.45"/>
    <row r="209" ht="15.75" x14ac:dyDescent="0.45"/>
    <row r="210" ht="15.75" x14ac:dyDescent="0.45"/>
    <row r="211" ht="15.75" x14ac:dyDescent="0.45"/>
    <row r="212" ht="15.75" x14ac:dyDescent="0.45"/>
    <row r="213" ht="15.75" x14ac:dyDescent="0.45"/>
    <row r="214" ht="15.75" x14ac:dyDescent="0.45"/>
    <row r="215" ht="15.75" x14ac:dyDescent="0.45"/>
    <row r="216" ht="15.75" x14ac:dyDescent="0.45"/>
    <row r="217" ht="15.75" x14ac:dyDescent="0.45"/>
    <row r="218" ht="15.75" x14ac:dyDescent="0.45"/>
    <row r="219" ht="15.75" x14ac:dyDescent="0.45"/>
    <row r="220" ht="15.75" x14ac:dyDescent="0.45"/>
    <row r="221" ht="15.75" x14ac:dyDescent="0.45"/>
    <row r="222" ht="15.75" x14ac:dyDescent="0.45"/>
    <row r="223" ht="15.75" x14ac:dyDescent="0.45"/>
    <row r="224" ht="15.75" x14ac:dyDescent="0.45"/>
    <row r="225" ht="15.75" x14ac:dyDescent="0.45"/>
    <row r="226" ht="15.75" x14ac:dyDescent="0.45"/>
    <row r="227" ht="15.75" x14ac:dyDescent="0.45"/>
    <row r="228" ht="15.75" x14ac:dyDescent="0.45"/>
    <row r="229" ht="15.75" x14ac:dyDescent="0.45"/>
    <row r="230" ht="15.75" x14ac:dyDescent="0.45"/>
    <row r="231" ht="15.75" x14ac:dyDescent="0.45"/>
    <row r="232" ht="15.75" x14ac:dyDescent="0.45"/>
    <row r="233" ht="15.75" x14ac:dyDescent="0.45"/>
    <row r="234" ht="15.75" x14ac:dyDescent="0.45"/>
    <row r="235" ht="15.75" x14ac:dyDescent="0.45"/>
    <row r="236" ht="15.75" x14ac:dyDescent="0.45"/>
    <row r="237" ht="15.75" x14ac:dyDescent="0.45"/>
    <row r="238" ht="15.75" x14ac:dyDescent="0.45"/>
    <row r="239" ht="15.75" x14ac:dyDescent="0.45"/>
    <row r="240" ht="15.75" x14ac:dyDescent="0.45"/>
    <row r="241" ht="15.75" x14ac:dyDescent="0.45"/>
    <row r="242" ht="15.75" x14ac:dyDescent="0.45"/>
    <row r="243" ht="15.75" x14ac:dyDescent="0.45"/>
    <row r="244" ht="15.75" x14ac:dyDescent="0.45"/>
    <row r="245" ht="15.75" x14ac:dyDescent="0.45"/>
    <row r="246" ht="15.75" x14ac:dyDescent="0.45"/>
    <row r="247" ht="15.75" x14ac:dyDescent="0.45"/>
    <row r="248" ht="15.75" x14ac:dyDescent="0.45"/>
    <row r="249" ht="15.75" x14ac:dyDescent="0.45"/>
    <row r="250" ht="15.75" x14ac:dyDescent="0.45"/>
    <row r="251" ht="15.75" x14ac:dyDescent="0.45"/>
    <row r="252" ht="15.75" x14ac:dyDescent="0.45"/>
    <row r="253" ht="15.75" x14ac:dyDescent="0.45"/>
    <row r="254" ht="15.75" x14ac:dyDescent="0.45"/>
    <row r="255" ht="15.75" x14ac:dyDescent="0.45"/>
    <row r="256" ht="15.75" x14ac:dyDescent="0.45"/>
    <row r="257" ht="15.75" x14ac:dyDescent="0.45"/>
    <row r="258" ht="15.75" x14ac:dyDescent="0.45"/>
    <row r="259" ht="15.75" x14ac:dyDescent="0.45"/>
    <row r="260" ht="15.75" x14ac:dyDescent="0.45"/>
    <row r="261" ht="15.75" x14ac:dyDescent="0.45"/>
    <row r="262" ht="15.75" x14ac:dyDescent="0.45"/>
    <row r="263" ht="15.75" x14ac:dyDescent="0.45"/>
    <row r="264" ht="15.75" x14ac:dyDescent="0.45"/>
    <row r="265" ht="15.75" x14ac:dyDescent="0.45"/>
    <row r="266" ht="15.75" x14ac:dyDescent="0.45"/>
    <row r="267" ht="15.75" x14ac:dyDescent="0.45"/>
    <row r="268" ht="15.75" x14ac:dyDescent="0.45"/>
    <row r="269" ht="15.75" x14ac:dyDescent="0.45"/>
    <row r="270" ht="15.75" x14ac:dyDescent="0.45"/>
    <row r="271" ht="15.75" x14ac:dyDescent="0.45"/>
    <row r="272" ht="15.75" x14ac:dyDescent="0.45"/>
    <row r="273" ht="15.75" x14ac:dyDescent="0.45"/>
    <row r="274" ht="15.75" x14ac:dyDescent="0.45"/>
    <row r="275" ht="15.75" x14ac:dyDescent="0.45"/>
    <row r="276" ht="15.75" x14ac:dyDescent="0.45"/>
    <row r="277" ht="15.75" x14ac:dyDescent="0.45"/>
    <row r="278" ht="15.75" x14ac:dyDescent="0.45"/>
    <row r="279" ht="15.75" x14ac:dyDescent="0.45"/>
    <row r="280" ht="15.75" x14ac:dyDescent="0.45"/>
    <row r="281" ht="15.75" x14ac:dyDescent="0.45"/>
    <row r="282" ht="15.75" x14ac:dyDescent="0.45"/>
    <row r="283" ht="15.75" x14ac:dyDescent="0.45"/>
    <row r="284" ht="15.75" x14ac:dyDescent="0.45"/>
    <row r="285" ht="15.75" x14ac:dyDescent="0.45"/>
    <row r="286" ht="15.75" x14ac:dyDescent="0.45"/>
    <row r="287" ht="15.75" x14ac:dyDescent="0.45"/>
    <row r="288" ht="15.75" x14ac:dyDescent="0.45"/>
    <row r="289" ht="15.75" x14ac:dyDescent="0.45"/>
    <row r="290" ht="15.75" x14ac:dyDescent="0.45"/>
    <row r="291" ht="15.75" x14ac:dyDescent="0.45"/>
    <row r="292" ht="15.75" x14ac:dyDescent="0.45"/>
    <row r="293" ht="15.75" x14ac:dyDescent="0.45"/>
    <row r="294" ht="15.75" x14ac:dyDescent="0.45"/>
    <row r="295" ht="15.75" x14ac:dyDescent="0.45"/>
    <row r="296" ht="15.75" x14ac:dyDescent="0.45"/>
    <row r="297" ht="15.75" x14ac:dyDescent="0.45"/>
    <row r="298" ht="15.75" x14ac:dyDescent="0.45"/>
    <row r="299" ht="15.75" x14ac:dyDescent="0.45"/>
    <row r="300" ht="15.75" x14ac:dyDescent="0.45"/>
    <row r="301" ht="15.75" x14ac:dyDescent="0.45"/>
    <row r="302" ht="15.75" x14ac:dyDescent="0.45"/>
    <row r="303" ht="15.75" x14ac:dyDescent="0.45"/>
    <row r="304" ht="15.75" x14ac:dyDescent="0.45"/>
    <row r="305" ht="15.75" x14ac:dyDescent="0.45"/>
    <row r="306" ht="15.75" x14ac:dyDescent="0.45"/>
    <row r="307" ht="15.75" x14ac:dyDescent="0.45"/>
    <row r="308" ht="15.75" x14ac:dyDescent="0.45"/>
    <row r="309" ht="15.75" x14ac:dyDescent="0.45"/>
    <row r="310" ht="15.75" x14ac:dyDescent="0.45"/>
    <row r="311" ht="15.75" x14ac:dyDescent="0.45"/>
    <row r="312" ht="15.75" x14ac:dyDescent="0.45"/>
    <row r="313" ht="15.75" x14ac:dyDescent="0.45"/>
    <row r="314" ht="15.75" x14ac:dyDescent="0.45"/>
    <row r="315" ht="15.75" x14ac:dyDescent="0.45"/>
    <row r="316" ht="15.75" x14ac:dyDescent="0.45"/>
    <row r="317" ht="15.75" x14ac:dyDescent="0.45"/>
    <row r="318" ht="15.75" x14ac:dyDescent="0.45"/>
    <row r="319" ht="15.75" x14ac:dyDescent="0.45"/>
    <row r="320" ht="15.75" x14ac:dyDescent="0.45"/>
    <row r="321" ht="15.75" x14ac:dyDescent="0.45"/>
    <row r="322" ht="15.75" x14ac:dyDescent="0.45"/>
    <row r="323" ht="15.75" x14ac:dyDescent="0.45"/>
    <row r="324" ht="15.75" x14ac:dyDescent="0.45"/>
    <row r="325" ht="15.75" x14ac:dyDescent="0.45"/>
    <row r="326" ht="15.75" x14ac:dyDescent="0.45"/>
    <row r="327" ht="15.75" x14ac:dyDescent="0.45"/>
    <row r="328" ht="15.75" x14ac:dyDescent="0.45"/>
    <row r="329" ht="15.75" x14ac:dyDescent="0.45"/>
    <row r="330" ht="15.75" x14ac:dyDescent="0.45"/>
    <row r="331" ht="15.75" x14ac:dyDescent="0.45"/>
    <row r="332" ht="15.75" x14ac:dyDescent="0.45"/>
    <row r="333" ht="15.75" x14ac:dyDescent="0.45"/>
    <row r="334" ht="15.75" x14ac:dyDescent="0.45"/>
    <row r="335" ht="15.75" x14ac:dyDescent="0.45"/>
    <row r="336" ht="15.75" x14ac:dyDescent="0.45"/>
    <row r="337" ht="15.75" x14ac:dyDescent="0.45"/>
    <row r="338" ht="15.75" x14ac:dyDescent="0.45"/>
    <row r="339" ht="15.75" x14ac:dyDescent="0.45"/>
    <row r="340" ht="15.75" x14ac:dyDescent="0.45"/>
    <row r="341" ht="15.75" x14ac:dyDescent="0.45"/>
    <row r="342" ht="15.75" x14ac:dyDescent="0.45"/>
    <row r="343" ht="15.75" x14ac:dyDescent="0.45"/>
    <row r="344" ht="15.75" x14ac:dyDescent="0.45"/>
    <row r="345" ht="15.75" x14ac:dyDescent="0.45"/>
    <row r="346" ht="15.75" x14ac:dyDescent="0.45"/>
    <row r="347" ht="15.75" x14ac:dyDescent="0.45"/>
    <row r="348" ht="15.75" x14ac:dyDescent="0.45"/>
    <row r="349" ht="15.75" x14ac:dyDescent="0.45"/>
    <row r="350" ht="15.75" x14ac:dyDescent="0.45"/>
    <row r="351" ht="15.75" x14ac:dyDescent="0.45"/>
    <row r="352" ht="15.75" x14ac:dyDescent="0.45"/>
    <row r="353" ht="15.75" x14ac:dyDescent="0.45"/>
    <row r="354" ht="15.75" x14ac:dyDescent="0.45"/>
    <row r="355" ht="15.75" x14ac:dyDescent="0.45"/>
    <row r="356" ht="15.75" x14ac:dyDescent="0.45"/>
    <row r="357" ht="15.75" x14ac:dyDescent="0.45"/>
    <row r="358" ht="15.75" x14ac:dyDescent="0.45"/>
    <row r="359" ht="15.75" x14ac:dyDescent="0.45"/>
    <row r="360" ht="15.75" x14ac:dyDescent="0.45"/>
    <row r="361" ht="15.75" x14ac:dyDescent="0.45"/>
    <row r="362" ht="15.75" x14ac:dyDescent="0.45"/>
    <row r="363" ht="15.75" x14ac:dyDescent="0.45"/>
    <row r="364" ht="15.75" x14ac:dyDescent="0.45"/>
    <row r="365" ht="15.75" x14ac:dyDescent="0.45"/>
    <row r="366" ht="15.75" x14ac:dyDescent="0.45"/>
    <row r="367" ht="15.75" x14ac:dyDescent="0.45"/>
    <row r="368" ht="15.75" x14ac:dyDescent="0.45"/>
    <row r="369" ht="15.75" x14ac:dyDescent="0.45"/>
    <row r="370" ht="15.75" x14ac:dyDescent="0.45"/>
    <row r="371" ht="15.75" x14ac:dyDescent="0.45"/>
    <row r="372" ht="15.75" x14ac:dyDescent="0.45"/>
    <row r="373" ht="15.75" x14ac:dyDescent="0.45"/>
    <row r="374" ht="15.75" x14ac:dyDescent="0.45"/>
    <row r="375" ht="15.75" x14ac:dyDescent="0.45"/>
    <row r="376" ht="15.75" x14ac:dyDescent="0.45"/>
    <row r="377" ht="15.75" x14ac:dyDescent="0.45"/>
    <row r="378" ht="15.75" x14ac:dyDescent="0.45"/>
    <row r="379" ht="15.75" x14ac:dyDescent="0.45"/>
    <row r="380" ht="15.75" x14ac:dyDescent="0.45"/>
    <row r="381" ht="15.75" x14ac:dyDescent="0.45"/>
    <row r="382" ht="15.75" x14ac:dyDescent="0.45"/>
    <row r="383" ht="15.75" x14ac:dyDescent="0.45"/>
    <row r="384" ht="15.75" x14ac:dyDescent="0.45"/>
    <row r="385" ht="15.75" x14ac:dyDescent="0.45"/>
    <row r="386" ht="15.75" x14ac:dyDescent="0.45"/>
    <row r="387" ht="15.75" x14ac:dyDescent="0.45"/>
    <row r="388" ht="15.75" x14ac:dyDescent="0.45"/>
    <row r="389" ht="15.75" x14ac:dyDescent="0.45"/>
    <row r="390" ht="15.75" x14ac:dyDescent="0.45"/>
    <row r="391" ht="15.75" x14ac:dyDescent="0.45"/>
    <row r="392" ht="15.75" x14ac:dyDescent="0.45"/>
    <row r="393" ht="15.75" x14ac:dyDescent="0.45"/>
    <row r="394" ht="15.75" x14ac:dyDescent="0.45"/>
    <row r="395" ht="15.75" x14ac:dyDescent="0.45"/>
    <row r="396" ht="15.75" x14ac:dyDescent="0.45"/>
    <row r="397" ht="15.75" x14ac:dyDescent="0.45"/>
    <row r="398" ht="15.75" x14ac:dyDescent="0.45"/>
    <row r="399" ht="15.75" x14ac:dyDescent="0.45"/>
    <row r="400" ht="15.75" x14ac:dyDescent="0.45"/>
    <row r="401" ht="15.75" x14ac:dyDescent="0.45"/>
    <row r="402" ht="15.75" x14ac:dyDescent="0.45"/>
    <row r="403" ht="15.75" x14ac:dyDescent="0.45"/>
    <row r="404" ht="15.75" x14ac:dyDescent="0.45"/>
    <row r="405" ht="15.75" x14ac:dyDescent="0.45"/>
    <row r="406" ht="15.75" x14ac:dyDescent="0.45"/>
    <row r="407" ht="15.75" x14ac:dyDescent="0.45"/>
    <row r="408" ht="15.75" x14ac:dyDescent="0.45"/>
    <row r="409" ht="15.75" x14ac:dyDescent="0.45"/>
    <row r="410" ht="15.75" x14ac:dyDescent="0.45"/>
    <row r="411" ht="15.75" x14ac:dyDescent="0.45"/>
    <row r="412" ht="15.75" x14ac:dyDescent="0.45"/>
    <row r="413" ht="15.75" x14ac:dyDescent="0.45"/>
    <row r="414" ht="15.75" x14ac:dyDescent="0.45"/>
    <row r="415" ht="15.75" x14ac:dyDescent="0.45"/>
    <row r="416" ht="15.75" x14ac:dyDescent="0.45"/>
    <row r="417" ht="15.75" x14ac:dyDescent="0.45"/>
    <row r="418" ht="15.75" x14ac:dyDescent="0.45"/>
    <row r="419" ht="15.75" x14ac:dyDescent="0.45"/>
    <row r="420" ht="15.75" x14ac:dyDescent="0.45"/>
    <row r="421" ht="15.75" x14ac:dyDescent="0.45"/>
    <row r="422" ht="15.75" x14ac:dyDescent="0.45"/>
    <row r="423" ht="15.75" x14ac:dyDescent="0.45"/>
    <row r="424" ht="15.75" x14ac:dyDescent="0.45"/>
    <row r="425" ht="15.75" x14ac:dyDescent="0.45"/>
    <row r="426" ht="15.75" x14ac:dyDescent="0.45"/>
    <row r="427" ht="15.75" x14ac:dyDescent="0.45"/>
    <row r="428" ht="15.75" x14ac:dyDescent="0.45"/>
    <row r="429" ht="15.75" x14ac:dyDescent="0.45"/>
    <row r="430" ht="15.75" x14ac:dyDescent="0.45"/>
    <row r="431" ht="15.75" x14ac:dyDescent="0.45"/>
    <row r="432" ht="15.75" x14ac:dyDescent="0.45"/>
    <row r="433" ht="15.75" x14ac:dyDescent="0.45"/>
    <row r="434" ht="15.75" x14ac:dyDescent="0.45"/>
    <row r="435" ht="15.75" x14ac:dyDescent="0.45"/>
    <row r="436" ht="15.75" x14ac:dyDescent="0.45"/>
    <row r="437" ht="15.75" x14ac:dyDescent="0.45"/>
    <row r="438" ht="15.75" x14ac:dyDescent="0.45"/>
    <row r="439" ht="15.75" x14ac:dyDescent="0.45"/>
    <row r="440" ht="15.75" x14ac:dyDescent="0.45"/>
    <row r="441" ht="15.75" x14ac:dyDescent="0.45"/>
    <row r="442" ht="15.75" x14ac:dyDescent="0.45"/>
    <row r="443" ht="15.75" x14ac:dyDescent="0.45"/>
    <row r="444" ht="15.75" x14ac:dyDescent="0.45"/>
    <row r="445" ht="15.75" x14ac:dyDescent="0.45"/>
    <row r="446" ht="15.75" x14ac:dyDescent="0.45"/>
    <row r="447" ht="15.75" x14ac:dyDescent="0.45"/>
    <row r="448" ht="15.75" x14ac:dyDescent="0.45"/>
    <row r="449" ht="15.75" x14ac:dyDescent="0.45"/>
    <row r="450" ht="15.75" x14ac:dyDescent="0.45"/>
    <row r="451" ht="15.75" x14ac:dyDescent="0.45"/>
    <row r="452" ht="15.75" x14ac:dyDescent="0.45"/>
    <row r="453" ht="15.75" x14ac:dyDescent="0.45"/>
    <row r="454" ht="15.75" x14ac:dyDescent="0.45"/>
    <row r="455" ht="15.75" x14ac:dyDescent="0.45"/>
    <row r="456" ht="15.75" x14ac:dyDescent="0.45"/>
    <row r="457" ht="15.75" x14ac:dyDescent="0.45"/>
    <row r="458" ht="15.75" x14ac:dyDescent="0.45"/>
    <row r="459" ht="15.75" x14ac:dyDescent="0.45"/>
    <row r="460" ht="15.75" x14ac:dyDescent="0.45"/>
    <row r="461" ht="15.75" x14ac:dyDescent="0.45"/>
    <row r="462" ht="15.75" x14ac:dyDescent="0.45"/>
    <row r="463" ht="15.75" x14ac:dyDescent="0.45"/>
    <row r="464" ht="15.75" x14ac:dyDescent="0.45"/>
    <row r="465" ht="15.75" x14ac:dyDescent="0.45"/>
    <row r="466" ht="15.75" x14ac:dyDescent="0.45"/>
    <row r="467" ht="15.75" x14ac:dyDescent="0.45"/>
    <row r="468" ht="15.75" x14ac:dyDescent="0.45"/>
    <row r="469" ht="15.75" x14ac:dyDescent="0.45"/>
    <row r="470" ht="15.75" x14ac:dyDescent="0.45"/>
    <row r="471" ht="15.75" x14ac:dyDescent="0.45"/>
    <row r="472" ht="15.75" x14ac:dyDescent="0.45"/>
    <row r="473" ht="15.75" x14ac:dyDescent="0.45"/>
    <row r="474" ht="15.75" x14ac:dyDescent="0.45"/>
    <row r="475" ht="15.75" x14ac:dyDescent="0.45"/>
    <row r="476" ht="15.75" x14ac:dyDescent="0.45"/>
    <row r="477" ht="15.75" x14ac:dyDescent="0.45"/>
    <row r="478" ht="15.75" x14ac:dyDescent="0.45"/>
    <row r="479" ht="15.75" x14ac:dyDescent="0.45"/>
    <row r="480" ht="15.75" x14ac:dyDescent="0.45"/>
    <row r="481" ht="15.75" x14ac:dyDescent="0.45"/>
    <row r="482" ht="15.75" x14ac:dyDescent="0.45"/>
    <row r="483" ht="15.75" x14ac:dyDescent="0.45"/>
    <row r="484" ht="15.75" x14ac:dyDescent="0.45"/>
    <row r="485" ht="15.75" x14ac:dyDescent="0.45"/>
    <row r="486" ht="15.75" x14ac:dyDescent="0.45"/>
    <row r="487" ht="15.75" x14ac:dyDescent="0.45"/>
    <row r="488" ht="15.75" x14ac:dyDescent="0.45"/>
    <row r="489" ht="15.75" x14ac:dyDescent="0.45"/>
    <row r="490" ht="15.75" x14ac:dyDescent="0.45"/>
    <row r="491" ht="15.75" x14ac:dyDescent="0.45"/>
    <row r="492" ht="15.75" x14ac:dyDescent="0.45"/>
    <row r="493" ht="15.75" x14ac:dyDescent="0.45"/>
    <row r="494" ht="15.75" x14ac:dyDescent="0.45"/>
    <row r="495" ht="15.75" x14ac:dyDescent="0.45"/>
    <row r="496" ht="15.75" x14ac:dyDescent="0.45"/>
    <row r="497" ht="15.75" x14ac:dyDescent="0.45"/>
    <row r="498" ht="15.75" x14ac:dyDescent="0.45"/>
    <row r="499" ht="15.75" x14ac:dyDescent="0.45"/>
    <row r="500" ht="15.75" x14ac:dyDescent="0.45"/>
    <row r="501" ht="15.75" x14ac:dyDescent="0.45"/>
    <row r="502" ht="15.75" x14ac:dyDescent="0.45"/>
    <row r="503" ht="15.75" x14ac:dyDescent="0.45"/>
    <row r="504" ht="15.75" x14ac:dyDescent="0.45"/>
    <row r="505" ht="15.75" x14ac:dyDescent="0.45"/>
    <row r="506" ht="15.75" x14ac:dyDescent="0.45"/>
    <row r="507" ht="15.75" x14ac:dyDescent="0.45"/>
    <row r="508" ht="15.75" x14ac:dyDescent="0.45"/>
    <row r="509" ht="15.75" x14ac:dyDescent="0.45"/>
    <row r="510" ht="15.75" x14ac:dyDescent="0.45"/>
    <row r="511" ht="15.75" x14ac:dyDescent="0.45"/>
    <row r="512" ht="15.75" x14ac:dyDescent="0.45"/>
    <row r="513" ht="15.75" x14ac:dyDescent="0.45"/>
    <row r="514" ht="15.75" x14ac:dyDescent="0.45"/>
    <row r="515" ht="15.75" x14ac:dyDescent="0.45"/>
    <row r="516" ht="15.75" x14ac:dyDescent="0.45"/>
    <row r="517" ht="15.75" x14ac:dyDescent="0.45"/>
    <row r="518" ht="15.75" x14ac:dyDescent="0.45"/>
    <row r="519" ht="15.75" x14ac:dyDescent="0.45"/>
    <row r="520" ht="15.75" x14ac:dyDescent="0.45"/>
    <row r="521" ht="15.75" x14ac:dyDescent="0.45"/>
    <row r="522" ht="15.75" x14ac:dyDescent="0.45"/>
    <row r="523" ht="15.75" x14ac:dyDescent="0.45"/>
    <row r="524" ht="15.75" x14ac:dyDescent="0.45"/>
    <row r="525" ht="15.75" x14ac:dyDescent="0.45"/>
    <row r="526" ht="15.75" x14ac:dyDescent="0.45"/>
    <row r="527" ht="15.75" x14ac:dyDescent="0.45"/>
    <row r="528" ht="15.75" x14ac:dyDescent="0.45"/>
    <row r="529" ht="15.75" x14ac:dyDescent="0.45"/>
    <row r="530" ht="15.75" x14ac:dyDescent="0.45"/>
    <row r="531" ht="15.75" x14ac:dyDescent="0.45"/>
    <row r="532" ht="15.75" x14ac:dyDescent="0.45"/>
    <row r="533" ht="15.75" x14ac:dyDescent="0.45"/>
    <row r="534" ht="15.75" x14ac:dyDescent="0.45"/>
    <row r="535" ht="15.75" x14ac:dyDescent="0.45"/>
    <row r="536" ht="15.75" x14ac:dyDescent="0.45"/>
    <row r="537" ht="15.75" x14ac:dyDescent="0.45"/>
    <row r="538" ht="15.75" x14ac:dyDescent="0.45"/>
    <row r="539" ht="15.75" x14ac:dyDescent="0.45"/>
    <row r="540" ht="15.75" x14ac:dyDescent="0.45"/>
    <row r="541" ht="15.75" x14ac:dyDescent="0.45"/>
    <row r="542" ht="15.75" x14ac:dyDescent="0.45"/>
    <row r="543" ht="15.75" x14ac:dyDescent="0.45"/>
    <row r="544" ht="15.75" x14ac:dyDescent="0.45"/>
    <row r="545" ht="15.75" x14ac:dyDescent="0.45"/>
    <row r="546" ht="15.75" x14ac:dyDescent="0.45"/>
    <row r="547" ht="15.75" x14ac:dyDescent="0.45"/>
    <row r="548" ht="15.75" x14ac:dyDescent="0.45"/>
    <row r="549" ht="15.75" x14ac:dyDescent="0.45"/>
    <row r="550" ht="15.75" x14ac:dyDescent="0.45"/>
    <row r="551" ht="15.75" x14ac:dyDescent="0.45"/>
    <row r="552" ht="15.75" x14ac:dyDescent="0.45"/>
    <row r="553" ht="15.75" x14ac:dyDescent="0.45"/>
    <row r="554" ht="15.75" x14ac:dyDescent="0.45"/>
    <row r="555" ht="15.75" x14ac:dyDescent="0.45"/>
    <row r="556" ht="15.75" x14ac:dyDescent="0.45"/>
    <row r="557" ht="15.75" x14ac:dyDescent="0.45"/>
    <row r="558" ht="15.75" x14ac:dyDescent="0.45"/>
    <row r="559" ht="15.75" x14ac:dyDescent="0.45"/>
    <row r="560" ht="15.75" x14ac:dyDescent="0.45"/>
    <row r="561" ht="15.75" x14ac:dyDescent="0.45"/>
    <row r="562" ht="15.75" x14ac:dyDescent="0.45"/>
    <row r="563" ht="15.75" x14ac:dyDescent="0.45"/>
    <row r="564" ht="15.75" x14ac:dyDescent="0.45"/>
    <row r="565" ht="15.75" x14ac:dyDescent="0.45"/>
    <row r="566" ht="15.75" x14ac:dyDescent="0.45"/>
    <row r="567" ht="15.75" x14ac:dyDescent="0.45"/>
    <row r="568" ht="15.75" x14ac:dyDescent="0.45"/>
    <row r="569" ht="15.75" x14ac:dyDescent="0.45"/>
    <row r="570" ht="15.75" x14ac:dyDescent="0.45"/>
    <row r="571" ht="15.75" x14ac:dyDescent="0.45"/>
    <row r="572" ht="15.75" x14ac:dyDescent="0.45"/>
    <row r="573" ht="15.75" x14ac:dyDescent="0.45"/>
    <row r="574" ht="15.75" x14ac:dyDescent="0.45"/>
    <row r="575" ht="15.75" x14ac:dyDescent="0.45"/>
    <row r="576" ht="15.75" x14ac:dyDescent="0.45"/>
    <row r="577" ht="15.75" x14ac:dyDescent="0.45"/>
    <row r="578" ht="15.75" x14ac:dyDescent="0.45"/>
    <row r="579" ht="15.75" x14ac:dyDescent="0.45"/>
    <row r="580" ht="15.75" x14ac:dyDescent="0.45"/>
    <row r="581" ht="15.75" x14ac:dyDescent="0.45"/>
    <row r="582" ht="15.75" x14ac:dyDescent="0.45"/>
    <row r="583" ht="15.75" x14ac:dyDescent="0.45"/>
    <row r="584" ht="15.75" x14ac:dyDescent="0.45"/>
    <row r="585" ht="15.75" x14ac:dyDescent="0.45"/>
    <row r="586" ht="15.75" x14ac:dyDescent="0.45"/>
    <row r="587" ht="15.75" x14ac:dyDescent="0.45"/>
    <row r="588" ht="15.75" x14ac:dyDescent="0.45"/>
    <row r="589" ht="15.75" x14ac:dyDescent="0.45"/>
    <row r="590" ht="15.75" x14ac:dyDescent="0.45"/>
    <row r="591" ht="15.75" x14ac:dyDescent="0.45"/>
    <row r="592" ht="15.75" x14ac:dyDescent="0.45"/>
    <row r="593" ht="15.75" x14ac:dyDescent="0.45"/>
    <row r="594" ht="15.75" x14ac:dyDescent="0.45"/>
    <row r="595" ht="15.75" x14ac:dyDescent="0.45"/>
    <row r="596" ht="15.75" x14ac:dyDescent="0.45"/>
    <row r="597" ht="15.75" x14ac:dyDescent="0.45"/>
    <row r="598" ht="15.75" x14ac:dyDescent="0.45"/>
    <row r="599" ht="15.75" x14ac:dyDescent="0.45"/>
    <row r="600" ht="15.75" x14ac:dyDescent="0.45"/>
    <row r="601" ht="15.75" x14ac:dyDescent="0.45"/>
    <row r="602" ht="15.75" x14ac:dyDescent="0.45"/>
    <row r="603" ht="15.75" x14ac:dyDescent="0.45"/>
    <row r="604" ht="15.75" x14ac:dyDescent="0.45"/>
    <row r="605" ht="15.75" x14ac:dyDescent="0.45"/>
    <row r="606" ht="15.75" x14ac:dyDescent="0.45"/>
    <row r="607" ht="15.75" x14ac:dyDescent="0.45"/>
    <row r="608" ht="15.75" x14ac:dyDescent="0.45"/>
    <row r="609" ht="15.75" x14ac:dyDescent="0.45"/>
    <row r="610" ht="15.75" x14ac:dyDescent="0.45"/>
    <row r="611" ht="15.75" x14ac:dyDescent="0.45"/>
    <row r="612" ht="15.75" x14ac:dyDescent="0.45"/>
    <row r="613" ht="15.75" x14ac:dyDescent="0.45"/>
    <row r="614" ht="15.75" x14ac:dyDescent="0.45"/>
    <row r="615" ht="15.75" x14ac:dyDescent="0.45"/>
    <row r="616" ht="15.75" x14ac:dyDescent="0.45"/>
    <row r="617" ht="15.75" x14ac:dyDescent="0.45"/>
    <row r="618" ht="15.75" x14ac:dyDescent="0.45"/>
    <row r="619" ht="15.75" x14ac:dyDescent="0.45"/>
    <row r="620" ht="15.75" x14ac:dyDescent="0.45"/>
    <row r="621" ht="15.75" x14ac:dyDescent="0.45"/>
    <row r="622" ht="15.75" x14ac:dyDescent="0.45"/>
    <row r="623" ht="15.75" x14ac:dyDescent="0.45"/>
    <row r="624" ht="15.75" x14ac:dyDescent="0.45"/>
    <row r="625" ht="15.75" x14ac:dyDescent="0.45"/>
    <row r="626" ht="15.75" x14ac:dyDescent="0.45"/>
    <row r="627" ht="15.75" x14ac:dyDescent="0.45"/>
    <row r="628" ht="15.75" x14ac:dyDescent="0.45"/>
    <row r="629" ht="15.75" x14ac:dyDescent="0.45"/>
    <row r="630" ht="15.75" x14ac:dyDescent="0.45"/>
    <row r="631" ht="15.75" x14ac:dyDescent="0.45"/>
    <row r="632" ht="15.75" x14ac:dyDescent="0.45"/>
    <row r="633" ht="15.75" x14ac:dyDescent="0.45"/>
    <row r="634" ht="15.75" x14ac:dyDescent="0.45"/>
    <row r="635" ht="15.75" x14ac:dyDescent="0.45"/>
    <row r="636" ht="15.75" x14ac:dyDescent="0.45"/>
    <row r="637" ht="15.75" x14ac:dyDescent="0.45"/>
    <row r="638" ht="15.75" x14ac:dyDescent="0.45"/>
    <row r="639" ht="15.75" x14ac:dyDescent="0.45"/>
    <row r="640" ht="15.75" x14ac:dyDescent="0.45"/>
    <row r="641" ht="15.75" x14ac:dyDescent="0.45"/>
    <row r="642" ht="15.75" x14ac:dyDescent="0.45"/>
    <row r="643" ht="15.75" x14ac:dyDescent="0.45"/>
    <row r="644" ht="15.75" x14ac:dyDescent="0.45"/>
    <row r="645" ht="15.75" x14ac:dyDescent="0.45"/>
    <row r="646" ht="15.75" x14ac:dyDescent="0.45"/>
    <row r="647" ht="15.75" x14ac:dyDescent="0.45"/>
    <row r="648" ht="15.75" x14ac:dyDescent="0.45"/>
    <row r="649" ht="15.75" x14ac:dyDescent="0.45"/>
    <row r="650" ht="15.75" x14ac:dyDescent="0.45"/>
    <row r="651" ht="15.75" x14ac:dyDescent="0.45"/>
    <row r="652" ht="15.75" x14ac:dyDescent="0.45"/>
    <row r="653" ht="15.75" x14ac:dyDescent="0.45"/>
    <row r="654" ht="15.75" x14ac:dyDescent="0.45"/>
    <row r="655" ht="15.75" x14ac:dyDescent="0.45"/>
    <row r="656" ht="15.75" x14ac:dyDescent="0.45"/>
    <row r="657" ht="15.75" x14ac:dyDescent="0.45"/>
    <row r="658" ht="15.75" x14ac:dyDescent="0.45"/>
    <row r="659" ht="15.75" x14ac:dyDescent="0.45"/>
    <row r="660" ht="15.75" x14ac:dyDescent="0.45"/>
    <row r="661" ht="15.75" x14ac:dyDescent="0.45"/>
    <row r="662" ht="15.75" x14ac:dyDescent="0.45"/>
    <row r="663" ht="15.75" x14ac:dyDescent="0.45"/>
    <row r="664" ht="15.75" x14ac:dyDescent="0.45"/>
    <row r="665" ht="15.75" x14ac:dyDescent="0.45"/>
    <row r="666" ht="15.75" x14ac:dyDescent="0.45"/>
    <row r="667" ht="15.75" x14ac:dyDescent="0.45"/>
    <row r="668" ht="15.75" x14ac:dyDescent="0.45"/>
    <row r="669" ht="15.75" x14ac:dyDescent="0.45"/>
    <row r="670" ht="15.75" x14ac:dyDescent="0.45"/>
    <row r="671" ht="15.75" x14ac:dyDescent="0.45"/>
    <row r="672" ht="15.75" x14ac:dyDescent="0.45"/>
    <row r="673" ht="15.75" x14ac:dyDescent="0.45"/>
    <row r="674" ht="15.75" x14ac:dyDescent="0.45"/>
    <row r="675" ht="15.75" x14ac:dyDescent="0.45"/>
    <row r="676" ht="15.75" x14ac:dyDescent="0.45"/>
    <row r="677" ht="15.75" x14ac:dyDescent="0.45"/>
    <row r="678" ht="15.75" x14ac:dyDescent="0.45"/>
    <row r="679" ht="15.75" x14ac:dyDescent="0.45"/>
    <row r="680" ht="15.75" x14ac:dyDescent="0.45"/>
    <row r="681" ht="15.75" x14ac:dyDescent="0.45"/>
    <row r="682" ht="15.75" x14ac:dyDescent="0.45"/>
    <row r="683" ht="15.75" x14ac:dyDescent="0.45"/>
    <row r="684" ht="15.75" x14ac:dyDescent="0.45"/>
    <row r="685" ht="15.75" x14ac:dyDescent="0.45"/>
    <row r="686" ht="15.75" x14ac:dyDescent="0.45"/>
    <row r="687" ht="15.75" x14ac:dyDescent="0.45"/>
    <row r="688" ht="15.75" x14ac:dyDescent="0.45"/>
    <row r="689" ht="15.75" x14ac:dyDescent="0.45"/>
    <row r="690" ht="15.75" x14ac:dyDescent="0.45"/>
    <row r="691" ht="15.75" x14ac:dyDescent="0.45"/>
    <row r="692" ht="15.75" x14ac:dyDescent="0.45"/>
    <row r="693" ht="15.75" x14ac:dyDescent="0.45"/>
    <row r="694" ht="15.75" x14ac:dyDescent="0.45"/>
    <row r="695" ht="15.75" x14ac:dyDescent="0.45"/>
    <row r="696" ht="15.75" x14ac:dyDescent="0.45"/>
    <row r="697" ht="15.75" x14ac:dyDescent="0.45"/>
    <row r="698" ht="15.75" x14ac:dyDescent="0.45"/>
    <row r="699" ht="15.75" x14ac:dyDescent="0.45"/>
    <row r="700" ht="15.75" x14ac:dyDescent="0.45"/>
    <row r="701" ht="15.75" x14ac:dyDescent="0.45"/>
    <row r="702" ht="15.75" x14ac:dyDescent="0.45"/>
    <row r="703" ht="15.75" x14ac:dyDescent="0.45"/>
    <row r="704" ht="15.75" x14ac:dyDescent="0.45"/>
    <row r="705" ht="15.75" x14ac:dyDescent="0.45"/>
    <row r="706" ht="15.75" x14ac:dyDescent="0.45"/>
    <row r="707" ht="15.75" x14ac:dyDescent="0.45"/>
    <row r="708" ht="15.75" x14ac:dyDescent="0.45"/>
    <row r="709" ht="15.75" x14ac:dyDescent="0.45"/>
    <row r="710" ht="15.75" x14ac:dyDescent="0.45"/>
    <row r="711" ht="15.75" x14ac:dyDescent="0.45"/>
    <row r="712" ht="15.75" x14ac:dyDescent="0.45"/>
    <row r="713" ht="15.75" x14ac:dyDescent="0.45"/>
    <row r="714" ht="15.75" x14ac:dyDescent="0.45"/>
    <row r="715" ht="15.75" x14ac:dyDescent="0.45"/>
    <row r="716" ht="15.75" x14ac:dyDescent="0.45"/>
    <row r="717" ht="15.75" x14ac:dyDescent="0.45"/>
    <row r="718" ht="15.75" x14ac:dyDescent="0.45"/>
    <row r="719" ht="15.75" x14ac:dyDescent="0.45"/>
    <row r="720" ht="15.75" x14ac:dyDescent="0.45"/>
    <row r="721" ht="15.75" x14ac:dyDescent="0.45"/>
    <row r="722" ht="15.75" x14ac:dyDescent="0.45"/>
    <row r="723" ht="15.75" x14ac:dyDescent="0.45"/>
    <row r="724" ht="15.75" x14ac:dyDescent="0.45"/>
    <row r="725" ht="15.75" x14ac:dyDescent="0.45"/>
    <row r="726" ht="15.75" x14ac:dyDescent="0.45"/>
    <row r="727" ht="15.75" x14ac:dyDescent="0.45"/>
    <row r="728" ht="15.75" x14ac:dyDescent="0.45"/>
    <row r="729" ht="15.75" x14ac:dyDescent="0.45"/>
    <row r="730" ht="15.75" x14ac:dyDescent="0.45"/>
    <row r="731" ht="15.75" x14ac:dyDescent="0.45"/>
    <row r="732" ht="15.75" x14ac:dyDescent="0.45"/>
    <row r="733" ht="15.75" x14ac:dyDescent="0.45"/>
    <row r="734" ht="15.75" x14ac:dyDescent="0.45"/>
    <row r="735" ht="15.75" x14ac:dyDescent="0.45"/>
    <row r="736" ht="15.75" x14ac:dyDescent="0.45"/>
    <row r="737" ht="15.75" x14ac:dyDescent="0.45"/>
    <row r="738" ht="15.75" x14ac:dyDescent="0.45"/>
    <row r="739" ht="15.75" x14ac:dyDescent="0.45"/>
    <row r="740" ht="15.75" x14ac:dyDescent="0.45"/>
    <row r="741" ht="15.75" x14ac:dyDescent="0.45"/>
    <row r="742" ht="15.75" x14ac:dyDescent="0.45"/>
    <row r="743" ht="15.75" x14ac:dyDescent="0.45"/>
    <row r="744" ht="15.75" x14ac:dyDescent="0.45"/>
    <row r="745" ht="15.75" x14ac:dyDescent="0.45"/>
    <row r="746" ht="15.75" x14ac:dyDescent="0.45"/>
    <row r="747" ht="15.75" x14ac:dyDescent="0.45"/>
    <row r="748" ht="15.75" x14ac:dyDescent="0.45"/>
    <row r="749" ht="15.75" x14ac:dyDescent="0.45"/>
    <row r="750" ht="15.75" x14ac:dyDescent="0.45"/>
    <row r="751" ht="15.75" x14ac:dyDescent="0.45"/>
    <row r="752" ht="15.75" x14ac:dyDescent="0.45"/>
    <row r="753" ht="15.75" x14ac:dyDescent="0.45"/>
    <row r="754" ht="15.75" x14ac:dyDescent="0.45"/>
    <row r="755" ht="15.75" x14ac:dyDescent="0.45"/>
    <row r="756" ht="15.75" x14ac:dyDescent="0.45"/>
    <row r="757" ht="15.75" x14ac:dyDescent="0.45"/>
    <row r="758" ht="15.75" x14ac:dyDescent="0.45"/>
    <row r="759" ht="15.75" x14ac:dyDescent="0.45"/>
    <row r="760" ht="15.75" x14ac:dyDescent="0.45"/>
    <row r="761" ht="15.75" x14ac:dyDescent="0.45"/>
    <row r="762" ht="15.75" x14ac:dyDescent="0.45"/>
    <row r="763" ht="15.75" x14ac:dyDescent="0.45"/>
    <row r="764" ht="15.75" x14ac:dyDescent="0.45"/>
    <row r="765" ht="15.75" x14ac:dyDescent="0.45"/>
    <row r="766" ht="15.75" x14ac:dyDescent="0.45"/>
    <row r="767" ht="15.75" x14ac:dyDescent="0.45"/>
    <row r="768" ht="15.75" x14ac:dyDescent="0.45"/>
    <row r="769" ht="15.75" x14ac:dyDescent="0.45"/>
    <row r="770" ht="15.75" x14ac:dyDescent="0.45"/>
    <row r="771" ht="15.75" x14ac:dyDescent="0.45"/>
    <row r="772" ht="15.75" x14ac:dyDescent="0.45"/>
    <row r="773" ht="15.75" x14ac:dyDescent="0.45"/>
    <row r="774" ht="15.75" x14ac:dyDescent="0.45"/>
    <row r="775" ht="15.75" x14ac:dyDescent="0.45"/>
    <row r="776" ht="15.75" x14ac:dyDescent="0.45"/>
    <row r="777" ht="15.75" x14ac:dyDescent="0.45"/>
    <row r="778" ht="15.75" x14ac:dyDescent="0.45"/>
    <row r="779" ht="15.75" x14ac:dyDescent="0.45"/>
    <row r="780" ht="15.75" x14ac:dyDescent="0.45"/>
    <row r="781" ht="15.75" x14ac:dyDescent="0.45"/>
    <row r="782" ht="15.75" x14ac:dyDescent="0.45"/>
    <row r="783" ht="15.75" x14ac:dyDescent="0.45"/>
    <row r="784" ht="15.75" x14ac:dyDescent="0.45"/>
    <row r="785" ht="15.75" x14ac:dyDescent="0.45"/>
    <row r="786" ht="15.75" x14ac:dyDescent="0.45"/>
    <row r="787" ht="15.75" x14ac:dyDescent="0.45"/>
    <row r="788" ht="15.75" x14ac:dyDescent="0.45"/>
    <row r="789" ht="15.75" x14ac:dyDescent="0.45"/>
    <row r="790" ht="15.75" x14ac:dyDescent="0.45"/>
    <row r="791" ht="15.75" x14ac:dyDescent="0.45"/>
    <row r="792" ht="15.75" x14ac:dyDescent="0.45"/>
    <row r="793" ht="15.75" x14ac:dyDescent="0.45"/>
    <row r="794" ht="15.75" x14ac:dyDescent="0.45"/>
    <row r="795" ht="15.75" x14ac:dyDescent="0.45"/>
    <row r="796" ht="15.75" x14ac:dyDescent="0.45"/>
    <row r="797" ht="15.75" x14ac:dyDescent="0.45"/>
    <row r="798" ht="15.75" x14ac:dyDescent="0.45"/>
    <row r="799" ht="15.75" x14ac:dyDescent="0.45"/>
    <row r="800" ht="15.75" x14ac:dyDescent="0.45"/>
    <row r="801" ht="15.75" x14ac:dyDescent="0.45"/>
    <row r="802" ht="15.75" x14ac:dyDescent="0.45"/>
    <row r="803" ht="15.75" x14ac:dyDescent="0.45"/>
    <row r="804" ht="15.75" x14ac:dyDescent="0.45"/>
    <row r="805" ht="15.75" x14ac:dyDescent="0.45"/>
    <row r="806" ht="15.75" x14ac:dyDescent="0.45"/>
    <row r="807" ht="15.75" x14ac:dyDescent="0.45"/>
    <row r="808" ht="15.75" x14ac:dyDescent="0.45"/>
    <row r="809" ht="15.75" x14ac:dyDescent="0.45"/>
    <row r="810" ht="15.75" x14ac:dyDescent="0.45"/>
    <row r="811" ht="15.75" x14ac:dyDescent="0.45"/>
    <row r="812" ht="15.75" x14ac:dyDescent="0.45"/>
    <row r="813" ht="15.75" x14ac:dyDescent="0.45"/>
    <row r="814" ht="15.75" x14ac:dyDescent="0.45"/>
    <row r="815" ht="15.75" x14ac:dyDescent="0.45"/>
    <row r="816" ht="15.75" x14ac:dyDescent="0.45"/>
    <row r="817" ht="15.75" x14ac:dyDescent="0.45"/>
    <row r="818" ht="15.75" x14ac:dyDescent="0.45"/>
    <row r="819" ht="15.75" x14ac:dyDescent="0.45"/>
    <row r="820" ht="15.75" x14ac:dyDescent="0.45"/>
    <row r="821" ht="15.75" x14ac:dyDescent="0.45"/>
    <row r="822" ht="15.75" x14ac:dyDescent="0.45"/>
    <row r="823" ht="15.75" x14ac:dyDescent="0.45"/>
    <row r="824" ht="15.75" x14ac:dyDescent="0.45"/>
    <row r="825" ht="15.75" x14ac:dyDescent="0.45"/>
    <row r="826" ht="15.75" x14ac:dyDescent="0.45"/>
    <row r="827" ht="15.75" x14ac:dyDescent="0.45"/>
    <row r="828" ht="15.75" x14ac:dyDescent="0.45"/>
    <row r="829" ht="15.75" x14ac:dyDescent="0.45"/>
    <row r="830" ht="15.75" x14ac:dyDescent="0.45"/>
    <row r="831" ht="15.75" x14ac:dyDescent="0.45"/>
    <row r="832" ht="15.75" x14ac:dyDescent="0.45"/>
    <row r="833" ht="15.75" x14ac:dyDescent="0.45"/>
    <row r="834" ht="15.75" x14ac:dyDescent="0.45"/>
    <row r="835" ht="15.75" x14ac:dyDescent="0.45"/>
    <row r="836" ht="15.75" x14ac:dyDescent="0.45"/>
    <row r="837" ht="15.75" x14ac:dyDescent="0.45"/>
    <row r="838" ht="15.75" x14ac:dyDescent="0.45"/>
    <row r="839" ht="15.75" x14ac:dyDescent="0.45"/>
    <row r="840" ht="15.75" x14ac:dyDescent="0.45"/>
    <row r="841" ht="15.75" x14ac:dyDescent="0.45"/>
    <row r="842" ht="15.75" x14ac:dyDescent="0.45"/>
    <row r="843" ht="15.75" x14ac:dyDescent="0.45"/>
    <row r="844" ht="15.75" x14ac:dyDescent="0.45"/>
    <row r="845" ht="15.75" x14ac:dyDescent="0.45"/>
    <row r="846" ht="15.75" x14ac:dyDescent="0.45"/>
    <row r="847" ht="15.75" x14ac:dyDescent="0.45"/>
    <row r="848" ht="15.75" x14ac:dyDescent="0.45"/>
    <row r="849" ht="15.75" x14ac:dyDescent="0.45"/>
    <row r="850" ht="15.75" x14ac:dyDescent="0.45"/>
    <row r="851" ht="15.75" x14ac:dyDescent="0.45"/>
    <row r="852" ht="15.75" x14ac:dyDescent="0.45"/>
    <row r="853" ht="15.75" x14ac:dyDescent="0.45"/>
    <row r="854" ht="15.75" x14ac:dyDescent="0.45"/>
    <row r="855" ht="15.75" x14ac:dyDescent="0.45"/>
    <row r="856" ht="15.75" x14ac:dyDescent="0.45"/>
    <row r="857" ht="15.75" x14ac:dyDescent="0.45"/>
    <row r="858" ht="15.75" x14ac:dyDescent="0.45"/>
    <row r="859" ht="15.75" x14ac:dyDescent="0.45"/>
    <row r="860" ht="15.75" x14ac:dyDescent="0.45"/>
    <row r="861" ht="15.75" x14ac:dyDescent="0.45"/>
    <row r="862" ht="15.75" x14ac:dyDescent="0.45"/>
    <row r="863" ht="15.75" x14ac:dyDescent="0.45"/>
    <row r="864" ht="15.75" x14ac:dyDescent="0.45"/>
    <row r="865" ht="15.75" x14ac:dyDescent="0.45"/>
    <row r="866" ht="15.75" x14ac:dyDescent="0.45"/>
    <row r="867" ht="15.75" x14ac:dyDescent="0.45"/>
    <row r="868" ht="15.75" x14ac:dyDescent="0.45"/>
    <row r="869" ht="15.75" x14ac:dyDescent="0.45"/>
    <row r="870" ht="15.75" x14ac:dyDescent="0.45"/>
    <row r="871" ht="15.75" x14ac:dyDescent="0.45"/>
    <row r="872" ht="15.75" x14ac:dyDescent="0.45"/>
    <row r="873" ht="15.75" x14ac:dyDescent="0.45"/>
    <row r="874" ht="15.75" x14ac:dyDescent="0.45"/>
    <row r="875" ht="15.75" x14ac:dyDescent="0.45"/>
    <row r="876" ht="15.75" x14ac:dyDescent="0.45"/>
    <row r="877" ht="15.75" x14ac:dyDescent="0.45"/>
    <row r="878" ht="15.75" x14ac:dyDescent="0.45"/>
    <row r="879" ht="15.75" x14ac:dyDescent="0.45"/>
    <row r="880" ht="15.75" x14ac:dyDescent="0.45"/>
    <row r="881" ht="15.75" x14ac:dyDescent="0.45"/>
    <row r="882" ht="15.75" x14ac:dyDescent="0.45"/>
    <row r="883" ht="15.75" x14ac:dyDescent="0.45"/>
    <row r="884" ht="15.75" x14ac:dyDescent="0.45"/>
    <row r="885" ht="15.75" x14ac:dyDescent="0.45"/>
    <row r="886" ht="15.75" x14ac:dyDescent="0.45"/>
    <row r="887" ht="15.75" x14ac:dyDescent="0.45"/>
    <row r="888" ht="15.75" x14ac:dyDescent="0.45"/>
    <row r="889" ht="15.75" x14ac:dyDescent="0.45"/>
    <row r="890" ht="15.75" x14ac:dyDescent="0.45"/>
    <row r="891" ht="15.75" x14ac:dyDescent="0.45"/>
    <row r="892" ht="15.75" x14ac:dyDescent="0.45"/>
    <row r="893" ht="15.75" x14ac:dyDescent="0.45"/>
    <row r="894" ht="15.75" x14ac:dyDescent="0.45"/>
    <row r="895" ht="15.75" x14ac:dyDescent="0.45"/>
    <row r="896" ht="15.75" x14ac:dyDescent="0.45"/>
    <row r="897" ht="15.75" x14ac:dyDescent="0.45"/>
    <row r="898" ht="15.75" x14ac:dyDescent="0.45"/>
    <row r="899" ht="15.75" x14ac:dyDescent="0.45"/>
    <row r="900" ht="15.75" x14ac:dyDescent="0.45"/>
    <row r="901" ht="15.75" x14ac:dyDescent="0.45"/>
    <row r="902" ht="15.75" x14ac:dyDescent="0.45"/>
    <row r="903" ht="15.75" x14ac:dyDescent="0.45"/>
    <row r="904" ht="15.75" x14ac:dyDescent="0.45"/>
    <row r="905" ht="15.75" x14ac:dyDescent="0.45"/>
    <row r="906" ht="15.75" x14ac:dyDescent="0.45"/>
    <row r="907" ht="15.75" x14ac:dyDescent="0.45"/>
    <row r="908" ht="15.75" x14ac:dyDescent="0.45"/>
    <row r="909" ht="15.75" x14ac:dyDescent="0.45"/>
    <row r="910" ht="15.75" x14ac:dyDescent="0.45"/>
    <row r="911" ht="15.75" x14ac:dyDescent="0.45"/>
    <row r="912" ht="15.75" x14ac:dyDescent="0.45"/>
    <row r="913" ht="15.75" x14ac:dyDescent="0.45"/>
    <row r="914" ht="15.75" x14ac:dyDescent="0.45"/>
    <row r="915" ht="15.75" x14ac:dyDescent="0.45"/>
    <row r="916" ht="15.75" x14ac:dyDescent="0.45"/>
    <row r="917" ht="15.75" x14ac:dyDescent="0.45"/>
    <row r="918" ht="15.75" x14ac:dyDescent="0.45"/>
    <row r="919" ht="15.75" x14ac:dyDescent="0.45"/>
    <row r="920" ht="15.75" x14ac:dyDescent="0.45"/>
    <row r="921" ht="15.75" x14ac:dyDescent="0.45"/>
    <row r="922" ht="15.75" x14ac:dyDescent="0.45"/>
    <row r="923" ht="15.75" x14ac:dyDescent="0.45"/>
    <row r="924" ht="15.75" x14ac:dyDescent="0.45"/>
    <row r="925" ht="15.75" x14ac:dyDescent="0.45"/>
    <row r="926" ht="15.75" x14ac:dyDescent="0.45"/>
    <row r="927" ht="15.75" x14ac:dyDescent="0.45"/>
    <row r="928" ht="15.75" x14ac:dyDescent="0.45"/>
    <row r="929" ht="15.75" x14ac:dyDescent="0.45"/>
    <row r="930" ht="15.75" x14ac:dyDescent="0.45"/>
    <row r="931" ht="15.75" x14ac:dyDescent="0.45"/>
    <row r="932" ht="15.75" x14ac:dyDescent="0.45"/>
    <row r="933" ht="15.75" x14ac:dyDescent="0.45"/>
    <row r="934" ht="15.75" x14ac:dyDescent="0.45"/>
    <row r="935" ht="15.75" x14ac:dyDescent="0.45"/>
    <row r="936" ht="15.75" x14ac:dyDescent="0.45"/>
    <row r="937" ht="15.75" x14ac:dyDescent="0.45"/>
    <row r="938" ht="15.75" x14ac:dyDescent="0.45"/>
    <row r="939" ht="15.75" x14ac:dyDescent="0.45"/>
    <row r="940" ht="15.75" x14ac:dyDescent="0.45"/>
    <row r="941" ht="15.75" x14ac:dyDescent="0.45"/>
    <row r="942" ht="15.75" x14ac:dyDescent="0.45"/>
    <row r="943" ht="15.75" x14ac:dyDescent="0.45"/>
    <row r="944" ht="15.75" x14ac:dyDescent="0.45"/>
    <row r="945" ht="15.75" x14ac:dyDescent="0.45"/>
    <row r="946" ht="15.75" x14ac:dyDescent="0.45"/>
    <row r="947" ht="15.75" x14ac:dyDescent="0.45"/>
    <row r="948" ht="15.75" x14ac:dyDescent="0.45"/>
    <row r="949" ht="15.75" x14ac:dyDescent="0.45"/>
    <row r="950" ht="15.75" x14ac:dyDescent="0.45"/>
    <row r="951" ht="15.75" x14ac:dyDescent="0.45"/>
    <row r="952" ht="15.75" x14ac:dyDescent="0.45"/>
    <row r="953" ht="15.75" x14ac:dyDescent="0.45"/>
    <row r="954" ht="15.75" x14ac:dyDescent="0.45"/>
    <row r="955" ht="15.75" x14ac:dyDescent="0.45"/>
    <row r="956" ht="15.75" x14ac:dyDescent="0.45"/>
    <row r="957" ht="15.75" x14ac:dyDescent="0.45"/>
    <row r="958" ht="15.75" x14ac:dyDescent="0.45"/>
    <row r="959" ht="15.75" x14ac:dyDescent="0.45"/>
    <row r="960" ht="15.75" x14ac:dyDescent="0.45"/>
    <row r="961" ht="15.75" x14ac:dyDescent="0.45"/>
    <row r="962" ht="15.75" x14ac:dyDescent="0.45"/>
    <row r="963" ht="15.75" x14ac:dyDescent="0.45"/>
    <row r="964" ht="15.75" x14ac:dyDescent="0.45"/>
    <row r="965" ht="15.75" x14ac:dyDescent="0.45"/>
    <row r="966" ht="15.75" x14ac:dyDescent="0.45"/>
    <row r="967" ht="15.75" x14ac:dyDescent="0.45"/>
    <row r="968" ht="15.75" x14ac:dyDescent="0.45"/>
    <row r="969" ht="15.75" x14ac:dyDescent="0.45"/>
    <row r="970" ht="15.75" x14ac:dyDescent="0.45"/>
    <row r="971" ht="15.75" x14ac:dyDescent="0.45"/>
    <row r="972" ht="15.75" x14ac:dyDescent="0.45"/>
    <row r="973" ht="15.75" x14ac:dyDescent="0.45"/>
    <row r="974" ht="15.75" x14ac:dyDescent="0.45"/>
    <row r="975" ht="15.75" x14ac:dyDescent="0.45"/>
    <row r="976" ht="15.75" x14ac:dyDescent="0.45"/>
    <row r="977" ht="15.75" x14ac:dyDescent="0.45"/>
    <row r="978" ht="15.75" x14ac:dyDescent="0.45"/>
    <row r="979" ht="15.75" x14ac:dyDescent="0.45"/>
    <row r="980" ht="15.75" x14ac:dyDescent="0.45"/>
    <row r="981" ht="15.75" x14ac:dyDescent="0.45"/>
    <row r="982" ht="15.75" x14ac:dyDescent="0.45"/>
    <row r="983" ht="15.75" x14ac:dyDescent="0.45"/>
    <row r="984" ht="15.75" x14ac:dyDescent="0.45"/>
    <row r="985" ht="15.75" x14ac:dyDescent="0.45"/>
    <row r="986" ht="15.75" x14ac:dyDescent="0.45"/>
    <row r="987" ht="15.75" x14ac:dyDescent="0.45"/>
    <row r="988" ht="15.75" x14ac:dyDescent="0.45"/>
    <row r="989" ht="15.75" x14ac:dyDescent="0.45"/>
    <row r="990" ht="15.75" x14ac:dyDescent="0.45"/>
    <row r="991" ht="15.75" x14ac:dyDescent="0.45"/>
    <row r="992" ht="15.75" x14ac:dyDescent="0.45"/>
    <row r="993" ht="15.75" x14ac:dyDescent="0.45"/>
    <row r="994" ht="15.75" x14ac:dyDescent="0.45"/>
    <row r="995" ht="15.75" x14ac:dyDescent="0.45"/>
    <row r="996" ht="15.75" x14ac:dyDescent="0.45"/>
    <row r="997" ht="15.75" x14ac:dyDescent="0.45"/>
    <row r="998" ht="15.75" x14ac:dyDescent="0.45"/>
    <row r="999" ht="15.75" x14ac:dyDescent="0.45"/>
    <row r="1000" ht="15.75" x14ac:dyDescent="0.45"/>
    <row r="1001" ht="15.75" x14ac:dyDescent="0.45"/>
    <row r="1002" ht="15.75" x14ac:dyDescent="0.45"/>
    <row r="1003" ht="15.75" x14ac:dyDescent="0.45"/>
    <row r="1004" ht="15.75" x14ac:dyDescent="0.45"/>
    <row r="1005" ht="15.75" x14ac:dyDescent="0.45"/>
    <row r="1006" ht="15.75" x14ac:dyDescent="0.45"/>
    <row r="1007" ht="15.75" x14ac:dyDescent="0.45"/>
    <row r="1008" ht="15.75" x14ac:dyDescent="0.45"/>
    <row r="1009" ht="15.75" x14ac:dyDescent="0.45"/>
    <row r="1010" ht="15.75" x14ac:dyDescent="0.45"/>
    <row r="1011" ht="15.75" x14ac:dyDescent="0.45"/>
    <row r="1012" ht="15.75" x14ac:dyDescent="0.45"/>
    <row r="1013" ht="15.75" x14ac:dyDescent="0.45"/>
    <row r="1014" ht="15.75" x14ac:dyDescent="0.45"/>
    <row r="1015" ht="15.75" x14ac:dyDescent="0.45"/>
    <row r="1016" ht="15.75" x14ac:dyDescent="0.45"/>
    <row r="1017" ht="15.75" x14ac:dyDescent="0.45"/>
    <row r="1018" ht="15.75" x14ac:dyDescent="0.45"/>
    <row r="1019" ht="15.75" x14ac:dyDescent="0.45"/>
    <row r="1020" ht="15.75" x14ac:dyDescent="0.45"/>
    <row r="1021" ht="15.75" x14ac:dyDescent="0.45"/>
    <row r="1022" ht="15.75" x14ac:dyDescent="0.45"/>
    <row r="1023" ht="15.75" x14ac:dyDescent="0.45"/>
    <row r="1024" ht="15.75" x14ac:dyDescent="0.45"/>
    <row r="1025" ht="15.75" x14ac:dyDescent="0.45"/>
    <row r="1026" ht="15.75" x14ac:dyDescent="0.45"/>
    <row r="1027" ht="15.75" x14ac:dyDescent="0.45"/>
    <row r="1028" ht="15.75" x14ac:dyDescent="0.45"/>
    <row r="1029" ht="15.75" x14ac:dyDescent="0.45"/>
    <row r="1030" ht="15.75" x14ac:dyDescent="0.45"/>
    <row r="1031" ht="15.75" x14ac:dyDescent="0.45"/>
    <row r="1032" ht="15.75" x14ac:dyDescent="0.45"/>
    <row r="1033" ht="15.75" x14ac:dyDescent="0.45"/>
    <row r="1034" ht="15.75" x14ac:dyDescent="0.45"/>
    <row r="1035" ht="15.75" x14ac:dyDescent="0.45"/>
    <row r="1036" ht="15.75" x14ac:dyDescent="0.45"/>
    <row r="1037" ht="15.75" x14ac:dyDescent="0.45"/>
    <row r="1038" ht="15.75" x14ac:dyDescent="0.45"/>
    <row r="1039" ht="15.75" x14ac:dyDescent="0.45"/>
    <row r="1040" ht="15.75" x14ac:dyDescent="0.45"/>
    <row r="1041" ht="15.75" x14ac:dyDescent="0.45"/>
    <row r="1042" ht="15.75" x14ac:dyDescent="0.45"/>
    <row r="1043" ht="15.75" x14ac:dyDescent="0.45"/>
    <row r="1044" ht="15.75" x14ac:dyDescent="0.45"/>
    <row r="1045" ht="15.75" x14ac:dyDescent="0.45"/>
    <row r="1046" ht="15.75" x14ac:dyDescent="0.45"/>
    <row r="1047" ht="15.75" x14ac:dyDescent="0.45"/>
    <row r="1048" ht="15.75" x14ac:dyDescent="0.45"/>
    <row r="1049" ht="15.75" x14ac:dyDescent="0.45"/>
    <row r="1050" ht="15.75" x14ac:dyDescent="0.45"/>
    <row r="1051" ht="15.75" x14ac:dyDescent="0.45"/>
    <row r="1052" ht="15.75" x14ac:dyDescent="0.45"/>
    <row r="1053" ht="15.75" x14ac:dyDescent="0.45"/>
    <row r="1054" ht="15.75" x14ac:dyDescent="0.45"/>
    <row r="1055" ht="15.75" x14ac:dyDescent="0.45"/>
    <row r="1056" ht="15.75" x14ac:dyDescent="0.45"/>
    <row r="1057" ht="15.75" x14ac:dyDescent="0.45"/>
    <row r="1058" ht="15.75" x14ac:dyDescent="0.45"/>
    <row r="1059" ht="15.75" x14ac:dyDescent="0.45"/>
    <row r="1060" ht="15.75" x14ac:dyDescent="0.45"/>
    <row r="1061" ht="15.75" x14ac:dyDescent="0.45"/>
    <row r="1062" ht="15.75" x14ac:dyDescent="0.45"/>
    <row r="1063" ht="15.75" x14ac:dyDescent="0.45"/>
    <row r="1064" ht="15.75" x14ac:dyDescent="0.45"/>
    <row r="1065" ht="15.75" x14ac:dyDescent="0.45"/>
    <row r="1066" ht="15.75" x14ac:dyDescent="0.45"/>
    <row r="1067" ht="15.75" x14ac:dyDescent="0.45"/>
    <row r="1068" ht="15.75" x14ac:dyDescent="0.45"/>
    <row r="1069" ht="15.75" x14ac:dyDescent="0.45"/>
    <row r="1070" ht="15.75" x14ac:dyDescent="0.45"/>
    <row r="1071" ht="15.75" x14ac:dyDescent="0.45"/>
    <row r="1072" ht="15.75" x14ac:dyDescent="0.45"/>
    <row r="1073" ht="15.75" x14ac:dyDescent="0.45"/>
    <row r="1074" ht="15.75" x14ac:dyDescent="0.45"/>
    <row r="1075" ht="15.75" x14ac:dyDescent="0.45"/>
    <row r="1076" ht="15.75" x14ac:dyDescent="0.45"/>
    <row r="1077" ht="15.75" x14ac:dyDescent="0.45"/>
    <row r="1078" ht="15.75" x14ac:dyDescent="0.45"/>
    <row r="1079" ht="15.75" x14ac:dyDescent="0.45"/>
    <row r="1080" ht="15.75" x14ac:dyDescent="0.45"/>
    <row r="1081" ht="15.75" x14ac:dyDescent="0.45"/>
    <row r="1082" ht="15.75" x14ac:dyDescent="0.45"/>
    <row r="1083" ht="15.75" x14ac:dyDescent="0.45"/>
    <row r="1084" ht="15.75" x14ac:dyDescent="0.45"/>
    <row r="1085" ht="15.75" x14ac:dyDescent="0.45"/>
    <row r="1086" ht="15.75" x14ac:dyDescent="0.45"/>
    <row r="1087" ht="15.75" x14ac:dyDescent="0.45"/>
    <row r="1088" ht="15.75" x14ac:dyDescent="0.45"/>
    <row r="1089" ht="15.75" x14ac:dyDescent="0.45"/>
    <row r="1090" ht="15.75" x14ac:dyDescent="0.45"/>
    <row r="1091" ht="15.75" x14ac:dyDescent="0.45"/>
    <row r="1092" ht="15.75" x14ac:dyDescent="0.45"/>
    <row r="1093" ht="15.75" x14ac:dyDescent="0.45"/>
    <row r="1094" ht="15.75" x14ac:dyDescent="0.45"/>
    <row r="1095" ht="15.75" x14ac:dyDescent="0.45"/>
    <row r="1096" ht="15.75" x14ac:dyDescent="0.45"/>
    <row r="1097" ht="15.75" x14ac:dyDescent="0.45"/>
    <row r="1098" ht="15.75" x14ac:dyDescent="0.45"/>
    <row r="1099" ht="15.75" x14ac:dyDescent="0.45"/>
    <row r="1100" ht="15.75" x14ac:dyDescent="0.45"/>
    <row r="1101" ht="15.75" x14ac:dyDescent="0.45"/>
    <row r="1102" ht="15.75" x14ac:dyDescent="0.45"/>
    <row r="1103" ht="15.75" x14ac:dyDescent="0.45"/>
    <row r="1104" ht="15.75" x14ac:dyDescent="0.45"/>
    <row r="1105" ht="15.75" x14ac:dyDescent="0.45"/>
    <row r="1106" ht="15.75" x14ac:dyDescent="0.45"/>
    <row r="1107" ht="15.75" x14ac:dyDescent="0.45"/>
    <row r="1108" ht="15.75" x14ac:dyDescent="0.45"/>
    <row r="1109" ht="15.75" x14ac:dyDescent="0.45"/>
    <row r="1110" ht="15.75" x14ac:dyDescent="0.45"/>
    <row r="1111" ht="15.75" x14ac:dyDescent="0.45"/>
    <row r="1112" ht="15.75" x14ac:dyDescent="0.45"/>
    <row r="1113" ht="15.75" x14ac:dyDescent="0.45"/>
    <row r="1114" ht="15.75" x14ac:dyDescent="0.45"/>
    <row r="1115" ht="15.75" x14ac:dyDescent="0.45"/>
    <row r="1116" ht="15.75" x14ac:dyDescent="0.45"/>
    <row r="1117" ht="15.75" x14ac:dyDescent="0.45"/>
    <row r="1118" ht="15.75" x14ac:dyDescent="0.45"/>
    <row r="1119" ht="15.75" x14ac:dyDescent="0.45"/>
    <row r="1120" ht="15.75" x14ac:dyDescent="0.45"/>
    <row r="1121" ht="15.75" x14ac:dyDescent="0.45"/>
    <row r="1122" ht="15.75" x14ac:dyDescent="0.45"/>
    <row r="1123" ht="15.75" x14ac:dyDescent="0.45"/>
    <row r="1124" ht="15.75" x14ac:dyDescent="0.45"/>
    <row r="1125" ht="15.75" x14ac:dyDescent="0.45"/>
    <row r="1126" ht="15.75" x14ac:dyDescent="0.45"/>
    <row r="1127" ht="15.75" x14ac:dyDescent="0.45"/>
    <row r="1128" ht="15.75" x14ac:dyDescent="0.45"/>
    <row r="1129" ht="15.75" x14ac:dyDescent="0.45"/>
    <row r="1130" ht="15.75" x14ac:dyDescent="0.45"/>
    <row r="1131" ht="15.75" x14ac:dyDescent="0.45"/>
    <row r="1132" ht="15.75" x14ac:dyDescent="0.45"/>
    <row r="1133" ht="15.75" x14ac:dyDescent="0.45"/>
    <row r="1134" ht="15.75" x14ac:dyDescent="0.45"/>
    <row r="1135" ht="15.75" x14ac:dyDescent="0.45"/>
    <row r="1136" ht="15.75" x14ac:dyDescent="0.45"/>
    <row r="1137" ht="15.75" x14ac:dyDescent="0.45"/>
    <row r="1138" ht="15.75" x14ac:dyDescent="0.45"/>
    <row r="1139" ht="15.75" x14ac:dyDescent="0.45"/>
    <row r="1140" ht="15.75" x14ac:dyDescent="0.45"/>
    <row r="1141" ht="15.75" x14ac:dyDescent="0.45"/>
    <row r="1142" ht="15.75" x14ac:dyDescent="0.45"/>
    <row r="1143" ht="15.75" x14ac:dyDescent="0.45"/>
    <row r="1144" ht="15.75" x14ac:dyDescent="0.45"/>
    <row r="1145" ht="15.75" x14ac:dyDescent="0.45"/>
    <row r="1146" ht="15.75" x14ac:dyDescent="0.45"/>
    <row r="1147" ht="15.75" x14ac:dyDescent="0.45"/>
    <row r="1148" ht="15.75" x14ac:dyDescent="0.45"/>
    <row r="1149" ht="15.75" x14ac:dyDescent="0.45"/>
    <row r="1150" ht="15.75" x14ac:dyDescent="0.45"/>
    <row r="1151" ht="15.75" x14ac:dyDescent="0.45"/>
    <row r="1152" ht="15.75" x14ac:dyDescent="0.45"/>
    <row r="1153" ht="15.75" x14ac:dyDescent="0.45"/>
    <row r="1154" ht="15.75" x14ac:dyDescent="0.45"/>
    <row r="1155" ht="15.75" x14ac:dyDescent="0.45"/>
    <row r="1156" ht="15.75" x14ac:dyDescent="0.45"/>
    <row r="1157" ht="15.75" x14ac:dyDescent="0.45"/>
    <row r="1158" ht="15.75" x14ac:dyDescent="0.45"/>
    <row r="1159" ht="15.75" x14ac:dyDescent="0.45"/>
    <row r="1160" ht="15.75" x14ac:dyDescent="0.45"/>
    <row r="1161" ht="15.75" x14ac:dyDescent="0.45"/>
    <row r="1162" ht="15.75" x14ac:dyDescent="0.45"/>
    <row r="1163" ht="15.75" x14ac:dyDescent="0.45"/>
    <row r="1164" ht="15.75" x14ac:dyDescent="0.45"/>
    <row r="1165" ht="15.75" x14ac:dyDescent="0.45"/>
    <row r="1166" ht="15.75" x14ac:dyDescent="0.45"/>
    <row r="1167" ht="15.75" x14ac:dyDescent="0.45"/>
    <row r="1168" ht="15.75" x14ac:dyDescent="0.45"/>
    <row r="1169" ht="15.75" x14ac:dyDescent="0.45"/>
    <row r="1170" ht="15.75" x14ac:dyDescent="0.45"/>
    <row r="1171" ht="15.75" x14ac:dyDescent="0.45"/>
    <row r="1172" ht="15.75" x14ac:dyDescent="0.45"/>
    <row r="1173" ht="15.75" x14ac:dyDescent="0.45"/>
    <row r="1174" ht="15.75" x14ac:dyDescent="0.45"/>
    <row r="1175" ht="15.75" x14ac:dyDescent="0.45"/>
    <row r="1176" ht="15.75" x14ac:dyDescent="0.45"/>
    <row r="1177" ht="15.75" x14ac:dyDescent="0.45"/>
    <row r="1178" ht="15.75" x14ac:dyDescent="0.45"/>
    <row r="1179" ht="15.75" x14ac:dyDescent="0.45"/>
    <row r="1180" ht="15.75" x14ac:dyDescent="0.45"/>
    <row r="1181" ht="15.75" x14ac:dyDescent="0.45"/>
    <row r="1182" ht="15.75" x14ac:dyDescent="0.45"/>
    <row r="1183" ht="15.75" x14ac:dyDescent="0.45"/>
    <row r="1184" ht="15.75" x14ac:dyDescent="0.45"/>
    <row r="1185" ht="15.75" x14ac:dyDescent="0.45"/>
    <row r="1186" ht="15.75" x14ac:dyDescent="0.45"/>
    <row r="1187" ht="15.75" x14ac:dyDescent="0.45"/>
    <row r="1188" ht="15.75" x14ac:dyDescent="0.45"/>
    <row r="1189" ht="15.75" x14ac:dyDescent="0.45"/>
    <row r="1190" ht="15.75" x14ac:dyDescent="0.45"/>
    <row r="1191" ht="15.75" x14ac:dyDescent="0.45"/>
    <row r="1192" ht="15.75" x14ac:dyDescent="0.45"/>
    <row r="1193" ht="15.75" x14ac:dyDescent="0.45"/>
    <row r="1194" ht="15.75" x14ac:dyDescent="0.45"/>
    <row r="1195" ht="15.75" x14ac:dyDescent="0.45"/>
    <row r="1196" ht="15.75" x14ac:dyDescent="0.45"/>
    <row r="1197" ht="15.75" x14ac:dyDescent="0.45"/>
    <row r="1198" ht="15.75" x14ac:dyDescent="0.45"/>
    <row r="1199" ht="15.75" x14ac:dyDescent="0.45"/>
    <row r="1200" ht="15.75" x14ac:dyDescent="0.45"/>
    <row r="1201" ht="15.75" x14ac:dyDescent="0.45"/>
    <row r="1202" ht="15.75" x14ac:dyDescent="0.45"/>
    <row r="1203" ht="15.75" x14ac:dyDescent="0.45"/>
    <row r="1204" ht="15.75" x14ac:dyDescent="0.45"/>
    <row r="1205" ht="15.75" x14ac:dyDescent="0.45"/>
    <row r="1206" ht="15.75" x14ac:dyDescent="0.45"/>
    <row r="1207" ht="15.75" x14ac:dyDescent="0.45"/>
    <row r="1208" ht="15.75" x14ac:dyDescent="0.45"/>
    <row r="1209" ht="15.75" x14ac:dyDescent="0.45"/>
    <row r="1210" ht="15.75" x14ac:dyDescent="0.45"/>
    <row r="1211" ht="15.75" x14ac:dyDescent="0.45"/>
    <row r="1212" ht="15.75" x14ac:dyDescent="0.45"/>
    <row r="1213" ht="15.75" x14ac:dyDescent="0.45"/>
    <row r="1214" ht="15.75" x14ac:dyDescent="0.45"/>
    <row r="1215" ht="15.75" x14ac:dyDescent="0.45"/>
    <row r="1216" ht="15.75" x14ac:dyDescent="0.45"/>
    <row r="1217" ht="15.75" x14ac:dyDescent="0.45"/>
    <row r="1218" ht="15.75" x14ac:dyDescent="0.45"/>
    <row r="1219" ht="15.75" x14ac:dyDescent="0.45"/>
    <row r="1220" ht="15.75" x14ac:dyDescent="0.45"/>
    <row r="1221" ht="15.75" x14ac:dyDescent="0.45"/>
    <row r="1222" ht="15.75" x14ac:dyDescent="0.45"/>
    <row r="1223" ht="15.75" x14ac:dyDescent="0.45"/>
    <row r="1224" ht="15.75" x14ac:dyDescent="0.45"/>
    <row r="1225" ht="15.75" x14ac:dyDescent="0.45"/>
    <row r="1226" ht="15.75" x14ac:dyDescent="0.45"/>
    <row r="1227" ht="15.75" x14ac:dyDescent="0.45"/>
    <row r="1228" ht="15.75" x14ac:dyDescent="0.45"/>
    <row r="1229" ht="15.75" x14ac:dyDescent="0.45"/>
    <row r="1230" ht="15.75" x14ac:dyDescent="0.45"/>
    <row r="1231" ht="15.75" x14ac:dyDescent="0.45"/>
    <row r="1232" ht="15.75" x14ac:dyDescent="0.45"/>
    <row r="1233" ht="15.75" x14ac:dyDescent="0.45"/>
    <row r="1234" ht="15.75" x14ac:dyDescent="0.45"/>
    <row r="1235" ht="15.75" x14ac:dyDescent="0.45"/>
    <row r="1236" ht="15.75" x14ac:dyDescent="0.45"/>
    <row r="1237" ht="15.75" x14ac:dyDescent="0.45"/>
    <row r="1238" ht="15.75" x14ac:dyDescent="0.45"/>
    <row r="1239" ht="15.75" x14ac:dyDescent="0.45"/>
    <row r="1240" ht="15.75" x14ac:dyDescent="0.45"/>
    <row r="1241" ht="15.75" x14ac:dyDescent="0.45"/>
    <row r="1242" ht="15.75" x14ac:dyDescent="0.45"/>
    <row r="1243" ht="15.75" x14ac:dyDescent="0.45"/>
    <row r="1244" ht="15.75" x14ac:dyDescent="0.45"/>
    <row r="1245" ht="15.75" x14ac:dyDescent="0.45"/>
    <row r="1246" ht="15.75" x14ac:dyDescent="0.45"/>
    <row r="1247" ht="15.75" x14ac:dyDescent="0.45"/>
    <row r="1248" ht="15.75" x14ac:dyDescent="0.45"/>
    <row r="1249" ht="15.75" x14ac:dyDescent="0.45"/>
    <row r="1250" ht="15.75" x14ac:dyDescent="0.45"/>
    <row r="1251" ht="15.75" x14ac:dyDescent="0.45"/>
    <row r="1252" ht="15.75" x14ac:dyDescent="0.45"/>
    <row r="1253" ht="15.75" x14ac:dyDescent="0.45"/>
    <row r="1254" ht="15.75" x14ac:dyDescent="0.45"/>
    <row r="1255" ht="15.75" x14ac:dyDescent="0.45"/>
    <row r="1256" ht="15.75" x14ac:dyDescent="0.45"/>
    <row r="1257" ht="15.75" x14ac:dyDescent="0.45"/>
    <row r="1258" ht="15.75" x14ac:dyDescent="0.45"/>
    <row r="1259" ht="15.75" x14ac:dyDescent="0.45"/>
    <row r="1260" ht="15.75" x14ac:dyDescent="0.45"/>
    <row r="1261" ht="15.75" x14ac:dyDescent="0.45"/>
    <row r="1262" ht="15.75" x14ac:dyDescent="0.45"/>
    <row r="1263" ht="15.75" x14ac:dyDescent="0.45"/>
    <row r="1264" ht="15.75" x14ac:dyDescent="0.45"/>
    <row r="1265" ht="15.75" x14ac:dyDescent="0.45"/>
    <row r="1266" ht="15.75" x14ac:dyDescent="0.45"/>
    <row r="1267" ht="15.75" x14ac:dyDescent="0.45"/>
    <row r="1268" ht="15.75" x14ac:dyDescent="0.45"/>
    <row r="1269" ht="15.75" x14ac:dyDescent="0.45"/>
    <row r="1270" ht="15.75" x14ac:dyDescent="0.45"/>
    <row r="1271" ht="15.75" x14ac:dyDescent="0.45"/>
    <row r="1272" ht="15.75" x14ac:dyDescent="0.45"/>
    <row r="1273" ht="15.75" x14ac:dyDescent="0.45"/>
    <row r="1274" ht="15.75" x14ac:dyDescent="0.45"/>
    <row r="1275" ht="15.75" x14ac:dyDescent="0.45"/>
    <row r="1276" ht="15.75" x14ac:dyDescent="0.45"/>
    <row r="1277" ht="15.75" x14ac:dyDescent="0.45"/>
    <row r="1278" ht="15.75" x14ac:dyDescent="0.45"/>
    <row r="1279" ht="15.75" x14ac:dyDescent="0.45"/>
    <row r="1280" ht="15.75" x14ac:dyDescent="0.45"/>
    <row r="1281" ht="15.75" x14ac:dyDescent="0.45"/>
    <row r="1282" ht="15.75" x14ac:dyDescent="0.45"/>
    <row r="1283" ht="15.75" x14ac:dyDescent="0.45"/>
    <row r="1284" ht="15.75" x14ac:dyDescent="0.45"/>
    <row r="1285" ht="15.75" x14ac:dyDescent="0.45"/>
    <row r="1286" ht="15.75" x14ac:dyDescent="0.45"/>
    <row r="1287" ht="15.75" x14ac:dyDescent="0.45"/>
    <row r="1288" ht="15.75" x14ac:dyDescent="0.45"/>
    <row r="1289" ht="15.75" x14ac:dyDescent="0.45"/>
    <row r="1290" ht="15.75" x14ac:dyDescent="0.45"/>
    <row r="1291" ht="15.75" x14ac:dyDescent="0.45"/>
    <row r="1292" ht="15.75" x14ac:dyDescent="0.45"/>
    <row r="1293" ht="15.75" x14ac:dyDescent="0.45"/>
    <row r="1294" ht="15.75" x14ac:dyDescent="0.45"/>
    <row r="1295" ht="15.75" x14ac:dyDescent="0.45"/>
    <row r="1296" ht="15.75" x14ac:dyDescent="0.45"/>
    <row r="1297" ht="15.75" x14ac:dyDescent="0.45"/>
    <row r="1298" ht="15.75" x14ac:dyDescent="0.45"/>
    <row r="1299" ht="15.75" x14ac:dyDescent="0.45"/>
    <row r="1300" ht="15.75" x14ac:dyDescent="0.45"/>
    <row r="1301" ht="15.75" x14ac:dyDescent="0.45"/>
    <row r="1302" ht="15.75" x14ac:dyDescent="0.45"/>
    <row r="1303" ht="15.75" x14ac:dyDescent="0.45"/>
    <row r="1304" ht="15.75" x14ac:dyDescent="0.45"/>
    <row r="1305" ht="15.75" x14ac:dyDescent="0.45"/>
    <row r="1306" ht="15.75" x14ac:dyDescent="0.45"/>
    <row r="1307" ht="15.75" x14ac:dyDescent="0.45"/>
    <row r="1308" ht="15.75" x14ac:dyDescent="0.45"/>
    <row r="1309" ht="15.75" x14ac:dyDescent="0.45"/>
    <row r="1310" ht="15.75" x14ac:dyDescent="0.45"/>
    <row r="1311" ht="15.75" x14ac:dyDescent="0.45"/>
    <row r="1312" ht="15.75" x14ac:dyDescent="0.45"/>
    <row r="1313" ht="15.75" x14ac:dyDescent="0.45"/>
    <row r="1314" ht="15.75" x14ac:dyDescent="0.45"/>
    <row r="1315" ht="15.75" x14ac:dyDescent="0.45"/>
    <row r="1316" ht="15.75" x14ac:dyDescent="0.45"/>
    <row r="1317" ht="15.75" x14ac:dyDescent="0.45"/>
    <row r="1318" ht="15.75" x14ac:dyDescent="0.45"/>
    <row r="1319" ht="15.75" x14ac:dyDescent="0.45"/>
    <row r="1320" ht="15.75" x14ac:dyDescent="0.45"/>
    <row r="1321" ht="15.75" x14ac:dyDescent="0.45"/>
    <row r="1322" ht="15.75" x14ac:dyDescent="0.45"/>
    <row r="1323" ht="15.75" x14ac:dyDescent="0.45"/>
    <row r="1324" ht="15.75" x14ac:dyDescent="0.45"/>
    <row r="1325" ht="15.75" x14ac:dyDescent="0.45"/>
    <row r="1326" ht="15.75" x14ac:dyDescent="0.45"/>
    <row r="1327" ht="15.75" x14ac:dyDescent="0.45"/>
    <row r="1328" ht="15.75" x14ac:dyDescent="0.45"/>
    <row r="1329" ht="15.75" x14ac:dyDescent="0.45"/>
    <row r="1330" ht="15.75" x14ac:dyDescent="0.45"/>
    <row r="1331" ht="15.75" x14ac:dyDescent="0.45"/>
    <row r="1332" ht="15.75" x14ac:dyDescent="0.45"/>
    <row r="1333" ht="15.75" x14ac:dyDescent="0.45"/>
    <row r="1334" ht="15.75" x14ac:dyDescent="0.45"/>
    <row r="1335" ht="15.75" x14ac:dyDescent="0.45"/>
    <row r="1336" ht="15.75" x14ac:dyDescent="0.45"/>
    <row r="1337" ht="15.75" x14ac:dyDescent="0.45"/>
    <row r="1338" ht="15.75" x14ac:dyDescent="0.45"/>
    <row r="1339" ht="15.75" x14ac:dyDescent="0.45"/>
    <row r="1340" ht="15.75" x14ac:dyDescent="0.45"/>
    <row r="1341" ht="15.75" x14ac:dyDescent="0.45"/>
    <row r="1342" ht="15.75" x14ac:dyDescent="0.45"/>
    <row r="1343" ht="15.75" x14ac:dyDescent="0.45"/>
    <row r="1344" ht="15.75" x14ac:dyDescent="0.45"/>
    <row r="1345" ht="15.75" x14ac:dyDescent="0.45"/>
    <row r="1346" ht="15.75" x14ac:dyDescent="0.45"/>
    <row r="1347" ht="15.75" x14ac:dyDescent="0.45"/>
    <row r="1348" ht="15.75" x14ac:dyDescent="0.45"/>
    <row r="1349" ht="15.75" x14ac:dyDescent="0.45"/>
    <row r="1350" ht="15.75" x14ac:dyDescent="0.45"/>
    <row r="1351" ht="15.75" x14ac:dyDescent="0.45"/>
    <row r="1352" ht="15.75" x14ac:dyDescent="0.45"/>
    <row r="1353" ht="15.75" x14ac:dyDescent="0.45"/>
    <row r="1354" ht="15.75" x14ac:dyDescent="0.45"/>
    <row r="1355" ht="15.75" x14ac:dyDescent="0.45"/>
    <row r="1356" ht="15.75" x14ac:dyDescent="0.45"/>
    <row r="1357" ht="15.75" x14ac:dyDescent="0.45"/>
    <row r="1358" ht="15.75" x14ac:dyDescent="0.45"/>
    <row r="1359" ht="15.75" x14ac:dyDescent="0.45"/>
    <row r="1360" ht="15.75" x14ac:dyDescent="0.45"/>
    <row r="1361" ht="15.75" x14ac:dyDescent="0.45"/>
    <row r="1362" ht="15.75" x14ac:dyDescent="0.45"/>
    <row r="1363" ht="15.75" x14ac:dyDescent="0.45"/>
  </sheetData>
  <sheetProtection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7D11EBB3-D45D-4FCC-8037-7C5650C4C7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DEC757-CDFD-4EBC-A137-2CC4CA1EDD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F83A67-D496-4BA4-8256-C8D85EF53773}">
  <ds:schemaRefs>
    <ds:schemaRef ds:uri="http://www.w3.org/XML/1998/namespace"/>
    <ds:schemaRef ds:uri="http://schemas.microsoft.com/office/2006/documentManagement/types"/>
    <ds:schemaRef ds:uri="534545f7-dfad-40dc-8880-0a5cc848d94b"/>
    <ds:schemaRef ds:uri="http://purl.org/dc/elements/1.1/"/>
    <ds:schemaRef ds:uri="3287f65e-bd81-4ef8-9d4a-f770dbe35018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2026-04-16T10:17:07Z</dcterms:created>
  <dcterms:modified xsi:type="dcterms:W3CDTF">2026-04-22T08:33:32Z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