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5 OFFERS\R2W\"/>
    </mc:Choice>
  </mc:AlternateContent>
  <xr:revisionPtr revIDLastSave="0" documentId="13_ncr:1_{30120BAB-DF15-448E-984E-9C5749D591ED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OFFER" sheetId="2" r:id="rId1"/>
  </sheets>
  <definedNames>
    <definedName name="_xlnm._FilterDatabase" localSheetId="0" hidden="1">OFFER!$A$24:$BA$59</definedName>
    <definedName name="qtyconf1">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</definedName>
    <definedName name="qtyprof1">OFFER!$AY$25,OFFER!$AY$26,OFFER!$AY$27,OFFER!$AY$28,OFFER!$AY$29,OFFER!$AY$30,OFFER!$AY$31,OFFER!$AY$32,OFFER!$AY$33,OFFER!$AY$34,OFFER!$AY$35,OFFER!$AY$36,OFFER!$AY$37,OFFER!$AY$38,OFFER!$AY$39,OFFER!$AY$40,OFFER!$AY$41,OFFER!$AY$42,OFFER!$AY$43,OFFER!$AY$44,OFFER!$AY$45,OFFER!$AY$46,OFFER!$AY$47,OFFER!$AY$48,OFFER!$AY$49,OFFER!$AY$50,OFFER!$AY$51,OFFER!$AY$52,OFFER!$AY$53,OFFER!$AY$54,OFFER!$AY$55,OFFER!$AY$56,OFFER!$AY$57,OFFER!$AY$58,OFFER!$AY$59</definedName>
    <definedName name="rtlconf1">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</definedName>
    <definedName name="rtlprof1">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</definedName>
    <definedName name="saleconf1">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</definedName>
    <definedName name="saleprof1">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</definedName>
    <definedName name="whsconf1">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,OFFER!#REF!</definedName>
    <definedName name="whsprof1">OFFER!$BA$25,OFFER!$BA$26,OFFER!$BA$27,OFFER!$BA$28,OFFER!$BA$29,OFFER!$BA$30,OFFER!$BA$31,OFFER!$BA$32,OFFER!$BA$33,OFFER!$BA$34,OFFER!$BA$35,OFFER!$BA$36,OFFER!$BA$37,OFFER!$BA$38,OFFER!$BA$39,OFFER!$BA$40,OFFER!$BA$41,OFFER!$BA$42,OFFER!$BA$43,OFFER!$BA$44,OFFER!$BA$45,OFFER!$BA$46,OFFER!$BA$47,OFFER!$BA$48,OFFER!$BA$49,OFFER!$BA$50,OFFER!$BA$51,OFFER!$BA$52,OFFER!$BA$53,OFFER!$BA$54,OFFER!$BA$55,OFFER!$BA$56,OFFER!$BA$57,OFFER!$BA$58,OFFER!$BA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26" i="2" l="1"/>
  <c r="BE27" i="2"/>
  <c r="BE28" i="2"/>
  <c r="BE29" i="2"/>
  <c r="BE36" i="2"/>
  <c r="BE37" i="2"/>
  <c r="BE38" i="2"/>
  <c r="BE39" i="2"/>
  <c r="BE46" i="2"/>
  <c r="BE47" i="2"/>
  <c r="BE48" i="2"/>
  <c r="BE49" i="2"/>
  <c r="BE56" i="2"/>
  <c r="BE57" i="2"/>
  <c r="BE58" i="2"/>
  <c r="BE59" i="2"/>
  <c r="BD26" i="2"/>
  <c r="BF26" i="2" s="1"/>
  <c r="BG26" i="2" s="1"/>
  <c r="BD27" i="2"/>
  <c r="BF27" i="2" s="1"/>
  <c r="BG27" i="2" s="1"/>
  <c r="BD28" i="2"/>
  <c r="BF28" i="2" s="1"/>
  <c r="BG28" i="2" s="1"/>
  <c r="BD29" i="2"/>
  <c r="BF29" i="2" s="1"/>
  <c r="BG29" i="2" s="1"/>
  <c r="BD30" i="2"/>
  <c r="BE30" i="2" s="1"/>
  <c r="BD31" i="2"/>
  <c r="BF31" i="2" s="1"/>
  <c r="BG31" i="2" s="1"/>
  <c r="BD32" i="2"/>
  <c r="BF32" i="2" s="1"/>
  <c r="BG32" i="2" s="1"/>
  <c r="BD33" i="2"/>
  <c r="BE33" i="2" s="1"/>
  <c r="BD34" i="2"/>
  <c r="BF34" i="2" s="1"/>
  <c r="BG34" i="2" s="1"/>
  <c r="BD35" i="2"/>
  <c r="BF35" i="2" s="1"/>
  <c r="BG35" i="2" s="1"/>
  <c r="BD36" i="2"/>
  <c r="BF36" i="2" s="1"/>
  <c r="BG36" i="2" s="1"/>
  <c r="BD37" i="2"/>
  <c r="BF37" i="2" s="1"/>
  <c r="BG37" i="2" s="1"/>
  <c r="BD38" i="2"/>
  <c r="BF38" i="2" s="1"/>
  <c r="BG38" i="2" s="1"/>
  <c r="BD39" i="2"/>
  <c r="BF39" i="2" s="1"/>
  <c r="BG39" i="2" s="1"/>
  <c r="BD40" i="2"/>
  <c r="BE40" i="2" s="1"/>
  <c r="BD41" i="2"/>
  <c r="BE41" i="2" s="1"/>
  <c r="BD42" i="2"/>
  <c r="BF42" i="2" s="1"/>
  <c r="BG42" i="2" s="1"/>
  <c r="BD43" i="2"/>
  <c r="BE43" i="2" s="1"/>
  <c r="BD44" i="2"/>
  <c r="BE44" i="2" s="1"/>
  <c r="BD45" i="2"/>
  <c r="BF45" i="2" s="1"/>
  <c r="BG45" i="2" s="1"/>
  <c r="BD46" i="2"/>
  <c r="BF46" i="2" s="1"/>
  <c r="BG46" i="2" s="1"/>
  <c r="BD47" i="2"/>
  <c r="BF47" i="2" s="1"/>
  <c r="BG47" i="2" s="1"/>
  <c r="BD48" i="2"/>
  <c r="BF48" i="2" s="1"/>
  <c r="BG48" i="2" s="1"/>
  <c r="BD49" i="2"/>
  <c r="BF49" i="2" s="1"/>
  <c r="BG49" i="2" s="1"/>
  <c r="BD50" i="2"/>
  <c r="BE50" i="2" s="1"/>
  <c r="BD51" i="2"/>
  <c r="BE51" i="2" s="1"/>
  <c r="BD52" i="2"/>
  <c r="BE52" i="2" s="1"/>
  <c r="BD53" i="2"/>
  <c r="BE53" i="2" s="1"/>
  <c r="BD54" i="2"/>
  <c r="BE54" i="2" s="1"/>
  <c r="BD55" i="2"/>
  <c r="BF55" i="2" s="1"/>
  <c r="BG55" i="2" s="1"/>
  <c r="BD56" i="2"/>
  <c r="BF56" i="2" s="1"/>
  <c r="BG56" i="2" s="1"/>
  <c r="BD57" i="2"/>
  <c r="BF57" i="2" s="1"/>
  <c r="BG57" i="2" s="1"/>
  <c r="BD58" i="2"/>
  <c r="BF58" i="2" s="1"/>
  <c r="BG58" i="2" s="1"/>
  <c r="BD59" i="2"/>
  <c r="BF59" i="2" s="1"/>
  <c r="BG59" i="2" s="1"/>
  <c r="BD25" i="2"/>
  <c r="BE25" i="2" s="1"/>
  <c r="BC26" i="2"/>
  <c r="BC27" i="2"/>
  <c r="BC28" i="2"/>
  <c r="BC29" i="2"/>
  <c r="BC36" i="2"/>
  <c r="BC37" i="2"/>
  <c r="BC38" i="2"/>
  <c r="BC39" i="2"/>
  <c r="BC46" i="2"/>
  <c r="BC47" i="2"/>
  <c r="BC48" i="2"/>
  <c r="BC49" i="2"/>
  <c r="BC55" i="2"/>
  <c r="BC56" i="2"/>
  <c r="BC57" i="2"/>
  <c r="BC58" i="2"/>
  <c r="BC59" i="2"/>
  <c r="AY59" i="2"/>
  <c r="BA59" i="2" s="1"/>
  <c r="AY58" i="2"/>
  <c r="AY57" i="2"/>
  <c r="BA57" i="2" s="1"/>
  <c r="AY56" i="2"/>
  <c r="AY55" i="2"/>
  <c r="BA55" i="2" s="1"/>
  <c r="AY54" i="2"/>
  <c r="BC54" i="2" s="1"/>
  <c r="AY53" i="2"/>
  <c r="BA53" i="2" s="1"/>
  <c r="AY52" i="2"/>
  <c r="BC52" i="2" s="1"/>
  <c r="AY51" i="2"/>
  <c r="BA51" i="2" s="1"/>
  <c r="AY50" i="2"/>
  <c r="BC50" i="2" s="1"/>
  <c r="AY49" i="2"/>
  <c r="BA49" i="2" s="1"/>
  <c r="AY48" i="2"/>
  <c r="AY47" i="2"/>
  <c r="BA47" i="2" s="1"/>
  <c r="AY46" i="2"/>
  <c r="AY45" i="2"/>
  <c r="BA45" i="2" s="1"/>
  <c r="AY44" i="2"/>
  <c r="BC44" i="2" s="1"/>
  <c r="AY43" i="2"/>
  <c r="BA43" i="2" s="1"/>
  <c r="AY42" i="2"/>
  <c r="BC42" i="2" s="1"/>
  <c r="AY41" i="2"/>
  <c r="BA41" i="2" s="1"/>
  <c r="AY40" i="2"/>
  <c r="BC40" i="2" s="1"/>
  <c r="AY39" i="2"/>
  <c r="BA39" i="2" s="1"/>
  <c r="AY38" i="2"/>
  <c r="AY37" i="2"/>
  <c r="BA37" i="2" s="1"/>
  <c r="AY36" i="2"/>
  <c r="AY35" i="2"/>
  <c r="BA35" i="2" s="1"/>
  <c r="AY34" i="2"/>
  <c r="BC34" i="2" s="1"/>
  <c r="AY33" i="2"/>
  <c r="BA33" i="2" s="1"/>
  <c r="AY32" i="2"/>
  <c r="BC32" i="2" s="1"/>
  <c r="AY31" i="2"/>
  <c r="BA31" i="2" s="1"/>
  <c r="AY30" i="2"/>
  <c r="BC30" i="2" s="1"/>
  <c r="AY29" i="2"/>
  <c r="BA29" i="2" s="1"/>
  <c r="AY28" i="2"/>
  <c r="AY27" i="2"/>
  <c r="BA27" i="2" s="1"/>
  <c r="AY26" i="2"/>
  <c r="AY25" i="2"/>
  <c r="BA25" i="2" s="1"/>
  <c r="BF44" i="2" l="1"/>
  <c r="BG44" i="2" s="1"/>
  <c r="BF53" i="2"/>
  <c r="BG53" i="2" s="1"/>
  <c r="BF33" i="2"/>
  <c r="BG33" i="2" s="1"/>
  <c r="BF52" i="2"/>
  <c r="BG52" i="2" s="1"/>
  <c r="BF41" i="2"/>
  <c r="BG41" i="2" s="1"/>
  <c r="BC35" i="2"/>
  <c r="BE45" i="2"/>
  <c r="BF50" i="2"/>
  <c r="BG50" i="2" s="1"/>
  <c r="BC53" i="2"/>
  <c r="BE42" i="2"/>
  <c r="BE32" i="2"/>
  <c r="BF54" i="2"/>
  <c r="BG54" i="2" s="1"/>
  <c r="BF43" i="2"/>
  <c r="BG43" i="2" s="1"/>
  <c r="BF51" i="2"/>
  <c r="BG51" i="2" s="1"/>
  <c r="BC45" i="2"/>
  <c r="BE55" i="2"/>
  <c r="BF25" i="2"/>
  <c r="BF30" i="2"/>
  <c r="BG30" i="2" s="1"/>
  <c r="BE34" i="2"/>
  <c r="BC33" i="2"/>
  <c r="BC51" i="2"/>
  <c r="BC41" i="2"/>
  <c r="BC31" i="2"/>
  <c r="BE31" i="2"/>
  <c r="BE60" i="2" s="1"/>
  <c r="BE35" i="2"/>
  <c r="BF40" i="2"/>
  <c r="BG40" i="2" s="1"/>
  <c r="BC43" i="2"/>
  <c r="BC25" i="2"/>
  <c r="BC60" i="2" s="1"/>
  <c r="AY60" i="2"/>
  <c r="BA26" i="2"/>
  <c r="BA28" i="2"/>
  <c r="BA32" i="2"/>
  <c r="BA34" i="2"/>
  <c r="BA36" i="2"/>
  <c r="BA38" i="2"/>
  <c r="BA40" i="2"/>
  <c r="BA42" i="2"/>
  <c r="BA44" i="2"/>
  <c r="BA46" i="2"/>
  <c r="BA48" i="2"/>
  <c r="BA50" i="2"/>
  <c r="BA52" i="2"/>
  <c r="BA54" i="2"/>
  <c r="BA56" i="2"/>
  <c r="BA58" i="2"/>
  <c r="BA30" i="2"/>
  <c r="BG25" i="2" l="1"/>
  <c r="BG60" i="2" s="1"/>
  <c r="BA60" i="2"/>
</calcChain>
</file>

<file path=xl/sharedStrings.xml><?xml version="1.0" encoding="utf-8"?>
<sst xmlns="http://schemas.openxmlformats.org/spreadsheetml/2006/main" count="745" uniqueCount="427">
  <si>
    <t>REF</t>
  </si>
  <si>
    <t>OS</t>
  </si>
  <si>
    <t>NAME*</t>
  </si>
  <si>
    <t>STD</t>
  </si>
  <si>
    <t>3XS</t>
  </si>
  <si>
    <t>XXS</t>
  </si>
  <si>
    <t>XS</t>
  </si>
  <si>
    <t>S</t>
  </si>
  <si>
    <t>M</t>
  </si>
  <si>
    <t>L</t>
  </si>
  <si>
    <t>XL</t>
  </si>
  <si>
    <t>XXL</t>
  </si>
  <si>
    <t>3XL</t>
  </si>
  <si>
    <t>4XL</t>
  </si>
  <si>
    <t>COMPANY NAME</t>
  </si>
  <si>
    <t>W RTW</t>
  </si>
  <si>
    <t>34</t>
  </si>
  <si>
    <t>36</t>
  </si>
  <si>
    <t>38</t>
  </si>
  <si>
    <t>40</t>
  </si>
  <si>
    <t>42</t>
  </si>
  <si>
    <t>44</t>
  </si>
  <si>
    <t>46</t>
  </si>
  <si>
    <t>48</t>
  </si>
  <si>
    <t>50</t>
  </si>
  <si>
    <t>52</t>
  </si>
  <si>
    <t>54</t>
  </si>
  <si>
    <t>DATE*</t>
  </si>
  <si>
    <t>M RTW</t>
  </si>
  <si>
    <t>56</t>
  </si>
  <si>
    <t>58</t>
  </si>
  <si>
    <t>60</t>
  </si>
  <si>
    <t>62</t>
  </si>
  <si>
    <t>64</t>
  </si>
  <si>
    <t>SALES REP*</t>
  </si>
  <si>
    <t>W SHOES</t>
  </si>
  <si>
    <t>34,5</t>
  </si>
  <si>
    <t>35</t>
  </si>
  <si>
    <t>35,5</t>
  </si>
  <si>
    <t>36,5</t>
  </si>
  <si>
    <t>37</t>
  </si>
  <si>
    <t>37,5</t>
  </si>
  <si>
    <t>38,5</t>
  </si>
  <si>
    <t>39</t>
  </si>
  <si>
    <t>39,5</t>
  </si>
  <si>
    <t>40,5</t>
  </si>
  <si>
    <t>41</t>
  </si>
  <si>
    <t>41,5</t>
  </si>
  <si>
    <t>42,5</t>
  </si>
  <si>
    <t>43</t>
  </si>
  <si>
    <t>EMAIL*</t>
  </si>
  <si>
    <t>M SHOES</t>
  </si>
  <si>
    <t>43,5</t>
  </si>
  <si>
    <t>44,5</t>
  </si>
  <si>
    <t>45</t>
  </si>
  <si>
    <t>45,5</t>
  </si>
  <si>
    <t>46,5</t>
  </si>
  <si>
    <t>47</t>
  </si>
  <si>
    <t>47,5</t>
  </si>
  <si>
    <t>49</t>
  </si>
  <si>
    <t>PHONE #*</t>
  </si>
  <si>
    <t>M DRESS SHIRT</t>
  </si>
  <si>
    <t>PAYMENT CURRENCY (€/£)*</t>
  </si>
  <si>
    <t>MID STD</t>
  </si>
  <si>
    <t>XS/S</t>
  </si>
  <si>
    <t>S/M</t>
  </si>
  <si>
    <t>M/L</t>
  </si>
  <si>
    <t>L/XL</t>
  </si>
  <si>
    <t>XL/XXL</t>
  </si>
  <si>
    <t>BILLING ADDRESS*</t>
  </si>
  <si>
    <t>K SHOES</t>
  </si>
  <si>
    <t>21</t>
  </si>
  <si>
    <t>22</t>
  </si>
  <si>
    <t>23</t>
  </si>
  <si>
    <t>24</t>
  </si>
  <si>
    <t>25</t>
  </si>
  <si>
    <t>25,5</t>
  </si>
  <si>
    <t>26</t>
  </si>
  <si>
    <t>26,5</t>
  </si>
  <si>
    <t>27</t>
  </si>
  <si>
    <t>27,5</t>
  </si>
  <si>
    <t>28</t>
  </si>
  <si>
    <t>28,5</t>
  </si>
  <si>
    <t>29</t>
  </si>
  <si>
    <t>29,5</t>
  </si>
  <si>
    <t>30</t>
  </si>
  <si>
    <t>31</t>
  </si>
  <si>
    <t>31,5</t>
  </si>
  <si>
    <t>32</t>
  </si>
  <si>
    <t>33</t>
  </si>
  <si>
    <t>33,5</t>
  </si>
  <si>
    <t>ORDER NUMBER</t>
  </si>
  <si>
    <t>BELT</t>
  </si>
  <si>
    <t>65</t>
  </si>
  <si>
    <t>70</t>
  </si>
  <si>
    <t>75</t>
  </si>
  <si>
    <t>80</t>
  </si>
  <si>
    <t>85</t>
  </si>
  <si>
    <t>90</t>
  </si>
  <si>
    <t>95</t>
  </si>
  <si>
    <t>100</t>
  </si>
  <si>
    <t>105</t>
  </si>
  <si>
    <t>110</t>
  </si>
  <si>
    <t>115</t>
  </si>
  <si>
    <t>120</t>
  </si>
  <si>
    <t>PRE/IN HAND</t>
  </si>
  <si>
    <t xml:space="preserve">BABY (MONTHS)_x000D_
</t>
  </si>
  <si>
    <t>1</t>
  </si>
  <si>
    <t>3</t>
  </si>
  <si>
    <t>6</t>
  </si>
  <si>
    <t>9</t>
  </si>
  <si>
    <t>12</t>
  </si>
  <si>
    <t>18</t>
  </si>
  <si>
    <t>DELIVERY TYPE</t>
  </si>
  <si>
    <t xml:space="preserve">KID/JR (YEARS)_x000D_
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</si>
  <si>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</si>
  <si>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</si>
  <si>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</si>
  <si>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</si>
  <si>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</si>
  <si>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</si>
  <si>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</si>
  <si>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</si>
  <si>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</si>
  <si>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</si>
  <si>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12A</t>
  </si>
  <si>
    <t>13A</t>
  </si>
  <si>
    <t>14A</t>
  </si>
  <si>
    <t>15A</t>
  </si>
  <si>
    <t>16A</t>
  </si>
  <si>
    <t>17A</t>
  </si>
  <si>
    <t>18A</t>
  </si>
  <si>
    <t xml:space="preserve">BABY/KID_x000D_
</t>
  </si>
  <si>
    <t>0-3M</t>
  </si>
  <si>
    <t>3-6M</t>
  </si>
  <si>
    <t>6-12M</t>
  </si>
  <si>
    <t>12-18M</t>
  </si>
  <si>
    <t>18-24M</t>
  </si>
  <si>
    <t>2-3A</t>
  </si>
  <si>
    <t>4-5A</t>
  </si>
  <si>
    <t>6-7A</t>
  </si>
  <si>
    <t>U RTW</t>
  </si>
  <si>
    <t>RTW</t>
  </si>
  <si>
    <t>4</t>
  </si>
  <si>
    <t>5</t>
  </si>
  <si>
    <t>5M</t>
  </si>
  <si>
    <t>6M</t>
  </si>
  <si>
    <t>7</t>
  </si>
  <si>
    <t>7M</t>
  </si>
  <si>
    <t>8</t>
  </si>
  <si>
    <t>8M</t>
  </si>
  <si>
    <t>9M</t>
  </si>
  <si>
    <t>10</t>
  </si>
  <si>
    <t>10M</t>
  </si>
  <si>
    <t>11</t>
  </si>
  <si>
    <t>11M</t>
  </si>
  <si>
    <t>12M</t>
  </si>
  <si>
    <t>13</t>
  </si>
  <si>
    <t>13M</t>
  </si>
  <si>
    <t>14</t>
  </si>
  <si>
    <t>14M</t>
  </si>
  <si>
    <t>15</t>
  </si>
  <si>
    <t>15M</t>
  </si>
  <si>
    <t>16</t>
  </si>
  <si>
    <t>16M</t>
  </si>
  <si>
    <t>SHOES</t>
  </si>
  <si>
    <t>2</t>
  </si>
  <si>
    <t>3M</t>
  </si>
  <si>
    <t>4M</t>
  </si>
  <si>
    <t>17</t>
  </si>
  <si>
    <t>17M</t>
  </si>
  <si>
    <t>GLOVES</t>
  </si>
  <si>
    <t>6,5</t>
  </si>
  <si>
    <t>7,5</t>
  </si>
  <si>
    <t>8,5</t>
  </si>
  <si>
    <t>9,5</t>
  </si>
  <si>
    <t>JEANS</t>
  </si>
  <si>
    <t>HATS</t>
  </si>
  <si>
    <t>55</t>
  </si>
  <si>
    <t>57</t>
  </si>
  <si>
    <t>59</t>
  </si>
  <si>
    <t>61</t>
  </si>
  <si>
    <t>W N SHOES</t>
  </si>
  <si>
    <t>35 N</t>
  </si>
  <si>
    <t>36 N</t>
  </si>
  <si>
    <t>37 N</t>
  </si>
  <si>
    <t>38 N</t>
  </si>
  <si>
    <t>39 N</t>
  </si>
  <si>
    <t>40 N</t>
  </si>
  <si>
    <t>41 N</t>
  </si>
  <si>
    <t>COST. JEWEL</t>
  </si>
  <si>
    <t>51</t>
  </si>
  <si>
    <t>53</t>
  </si>
  <si>
    <t>KIDS C</t>
  </si>
  <si>
    <t>C4</t>
  </si>
  <si>
    <t>C5</t>
  </si>
  <si>
    <t>C6</t>
  </si>
  <si>
    <t>C6/7</t>
  </si>
  <si>
    <t>C7</t>
  </si>
  <si>
    <t>C8</t>
  </si>
  <si>
    <t>C8/9</t>
  </si>
  <si>
    <t>C9</t>
  </si>
  <si>
    <t>C10</t>
  </si>
  <si>
    <t>C10/11</t>
  </si>
  <si>
    <t>C11</t>
  </si>
  <si>
    <t>C12</t>
  </si>
  <si>
    <t>C12/13</t>
  </si>
  <si>
    <t>C13</t>
  </si>
  <si>
    <t>J1</t>
  </si>
  <si>
    <t>J2</t>
  </si>
  <si>
    <t>J3</t>
  </si>
  <si>
    <t>J4</t>
  </si>
  <si>
    <t>J5</t>
  </si>
  <si>
    <t>J6</t>
  </si>
  <si>
    <t>Z-CH</t>
  </si>
  <si>
    <t>2XB</t>
  </si>
  <si>
    <t>3XB</t>
  </si>
  <si>
    <t>4XB</t>
  </si>
  <si>
    <t>2XT</t>
  </si>
  <si>
    <t>3XT</t>
  </si>
  <si>
    <t>LT</t>
  </si>
  <si>
    <t>XLT</t>
  </si>
  <si>
    <t>IMAGE</t>
  </si>
  <si>
    <t>PIC2</t>
  </si>
  <si>
    <t>PIC3</t>
  </si>
  <si>
    <t>PIC4</t>
  </si>
  <si>
    <t>PIC5</t>
  </si>
  <si>
    <t>BRAND</t>
  </si>
  <si>
    <t>GENDER</t>
  </si>
  <si>
    <t>MICRO_CATEGORY</t>
  </si>
  <si>
    <t>PRODUCT CODE</t>
  </si>
  <si>
    <t>PRODUCT NAME</t>
  </si>
  <si>
    <t>MATERIAL CODE</t>
  </si>
  <si>
    <t>MATERIAL DESC</t>
  </si>
  <si>
    <t>COLOR DESC</t>
  </si>
  <si>
    <t>SCALATG</t>
  </si>
  <si>
    <t>TG1</t>
  </si>
  <si>
    <t>TG2</t>
  </si>
  <si>
    <t>TG3</t>
  </si>
  <si>
    <t>TG4</t>
  </si>
  <si>
    <t>TG5</t>
  </si>
  <si>
    <t>TG6</t>
  </si>
  <si>
    <t>TG7</t>
  </si>
  <si>
    <t>TG8</t>
  </si>
  <si>
    <t>TG9</t>
  </si>
  <si>
    <t>TG10</t>
  </si>
  <si>
    <t>TG11</t>
  </si>
  <si>
    <t>TG12</t>
  </si>
  <si>
    <t>TG13</t>
  </si>
  <si>
    <t>TG14</t>
  </si>
  <si>
    <t>TG15</t>
  </si>
  <si>
    <t>TG16</t>
  </si>
  <si>
    <t>TG17</t>
  </si>
  <si>
    <t>TG18</t>
  </si>
  <si>
    <t>TG19</t>
  </si>
  <si>
    <t>TG20</t>
  </si>
  <si>
    <t>TG21</t>
  </si>
  <si>
    <t>TG22</t>
  </si>
  <si>
    <t>TG23</t>
  </si>
  <si>
    <t>TG24</t>
  </si>
  <si>
    <t>TG25</t>
  </si>
  <si>
    <t>TG26</t>
  </si>
  <si>
    <t>TG27</t>
  </si>
  <si>
    <t>TG28</t>
  </si>
  <si>
    <t>TG29</t>
  </si>
  <si>
    <t>TG30</t>
  </si>
  <si>
    <t>TG31</t>
  </si>
  <si>
    <t>TG32</t>
  </si>
  <si>
    <t>TG33</t>
  </si>
  <si>
    <t>MADE IN</t>
  </si>
  <si>
    <t>COMPOSITION</t>
  </si>
  <si>
    <t>HS CODE</t>
  </si>
  <si>
    <t>QTY</t>
  </si>
  <si>
    <t>WHLS PRICE</t>
  </si>
  <si>
    <t>WHLS TOT</t>
  </si>
  <si>
    <t>RRP €</t>
  </si>
  <si>
    <t>RRP TOT €</t>
  </si>
  <si>
    <t>COST €</t>
  </si>
  <si>
    <t>COST TOT €</t>
  </si>
  <si>
    <t>COST £</t>
  </si>
  <si>
    <t>COST TOT £</t>
  </si>
  <si>
    <t>Dolce &amp; Gabbana</t>
  </si>
  <si>
    <t>Women</t>
  </si>
  <si>
    <t>FLIP FLOP</t>
  </si>
  <si>
    <t>CQ0522</t>
  </si>
  <si>
    <t>INFRADITO</t>
  </si>
  <si>
    <t>AG517</t>
  </si>
  <si>
    <t>VERNICE+RI</t>
  </si>
  <si>
    <t>BIANCO/GAR</t>
  </si>
  <si>
    <t>SANDALS</t>
  </si>
  <si>
    <t>CR0572</t>
  </si>
  <si>
    <t xml:space="preserve">SANDALO </t>
  </si>
  <si>
    <t>AH939</t>
  </si>
  <si>
    <t>RIC.FILO+VER</t>
  </si>
  <si>
    <t>MULTICOLOR</t>
  </si>
  <si>
    <t>Men</t>
  </si>
  <si>
    <t>SNEAKERS</t>
  </si>
  <si>
    <t>CS2117</t>
  </si>
  <si>
    <t>SNEAKER BASSA CALZA+</t>
  </si>
  <si>
    <t>AE398</t>
  </si>
  <si>
    <t>NERO/GRIGI</t>
  </si>
  <si>
    <t>BIANCO/ARG</t>
  </si>
  <si>
    <t>CS1769</t>
  </si>
  <si>
    <t>SNEAKER BASSA</t>
  </si>
  <si>
    <t>AJ968</t>
  </si>
  <si>
    <t>LYC+LY</t>
  </si>
  <si>
    <t>BEIGE/BEIG</t>
  </si>
  <si>
    <t>05%EA 38%PA 19%PL 09%PU 29%Vitello</t>
  </si>
  <si>
    <t>64041990</t>
  </si>
  <si>
    <t>CS1770</t>
  </si>
  <si>
    <t>AJ974</t>
  </si>
  <si>
    <t>RUB+RU</t>
  </si>
  <si>
    <t>TORTORA/NE</t>
  </si>
  <si>
    <t xml:space="preserve">03%AC 05%CO 15%EA 50%PA 05%VI 07%Pvc 15%Vitello </t>
  </si>
  <si>
    <t>AO224</t>
  </si>
  <si>
    <t>PIUMOT</t>
  </si>
  <si>
    <t>05%CO 15%EA 40%PA 03%PU 05%VI 07%Pvc 25%Vitello</t>
  </si>
  <si>
    <t>SNEAKER BASSA RUB+RU</t>
  </si>
  <si>
    <t>AJ969</t>
  </si>
  <si>
    <t>NERO/NERO</t>
  </si>
  <si>
    <t>Not For Color</t>
  </si>
  <si>
    <t>CS1810</t>
  </si>
  <si>
    <t>SNEAKER BASSA CROS+G</t>
  </si>
  <si>
    <t>AO840</t>
  </si>
  <si>
    <t>RPARSI FDO.</t>
  </si>
  <si>
    <t>SNEAKER BASSA CROSTA</t>
  </si>
  <si>
    <t>AO844</t>
  </si>
  <si>
    <t>LOGO1 NERO</t>
  </si>
  <si>
    <t>CS1818</t>
  </si>
  <si>
    <t>SNEAKERALTA LY+LY+CR</t>
  </si>
  <si>
    <t>AW332</t>
  </si>
  <si>
    <t>CS1941</t>
  </si>
  <si>
    <t>SNEAKER BASSA V.NAP+</t>
  </si>
  <si>
    <t>B9P12</t>
  </si>
  <si>
    <t>Only For Style</t>
  </si>
  <si>
    <t>CS1791</t>
  </si>
  <si>
    <t>SNEAKER BASSA VIT.NA</t>
  </si>
  <si>
    <t>A1065</t>
  </si>
  <si>
    <t>ROSA</t>
  </si>
  <si>
    <t>AW918</t>
  </si>
  <si>
    <t>CRACKL</t>
  </si>
  <si>
    <t>NERO</t>
  </si>
  <si>
    <t>Italy</t>
  </si>
  <si>
    <t>100%Vitello</t>
  </si>
  <si>
    <t>64039996</t>
  </si>
  <si>
    <t>AQ343</t>
  </si>
  <si>
    <t>VIT.NA</t>
  </si>
  <si>
    <t>NERO/BIANC</t>
  </si>
  <si>
    <t>CS2113</t>
  </si>
  <si>
    <t xml:space="preserve">SNEAKER ALTA </t>
  </si>
  <si>
    <t>AE097</t>
  </si>
  <si>
    <t>GOMMA</t>
  </si>
  <si>
    <t>100%TB</t>
  </si>
  <si>
    <t>64059010</t>
  </si>
  <si>
    <t>CS1963</t>
  </si>
  <si>
    <t>SNEAKER BASSA GOMM.S</t>
  </si>
  <si>
    <t>AQ393</t>
  </si>
  <si>
    <t>NERO/ARGEN</t>
  </si>
  <si>
    <t>SNEAKER BASSA GOM.ST</t>
  </si>
  <si>
    <t>AQ408</t>
  </si>
  <si>
    <t>SNEAKER BASSA CRO+GO</t>
  </si>
  <si>
    <t>AQ944</t>
  </si>
  <si>
    <t>CS1984</t>
  </si>
  <si>
    <t>SNEAKER BASSA NAP2CO</t>
  </si>
  <si>
    <t>AY337</t>
  </si>
  <si>
    <t>BIANCO/BLU</t>
  </si>
  <si>
    <t>CS2152</t>
  </si>
  <si>
    <t>AG683</t>
  </si>
  <si>
    <t>NABUK+</t>
  </si>
  <si>
    <t>60%PA 10%VI 10%Agnello 20%Vitello</t>
  </si>
  <si>
    <t>CS1801</t>
  </si>
  <si>
    <t>SNEAKER ALTA CERVO+C</t>
  </si>
  <si>
    <t>A8M19</t>
  </si>
  <si>
    <t>BLU/GHIACC</t>
  </si>
  <si>
    <t>CS1889</t>
  </si>
  <si>
    <t>SNEAKER ALTA</t>
  </si>
  <si>
    <t>BO867</t>
  </si>
  <si>
    <t>GOMMATO</t>
  </si>
  <si>
    <t>BIANCO/TOR</t>
  </si>
  <si>
    <t>90%CO 10%Vitello</t>
  </si>
  <si>
    <t>CS1969</t>
  </si>
  <si>
    <t>SNEAKER ALTA SACCHET</t>
  </si>
  <si>
    <t>AQ469</t>
  </si>
  <si>
    <t>SACCHET</t>
  </si>
  <si>
    <t>90%PU 10%Vitello</t>
  </si>
  <si>
    <t>CS1974</t>
  </si>
  <si>
    <t>SNEAKER ALTA RIST.MI</t>
  </si>
  <si>
    <t>AQ721</t>
  </si>
  <si>
    <t>CAMOUFLAGE</t>
  </si>
  <si>
    <t>SNEAKER ALTA DENIM+R</t>
  </si>
  <si>
    <t>AY394</t>
  </si>
  <si>
    <t>NERO/ROSSO</t>
  </si>
  <si>
    <t>CS1985</t>
  </si>
  <si>
    <t>SNEAKER ALTA CANVAS+</t>
  </si>
  <si>
    <t>AQ734</t>
  </si>
  <si>
    <t xml:space="preserve"> SCRITTE FD</t>
  </si>
  <si>
    <t>CS1694</t>
  </si>
  <si>
    <t>SNK BASSA NY+NAP+N.N</t>
  </si>
  <si>
    <t>AW172</t>
  </si>
  <si>
    <t>NY+NAP+N</t>
  </si>
  <si>
    <t>BLU NAVY/B</t>
  </si>
  <si>
    <t>11%CO 13%PA 17%VI 59%Vitello</t>
  </si>
  <si>
    <t>AA329</t>
  </si>
  <si>
    <t>V.NAP3</t>
  </si>
  <si>
    <t>14%CO 17%PA 02%PC 11%PL 21%VI 35%Vitello</t>
  </si>
  <si>
    <t>CS1982</t>
  </si>
  <si>
    <t>SNEAKER BASSA GOM+GO</t>
  </si>
  <si>
    <t>AQ515</t>
  </si>
  <si>
    <t>CS1772</t>
  </si>
  <si>
    <t>AW151</t>
  </si>
  <si>
    <t>SILK+V</t>
  </si>
  <si>
    <t>DOLCE&amp;GABB</t>
  </si>
  <si>
    <t>CS1821</t>
  </si>
  <si>
    <t>AW154</t>
  </si>
  <si>
    <t>SPIN+L</t>
  </si>
  <si>
    <t>BIANCO/NER</t>
  </si>
  <si>
    <t>12%CO 27%PL 18%VI 11%WO 32%Vitello</t>
  </si>
  <si>
    <t>CS2005</t>
  </si>
  <si>
    <t>AY142</t>
  </si>
  <si>
    <t>CS1782</t>
  </si>
  <si>
    <t>AJ985</t>
  </si>
  <si>
    <t>LAM.+R</t>
  </si>
  <si>
    <t>01%EA 08%PA 70%PL 01%Pvc 20%Vitello</t>
  </si>
  <si>
    <t>CS1888</t>
  </si>
  <si>
    <t>AO788</t>
  </si>
  <si>
    <t>VIT.GO</t>
  </si>
  <si>
    <t>SCRITTE 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</si>
</sst>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4" x14ac:knownFonts="1">
    <font>
      <sz val="11"/>
      <name val="Calibri"/>
    </font>
    <font>
      <b/>
      <sz val="12"/>
      <color theme="1"/>
      <name val="Aptos Narrow"/>
      <family val="2"/>
      <scheme val="minor"/>
    </font>
    <font>
      <b/>
      <sz val="11"/>
      <name val="Calibri"/>
      <family val="2"/>
    </font>
    <font>
      <b/>
      <sz val="12"/>
      <color theme="4" tint="-0.49998474074526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5" Type="http://schemas.openxmlformats.org/officeDocument/2006/relationships/image" Target="../media/image5.Jpg"/><Relationship Id="rId19" Type="http://schemas.openxmlformats.org/officeDocument/2006/relationships/image" Target="../media/image1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56" Type="http://schemas.openxmlformats.org/officeDocument/2006/relationships/image" Target="../media/image56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24</xdr:row>
      <xdr:rowOff>857250</xdr:rowOff>
    </xdr:from>
    <xdr:to>
      <xdr:col>0</xdr:col>
      <xdr:colOff>2114550</xdr:colOff>
      <xdr:row>24</xdr:row>
      <xdr:rowOff>1866900</xdr:rowOff>
    </xdr:to>
    <xdr:pic>
      <xdr:nvPicPr>
        <xdr:cNvPr id="2" name="251/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25</xdr:row>
      <xdr:rowOff>685800</xdr:rowOff>
    </xdr:from>
    <xdr:to>
      <xdr:col>0</xdr:col>
      <xdr:colOff>2114550</xdr:colOff>
      <xdr:row>25</xdr:row>
      <xdr:rowOff>2038350</xdr:rowOff>
    </xdr:to>
    <xdr:pic>
      <xdr:nvPicPr>
        <xdr:cNvPr id="3" name="271/1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209550</xdr:colOff>
      <xdr:row>25</xdr:row>
      <xdr:rowOff>419100</xdr:rowOff>
    </xdr:from>
    <xdr:to>
      <xdr:col>1</xdr:col>
      <xdr:colOff>2114550</xdr:colOff>
      <xdr:row>25</xdr:row>
      <xdr:rowOff>2305050</xdr:rowOff>
    </xdr:to>
    <xdr:pic>
      <xdr:nvPicPr>
        <xdr:cNvPr id="4" name="272/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26</xdr:row>
      <xdr:rowOff>628650</xdr:rowOff>
    </xdr:from>
    <xdr:to>
      <xdr:col>0</xdr:col>
      <xdr:colOff>2114550</xdr:colOff>
      <xdr:row>26</xdr:row>
      <xdr:rowOff>2085975</xdr:rowOff>
    </xdr:to>
    <xdr:pic>
      <xdr:nvPicPr>
        <xdr:cNvPr id="5" name="291/1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209550</xdr:colOff>
      <xdr:row>26</xdr:row>
      <xdr:rowOff>752475</xdr:rowOff>
    </xdr:from>
    <xdr:to>
      <xdr:col>1</xdr:col>
      <xdr:colOff>2124075</xdr:colOff>
      <xdr:row>26</xdr:row>
      <xdr:rowOff>1962150</xdr:rowOff>
    </xdr:to>
    <xdr:pic>
      <xdr:nvPicPr>
        <xdr:cNvPr id="6" name="292/2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209550</xdr:colOff>
      <xdr:row>26</xdr:row>
      <xdr:rowOff>714375</xdr:rowOff>
    </xdr:from>
    <xdr:to>
      <xdr:col>2</xdr:col>
      <xdr:colOff>2114550</xdr:colOff>
      <xdr:row>26</xdr:row>
      <xdr:rowOff>2000250</xdr:rowOff>
    </xdr:to>
    <xdr:pic>
      <xdr:nvPicPr>
        <xdr:cNvPr id="7" name="293/3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27</xdr:row>
      <xdr:rowOff>742950</xdr:rowOff>
    </xdr:from>
    <xdr:to>
      <xdr:col>0</xdr:col>
      <xdr:colOff>2124075</xdr:colOff>
      <xdr:row>27</xdr:row>
      <xdr:rowOff>1981200</xdr:rowOff>
    </xdr:to>
    <xdr:pic>
      <xdr:nvPicPr>
        <xdr:cNvPr id="8" name="311/1.jp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209550</xdr:colOff>
      <xdr:row>27</xdr:row>
      <xdr:rowOff>800100</xdr:rowOff>
    </xdr:from>
    <xdr:to>
      <xdr:col>1</xdr:col>
      <xdr:colOff>2114550</xdr:colOff>
      <xdr:row>27</xdr:row>
      <xdr:rowOff>1914525</xdr:rowOff>
    </xdr:to>
    <xdr:pic>
      <xdr:nvPicPr>
        <xdr:cNvPr id="9" name="312/2.jp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209550</xdr:colOff>
      <xdr:row>27</xdr:row>
      <xdr:rowOff>723900</xdr:rowOff>
    </xdr:from>
    <xdr:to>
      <xdr:col>2</xdr:col>
      <xdr:colOff>2114550</xdr:colOff>
      <xdr:row>27</xdr:row>
      <xdr:rowOff>1990725</xdr:rowOff>
    </xdr:to>
    <xdr:pic>
      <xdr:nvPicPr>
        <xdr:cNvPr id="10" name="313/3.jp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28</xdr:row>
      <xdr:rowOff>771525</xdr:rowOff>
    </xdr:from>
    <xdr:to>
      <xdr:col>0</xdr:col>
      <xdr:colOff>2114550</xdr:colOff>
      <xdr:row>28</xdr:row>
      <xdr:rowOff>1952625</xdr:rowOff>
    </xdr:to>
    <xdr:pic>
      <xdr:nvPicPr>
        <xdr:cNvPr id="11" name="331/1.jp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29</xdr:row>
      <xdr:rowOff>438150</xdr:rowOff>
    </xdr:from>
    <xdr:to>
      <xdr:col>0</xdr:col>
      <xdr:colOff>2114550</xdr:colOff>
      <xdr:row>29</xdr:row>
      <xdr:rowOff>2276475</xdr:rowOff>
    </xdr:to>
    <xdr:pic>
      <xdr:nvPicPr>
        <xdr:cNvPr id="12" name="351/1.jp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209550</xdr:colOff>
      <xdr:row>29</xdr:row>
      <xdr:rowOff>571500</xdr:rowOff>
    </xdr:from>
    <xdr:to>
      <xdr:col>1</xdr:col>
      <xdr:colOff>2114550</xdr:colOff>
      <xdr:row>29</xdr:row>
      <xdr:rowOff>2143125</xdr:rowOff>
    </xdr:to>
    <xdr:pic>
      <xdr:nvPicPr>
        <xdr:cNvPr id="13" name="352/2.jp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209550</xdr:colOff>
      <xdr:row>29</xdr:row>
      <xdr:rowOff>447675</xdr:rowOff>
    </xdr:from>
    <xdr:to>
      <xdr:col>2</xdr:col>
      <xdr:colOff>2114550</xdr:colOff>
      <xdr:row>29</xdr:row>
      <xdr:rowOff>2276475</xdr:rowOff>
    </xdr:to>
    <xdr:pic>
      <xdr:nvPicPr>
        <xdr:cNvPr id="14" name="353/3.jpg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30</xdr:row>
      <xdr:rowOff>781050</xdr:rowOff>
    </xdr:from>
    <xdr:to>
      <xdr:col>0</xdr:col>
      <xdr:colOff>2114550</xdr:colOff>
      <xdr:row>30</xdr:row>
      <xdr:rowOff>1943100</xdr:rowOff>
    </xdr:to>
    <xdr:pic>
      <xdr:nvPicPr>
        <xdr:cNvPr id="15" name="371/1.jpg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30</xdr:row>
      <xdr:rowOff>142875</xdr:rowOff>
    </xdr:from>
    <xdr:to>
      <xdr:col>1</xdr:col>
      <xdr:colOff>1990725</xdr:colOff>
      <xdr:row>30</xdr:row>
      <xdr:rowOff>2581275</xdr:rowOff>
    </xdr:to>
    <xdr:pic>
      <xdr:nvPicPr>
        <xdr:cNvPr id="16" name="372/2.jpg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31</xdr:row>
      <xdr:rowOff>876300</xdr:rowOff>
    </xdr:from>
    <xdr:to>
      <xdr:col>0</xdr:col>
      <xdr:colOff>2114550</xdr:colOff>
      <xdr:row>31</xdr:row>
      <xdr:rowOff>1838325</xdr:rowOff>
    </xdr:to>
    <xdr:pic>
      <xdr:nvPicPr>
        <xdr:cNvPr id="17" name="391/1.jpg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32</xdr:row>
      <xdr:rowOff>895350</xdr:rowOff>
    </xdr:from>
    <xdr:to>
      <xdr:col>0</xdr:col>
      <xdr:colOff>2124075</xdr:colOff>
      <xdr:row>32</xdr:row>
      <xdr:rowOff>1819275</xdr:rowOff>
    </xdr:to>
    <xdr:pic>
      <xdr:nvPicPr>
        <xdr:cNvPr id="18" name="411/1_NFC.jpg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209550</xdr:colOff>
      <xdr:row>32</xdr:row>
      <xdr:rowOff>828675</xdr:rowOff>
    </xdr:from>
    <xdr:to>
      <xdr:col>1</xdr:col>
      <xdr:colOff>2124075</xdr:colOff>
      <xdr:row>32</xdr:row>
      <xdr:rowOff>1885950</xdr:rowOff>
    </xdr:to>
    <xdr:pic>
      <xdr:nvPicPr>
        <xdr:cNvPr id="19" name="412/2_NFC.jpg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33</xdr:row>
      <xdr:rowOff>781050</xdr:rowOff>
    </xdr:from>
    <xdr:to>
      <xdr:col>0</xdr:col>
      <xdr:colOff>2114550</xdr:colOff>
      <xdr:row>33</xdr:row>
      <xdr:rowOff>1933575</xdr:rowOff>
    </xdr:to>
    <xdr:pic>
      <xdr:nvPicPr>
        <xdr:cNvPr id="20" name="431/1.jpg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34</xdr:row>
      <xdr:rowOff>742950</xdr:rowOff>
    </xdr:from>
    <xdr:to>
      <xdr:col>0</xdr:col>
      <xdr:colOff>2114550</xdr:colOff>
      <xdr:row>34</xdr:row>
      <xdr:rowOff>1971675</xdr:rowOff>
    </xdr:to>
    <xdr:pic>
      <xdr:nvPicPr>
        <xdr:cNvPr id="21" name="451/1.jpg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35</xdr:row>
      <xdr:rowOff>819150</xdr:rowOff>
    </xdr:from>
    <xdr:to>
      <xdr:col>0</xdr:col>
      <xdr:colOff>2114550</xdr:colOff>
      <xdr:row>35</xdr:row>
      <xdr:rowOff>1895475</xdr:rowOff>
    </xdr:to>
    <xdr:pic>
      <xdr:nvPicPr>
        <xdr:cNvPr id="22" name="471/1.jpg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35</xdr:row>
      <xdr:rowOff>142875</xdr:rowOff>
    </xdr:from>
    <xdr:to>
      <xdr:col>1</xdr:col>
      <xdr:colOff>2009775</xdr:colOff>
      <xdr:row>35</xdr:row>
      <xdr:rowOff>2581275</xdr:rowOff>
    </xdr:to>
    <xdr:pic>
      <xdr:nvPicPr>
        <xdr:cNvPr id="23" name="472/2.jpg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36</xdr:row>
      <xdr:rowOff>847725</xdr:rowOff>
    </xdr:from>
    <xdr:to>
      <xdr:col>0</xdr:col>
      <xdr:colOff>2114550</xdr:colOff>
      <xdr:row>36</xdr:row>
      <xdr:rowOff>1876425</xdr:rowOff>
    </xdr:to>
    <xdr:pic>
      <xdr:nvPicPr>
        <xdr:cNvPr id="24" name="491/1_OFS.jpg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37</xdr:row>
      <xdr:rowOff>866775</xdr:rowOff>
    </xdr:from>
    <xdr:to>
      <xdr:col>0</xdr:col>
      <xdr:colOff>2114550</xdr:colOff>
      <xdr:row>37</xdr:row>
      <xdr:rowOff>1857375</xdr:rowOff>
    </xdr:to>
    <xdr:pic>
      <xdr:nvPicPr>
        <xdr:cNvPr id="25" name="511/1.jpg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38</xdr:row>
      <xdr:rowOff>828675</xdr:rowOff>
    </xdr:from>
    <xdr:to>
      <xdr:col>0</xdr:col>
      <xdr:colOff>2114550</xdr:colOff>
      <xdr:row>38</xdr:row>
      <xdr:rowOff>1895475</xdr:rowOff>
    </xdr:to>
    <xdr:pic>
      <xdr:nvPicPr>
        <xdr:cNvPr id="26" name="531/1.jpg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39</xdr:row>
      <xdr:rowOff>695325</xdr:rowOff>
    </xdr:from>
    <xdr:to>
      <xdr:col>0</xdr:col>
      <xdr:colOff>2114550</xdr:colOff>
      <xdr:row>39</xdr:row>
      <xdr:rowOff>2019300</xdr:rowOff>
    </xdr:to>
    <xdr:pic>
      <xdr:nvPicPr>
        <xdr:cNvPr id="27" name="551/1.jpg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40</xdr:row>
      <xdr:rowOff>857250</xdr:rowOff>
    </xdr:from>
    <xdr:to>
      <xdr:col>0</xdr:col>
      <xdr:colOff>2114550</xdr:colOff>
      <xdr:row>40</xdr:row>
      <xdr:rowOff>1857375</xdr:rowOff>
    </xdr:to>
    <xdr:pic>
      <xdr:nvPicPr>
        <xdr:cNvPr id="28" name="571/1.jpg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209550</xdr:colOff>
      <xdr:row>40</xdr:row>
      <xdr:rowOff>800100</xdr:rowOff>
    </xdr:from>
    <xdr:to>
      <xdr:col>1</xdr:col>
      <xdr:colOff>2114550</xdr:colOff>
      <xdr:row>40</xdr:row>
      <xdr:rowOff>1924050</xdr:rowOff>
    </xdr:to>
    <xdr:pic>
      <xdr:nvPicPr>
        <xdr:cNvPr id="29" name="572/2.jpg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41</xdr:row>
      <xdr:rowOff>838200</xdr:rowOff>
    </xdr:from>
    <xdr:to>
      <xdr:col>0</xdr:col>
      <xdr:colOff>2124075</xdr:colOff>
      <xdr:row>41</xdr:row>
      <xdr:rowOff>1876425</xdr:rowOff>
    </xdr:to>
    <xdr:pic>
      <xdr:nvPicPr>
        <xdr:cNvPr id="30" name="591/1.jpg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42</xdr:row>
      <xdr:rowOff>857250</xdr:rowOff>
    </xdr:from>
    <xdr:to>
      <xdr:col>0</xdr:col>
      <xdr:colOff>2124075</xdr:colOff>
      <xdr:row>42</xdr:row>
      <xdr:rowOff>1857375</xdr:rowOff>
    </xdr:to>
    <xdr:pic>
      <xdr:nvPicPr>
        <xdr:cNvPr id="31" name="611/1.jpg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43</xdr:row>
      <xdr:rowOff>819150</xdr:rowOff>
    </xdr:from>
    <xdr:to>
      <xdr:col>0</xdr:col>
      <xdr:colOff>2114550</xdr:colOff>
      <xdr:row>43</xdr:row>
      <xdr:rowOff>1895475</xdr:rowOff>
    </xdr:to>
    <xdr:pic>
      <xdr:nvPicPr>
        <xdr:cNvPr id="32" name="631/1.jpg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409575</xdr:colOff>
      <xdr:row>43</xdr:row>
      <xdr:rowOff>142875</xdr:rowOff>
    </xdr:from>
    <xdr:to>
      <xdr:col>1</xdr:col>
      <xdr:colOff>1924050</xdr:colOff>
      <xdr:row>43</xdr:row>
      <xdr:rowOff>2581275</xdr:rowOff>
    </xdr:to>
    <xdr:pic>
      <xdr:nvPicPr>
        <xdr:cNvPr id="33" name="632/2.jpg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44</xdr:row>
      <xdr:rowOff>809625</xdr:rowOff>
    </xdr:from>
    <xdr:to>
      <xdr:col>0</xdr:col>
      <xdr:colOff>2114550</xdr:colOff>
      <xdr:row>44</xdr:row>
      <xdr:rowOff>1914525</xdr:rowOff>
    </xdr:to>
    <xdr:pic>
      <xdr:nvPicPr>
        <xdr:cNvPr id="34" name="651/1.jpg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45</xdr:row>
      <xdr:rowOff>590550</xdr:rowOff>
    </xdr:from>
    <xdr:to>
      <xdr:col>0</xdr:col>
      <xdr:colOff>2114550</xdr:colOff>
      <xdr:row>45</xdr:row>
      <xdr:rowOff>2133600</xdr:rowOff>
    </xdr:to>
    <xdr:pic>
      <xdr:nvPicPr>
        <xdr:cNvPr id="35" name="671/1.jpg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46</xdr:row>
      <xdr:rowOff>628650</xdr:rowOff>
    </xdr:from>
    <xdr:to>
      <xdr:col>0</xdr:col>
      <xdr:colOff>2114550</xdr:colOff>
      <xdr:row>46</xdr:row>
      <xdr:rowOff>2085975</xdr:rowOff>
    </xdr:to>
    <xdr:pic>
      <xdr:nvPicPr>
        <xdr:cNvPr id="36" name="691/1.jpg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47</xdr:row>
      <xdr:rowOff>419100</xdr:rowOff>
    </xdr:from>
    <xdr:to>
      <xdr:col>0</xdr:col>
      <xdr:colOff>2114550</xdr:colOff>
      <xdr:row>47</xdr:row>
      <xdr:rowOff>2305050</xdr:rowOff>
    </xdr:to>
    <xdr:pic>
      <xdr:nvPicPr>
        <xdr:cNvPr id="37" name="711/1.jpg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48</xdr:row>
      <xdr:rowOff>247650</xdr:rowOff>
    </xdr:from>
    <xdr:to>
      <xdr:col>0</xdr:col>
      <xdr:colOff>2114550</xdr:colOff>
      <xdr:row>48</xdr:row>
      <xdr:rowOff>2466975</xdr:rowOff>
    </xdr:to>
    <xdr:pic>
      <xdr:nvPicPr>
        <xdr:cNvPr id="38" name="731/1.jpg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209550</xdr:colOff>
      <xdr:row>48</xdr:row>
      <xdr:rowOff>171450</xdr:rowOff>
    </xdr:from>
    <xdr:to>
      <xdr:col>1</xdr:col>
      <xdr:colOff>2114550</xdr:colOff>
      <xdr:row>48</xdr:row>
      <xdr:rowOff>2552700</xdr:rowOff>
    </xdr:to>
    <xdr:pic>
      <xdr:nvPicPr>
        <xdr:cNvPr id="39" name="732/2.jpg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49</xdr:row>
      <xdr:rowOff>781050</xdr:rowOff>
    </xdr:from>
    <xdr:to>
      <xdr:col>0</xdr:col>
      <xdr:colOff>2114550</xdr:colOff>
      <xdr:row>49</xdr:row>
      <xdr:rowOff>1943100</xdr:rowOff>
    </xdr:to>
    <xdr:pic>
      <xdr:nvPicPr>
        <xdr:cNvPr id="40" name="751/1.jpg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50</xdr:row>
      <xdr:rowOff>685800</xdr:rowOff>
    </xdr:from>
    <xdr:to>
      <xdr:col>0</xdr:col>
      <xdr:colOff>2114550</xdr:colOff>
      <xdr:row>50</xdr:row>
      <xdr:rowOff>2028825</xdr:rowOff>
    </xdr:to>
    <xdr:pic>
      <xdr:nvPicPr>
        <xdr:cNvPr id="41" name="771/1.jpg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51</xdr:row>
      <xdr:rowOff>657225</xdr:rowOff>
    </xdr:from>
    <xdr:to>
      <xdr:col>0</xdr:col>
      <xdr:colOff>2114550</xdr:colOff>
      <xdr:row>51</xdr:row>
      <xdr:rowOff>2057400</xdr:rowOff>
    </xdr:to>
    <xdr:pic>
      <xdr:nvPicPr>
        <xdr:cNvPr id="42" name="791/1.jpg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51</xdr:row>
      <xdr:rowOff>657225</xdr:rowOff>
    </xdr:from>
    <xdr:to>
      <xdr:col>1</xdr:col>
      <xdr:colOff>2114550</xdr:colOff>
      <xdr:row>51</xdr:row>
      <xdr:rowOff>2057400</xdr:rowOff>
    </xdr:to>
    <xdr:pic>
      <xdr:nvPicPr>
        <xdr:cNvPr id="43" name="792/2.jpg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209550</xdr:colOff>
      <xdr:row>51</xdr:row>
      <xdr:rowOff>333375</xdr:rowOff>
    </xdr:from>
    <xdr:to>
      <xdr:col>2</xdr:col>
      <xdr:colOff>2114550</xdr:colOff>
      <xdr:row>51</xdr:row>
      <xdr:rowOff>2381250</xdr:rowOff>
    </xdr:to>
    <xdr:pic>
      <xdr:nvPicPr>
        <xdr:cNvPr id="44" name="793/3.jpg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52</xdr:row>
      <xdr:rowOff>695325</xdr:rowOff>
    </xdr:from>
    <xdr:to>
      <xdr:col>0</xdr:col>
      <xdr:colOff>2114550</xdr:colOff>
      <xdr:row>52</xdr:row>
      <xdr:rowOff>2028825</xdr:rowOff>
    </xdr:to>
    <xdr:pic>
      <xdr:nvPicPr>
        <xdr:cNvPr id="45" name="811/1.jpg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209550</xdr:colOff>
      <xdr:row>52</xdr:row>
      <xdr:rowOff>628650</xdr:rowOff>
    </xdr:from>
    <xdr:to>
      <xdr:col>1</xdr:col>
      <xdr:colOff>2124075</xdr:colOff>
      <xdr:row>52</xdr:row>
      <xdr:rowOff>2085975</xdr:rowOff>
    </xdr:to>
    <xdr:pic>
      <xdr:nvPicPr>
        <xdr:cNvPr id="46" name="812/2.jpg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209550</xdr:colOff>
      <xdr:row>52</xdr:row>
      <xdr:rowOff>752475</xdr:rowOff>
    </xdr:from>
    <xdr:to>
      <xdr:col>2</xdr:col>
      <xdr:colOff>2114550</xdr:colOff>
      <xdr:row>52</xdr:row>
      <xdr:rowOff>1962150</xdr:rowOff>
    </xdr:to>
    <xdr:pic>
      <xdr:nvPicPr>
        <xdr:cNvPr id="47" name="813/3.jpg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53</xdr:row>
      <xdr:rowOff>866775</xdr:rowOff>
    </xdr:from>
    <xdr:to>
      <xdr:col>0</xdr:col>
      <xdr:colOff>2114550</xdr:colOff>
      <xdr:row>53</xdr:row>
      <xdr:rowOff>1847850</xdr:rowOff>
    </xdr:to>
    <xdr:pic>
      <xdr:nvPicPr>
        <xdr:cNvPr id="48" name="831/1.jpg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209550</xdr:colOff>
      <xdr:row>53</xdr:row>
      <xdr:rowOff>733425</xdr:rowOff>
    </xdr:from>
    <xdr:to>
      <xdr:col>1</xdr:col>
      <xdr:colOff>2114550</xdr:colOff>
      <xdr:row>53</xdr:row>
      <xdr:rowOff>1981200</xdr:rowOff>
    </xdr:to>
    <xdr:pic>
      <xdr:nvPicPr>
        <xdr:cNvPr id="49" name="832/2.jpg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54</xdr:row>
      <xdr:rowOff>733425</xdr:rowOff>
    </xdr:from>
    <xdr:to>
      <xdr:col>0</xdr:col>
      <xdr:colOff>2114550</xdr:colOff>
      <xdr:row>54</xdr:row>
      <xdr:rowOff>1981200</xdr:rowOff>
    </xdr:to>
    <xdr:pic>
      <xdr:nvPicPr>
        <xdr:cNvPr id="50" name="851/1.jpg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209550</xdr:colOff>
      <xdr:row>54</xdr:row>
      <xdr:rowOff>704850</xdr:rowOff>
    </xdr:from>
    <xdr:to>
      <xdr:col>1</xdr:col>
      <xdr:colOff>2114550</xdr:colOff>
      <xdr:row>54</xdr:row>
      <xdr:rowOff>2009775</xdr:rowOff>
    </xdr:to>
    <xdr:pic>
      <xdr:nvPicPr>
        <xdr:cNvPr id="51" name="852/2.jpg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209550</xdr:colOff>
      <xdr:row>54</xdr:row>
      <xdr:rowOff>733425</xdr:rowOff>
    </xdr:from>
    <xdr:to>
      <xdr:col>2</xdr:col>
      <xdr:colOff>2114550</xdr:colOff>
      <xdr:row>54</xdr:row>
      <xdr:rowOff>1990725</xdr:rowOff>
    </xdr:to>
    <xdr:pic>
      <xdr:nvPicPr>
        <xdr:cNvPr id="52" name="853/3.jpg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55</xdr:row>
      <xdr:rowOff>571500</xdr:rowOff>
    </xdr:from>
    <xdr:to>
      <xdr:col>0</xdr:col>
      <xdr:colOff>2114550</xdr:colOff>
      <xdr:row>55</xdr:row>
      <xdr:rowOff>2152650</xdr:rowOff>
    </xdr:to>
    <xdr:pic>
      <xdr:nvPicPr>
        <xdr:cNvPr id="53" name="871/1.jpg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257175</xdr:colOff>
      <xdr:row>55</xdr:row>
      <xdr:rowOff>142875</xdr:rowOff>
    </xdr:from>
    <xdr:to>
      <xdr:col>1</xdr:col>
      <xdr:colOff>2066925</xdr:colOff>
      <xdr:row>55</xdr:row>
      <xdr:rowOff>2581275</xdr:rowOff>
    </xdr:to>
    <xdr:pic>
      <xdr:nvPicPr>
        <xdr:cNvPr id="54" name="872/2.jpg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209550</xdr:colOff>
      <xdr:row>55</xdr:row>
      <xdr:rowOff>219075</xdr:rowOff>
    </xdr:from>
    <xdr:to>
      <xdr:col>2</xdr:col>
      <xdr:colOff>2114550</xdr:colOff>
      <xdr:row>55</xdr:row>
      <xdr:rowOff>2505075</xdr:rowOff>
    </xdr:to>
    <xdr:pic>
      <xdr:nvPicPr>
        <xdr:cNvPr id="55" name="873/3.jpg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56</xdr:row>
      <xdr:rowOff>714375</xdr:rowOff>
    </xdr:from>
    <xdr:to>
      <xdr:col>0</xdr:col>
      <xdr:colOff>2124075</xdr:colOff>
      <xdr:row>56</xdr:row>
      <xdr:rowOff>2000250</xdr:rowOff>
    </xdr:to>
    <xdr:pic>
      <xdr:nvPicPr>
        <xdr:cNvPr id="56" name="891/1.jpg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57</xdr:row>
      <xdr:rowOff>723900</xdr:rowOff>
    </xdr:from>
    <xdr:to>
      <xdr:col>0</xdr:col>
      <xdr:colOff>2114550</xdr:colOff>
      <xdr:row>57</xdr:row>
      <xdr:rowOff>1990725</xdr:rowOff>
    </xdr:to>
    <xdr:pic>
      <xdr:nvPicPr>
        <xdr:cNvPr id="57" name="911/1.jpg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209550</xdr:colOff>
      <xdr:row>57</xdr:row>
      <xdr:rowOff>790575</xdr:rowOff>
    </xdr:from>
    <xdr:to>
      <xdr:col>1</xdr:col>
      <xdr:colOff>2114550</xdr:colOff>
      <xdr:row>57</xdr:row>
      <xdr:rowOff>1933575</xdr:rowOff>
    </xdr:to>
    <xdr:pic>
      <xdr:nvPicPr>
        <xdr:cNvPr id="58" name="912/2.jpg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58</xdr:row>
      <xdr:rowOff>781050</xdr:rowOff>
    </xdr:from>
    <xdr:to>
      <xdr:col>0</xdr:col>
      <xdr:colOff>2114550</xdr:colOff>
      <xdr:row>58</xdr:row>
      <xdr:rowOff>1943100</xdr:rowOff>
    </xdr:to>
    <xdr:pic>
      <xdr:nvPicPr>
        <xdr:cNvPr id="59" name="931/1.jpg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209550</xdr:colOff>
      <xdr:row>58</xdr:row>
      <xdr:rowOff>619125</xdr:rowOff>
    </xdr:from>
    <xdr:to>
      <xdr:col>1</xdr:col>
      <xdr:colOff>2114550</xdr:colOff>
      <xdr:row>58</xdr:row>
      <xdr:rowOff>2095500</xdr:rowOff>
    </xdr:to>
    <xdr:pic>
      <xdr:nvPicPr>
        <xdr:cNvPr id="60" name="932/2.jpg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60"/>
  <sheetViews>
    <sheetView tabSelected="1" workbookViewId="0">
      <pane ySplit="24" topLeftCell="A25" activePane="bottomLeft" state="frozen"/>
      <selection pane="bottomLeft" sqref="A1:C1"/>
    </sheetView>
  </sheetViews>
  <sheetFormatPr defaultColWidth="8.86328125" defaultRowHeight="14.25" x14ac:dyDescent="0.45"/>
  <cols>
    <col min="1" max="1" width="35" style="2" customWidth="1"/>
    <col min="2" max="5" width="35" style="2" hidden="1" customWidth="1"/>
    <col min="6" max="6" width="16" style="2" customWidth="1"/>
    <col min="7" max="7" width="10.265625" style="2" customWidth="1"/>
    <col min="8" max="13" width="11.3984375" style="2" customWidth="1"/>
    <col min="14" max="14" width="9.265625" style="2" customWidth="1"/>
    <col min="15" max="47" width="6.86328125" style="2" customWidth="1"/>
    <col min="48" max="48" width="9.1328125" style="2" customWidth="1"/>
    <col min="49" max="49" width="10.73046875" style="2" customWidth="1"/>
    <col min="50" max="50" width="9.3984375" style="2" customWidth="1"/>
    <col min="51" max="51" width="10.86328125" style="2" customWidth="1"/>
    <col min="52" max="53" width="10.86328125" style="4" customWidth="1"/>
    <col min="54" max="57" width="12.265625" style="4" customWidth="1"/>
    <col min="58" max="59" width="12.265625" style="10" customWidth="1"/>
    <col min="60" max="16384" width="8.86328125" style="2"/>
  </cols>
  <sheetData>
    <row r="1" spans="1:47" ht="15.75" x14ac:dyDescent="0.45">
      <c r="A1" s="14" t="s">
        <v>0</v>
      </c>
      <c r="B1" s="14"/>
      <c r="C1" s="14"/>
      <c r="D1" s="1"/>
      <c r="E1" s="1"/>
      <c r="F1" s="1"/>
      <c r="G1" s="1"/>
      <c r="H1" s="1"/>
      <c r="I1" s="1"/>
      <c r="J1" s="1"/>
      <c r="K1" s="1"/>
      <c r="L1" s="1"/>
      <c r="M1" s="1"/>
      <c r="N1" s="2" t="s">
        <v>1</v>
      </c>
      <c r="O1" s="2" t="s">
        <v>1</v>
      </c>
    </row>
    <row r="2" spans="1:47" ht="15.75" x14ac:dyDescent="0.45">
      <c r="A2" s="13" t="s">
        <v>2</v>
      </c>
      <c r="B2" s="13"/>
      <c r="C2" s="13"/>
      <c r="D2" s="1"/>
      <c r="E2" s="1"/>
      <c r="F2" s="1"/>
      <c r="G2" s="1"/>
      <c r="H2" s="1"/>
      <c r="I2" s="1"/>
      <c r="J2" s="1"/>
      <c r="K2" s="1"/>
      <c r="L2" s="1"/>
      <c r="M2" s="1"/>
      <c r="N2" s="2" t="s">
        <v>3</v>
      </c>
      <c r="O2" s="2" t="s">
        <v>4</v>
      </c>
      <c r="P2" s="2" t="s">
        <v>5</v>
      </c>
      <c r="Q2" s="2" t="s">
        <v>6</v>
      </c>
      <c r="R2" s="2" t="s">
        <v>7</v>
      </c>
      <c r="S2" s="2" t="s">
        <v>8</v>
      </c>
      <c r="T2" s="2" t="s">
        <v>9</v>
      </c>
      <c r="U2" s="2" t="s">
        <v>10</v>
      </c>
      <c r="V2" s="2" t="s">
        <v>11</v>
      </c>
      <c r="W2" s="2" t="s">
        <v>12</v>
      </c>
      <c r="X2" s="2" t="s">
        <v>13</v>
      </c>
    </row>
    <row r="3" spans="1:47" ht="15.75" x14ac:dyDescent="0.45">
      <c r="A3" s="13" t="s">
        <v>14</v>
      </c>
      <c r="B3" s="13"/>
      <c r="C3" s="13"/>
      <c r="D3" s="1"/>
      <c r="E3" s="1"/>
      <c r="F3" s="1"/>
      <c r="G3" s="1"/>
      <c r="H3" s="1"/>
      <c r="I3" s="1"/>
      <c r="J3" s="1"/>
      <c r="K3" s="1"/>
      <c r="L3" s="1"/>
      <c r="M3" s="1"/>
      <c r="N3" s="2" t="s">
        <v>15</v>
      </c>
      <c r="O3" s="2" t="s">
        <v>16</v>
      </c>
      <c r="P3" s="2" t="s">
        <v>17</v>
      </c>
      <c r="Q3" s="2" t="s">
        <v>18</v>
      </c>
      <c r="R3" s="2" t="s">
        <v>19</v>
      </c>
      <c r="S3" s="2" t="s">
        <v>20</v>
      </c>
      <c r="T3" s="2" t="s">
        <v>21</v>
      </c>
      <c r="U3" s="2" t="s">
        <v>22</v>
      </c>
      <c r="V3" s="2" t="s">
        <v>23</v>
      </c>
      <c r="W3" s="2" t="s">
        <v>24</v>
      </c>
      <c r="X3" s="2" t="s">
        <v>25</v>
      </c>
      <c r="Y3" s="2" t="s">
        <v>26</v>
      </c>
    </row>
    <row r="4" spans="1:47" ht="15.75" x14ac:dyDescent="0.45">
      <c r="A4" s="13" t="s">
        <v>27</v>
      </c>
      <c r="B4" s="13"/>
      <c r="C4" s="13"/>
      <c r="D4" s="1"/>
      <c r="E4" s="1"/>
      <c r="F4" s="1"/>
      <c r="G4" s="1"/>
      <c r="H4" s="1"/>
      <c r="I4" s="1"/>
      <c r="J4" s="1"/>
      <c r="K4" s="1"/>
      <c r="L4" s="1"/>
      <c r="M4" s="1"/>
      <c r="N4" s="2" t="s">
        <v>28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29</v>
      </c>
      <c r="W4" s="2" t="s">
        <v>30</v>
      </c>
      <c r="X4" s="2" t="s">
        <v>31</v>
      </c>
      <c r="Y4" s="2" t="s">
        <v>32</v>
      </c>
      <c r="Z4" s="2" t="s">
        <v>33</v>
      </c>
    </row>
    <row r="5" spans="1:47" ht="15.75" x14ac:dyDescent="0.45">
      <c r="A5" s="13" t="s">
        <v>34</v>
      </c>
      <c r="B5" s="13"/>
      <c r="C5" s="13"/>
      <c r="D5" s="1"/>
      <c r="E5" s="1"/>
      <c r="F5" s="1"/>
      <c r="G5" s="1"/>
      <c r="H5" s="1"/>
      <c r="I5" s="1"/>
      <c r="J5" s="1"/>
      <c r="K5" s="1"/>
      <c r="L5" s="1"/>
      <c r="M5" s="1"/>
      <c r="N5" s="2" t="s">
        <v>35</v>
      </c>
      <c r="O5" s="2" t="s">
        <v>16</v>
      </c>
      <c r="P5" s="2" t="s">
        <v>36</v>
      </c>
      <c r="Q5" s="2" t="s">
        <v>37</v>
      </c>
      <c r="R5" s="2" t="s">
        <v>38</v>
      </c>
      <c r="S5" s="2" t="s">
        <v>17</v>
      </c>
      <c r="T5" s="2" t="s">
        <v>39</v>
      </c>
      <c r="U5" s="2" t="s">
        <v>40</v>
      </c>
      <c r="V5" s="2" t="s">
        <v>41</v>
      </c>
      <c r="W5" s="2" t="s">
        <v>18</v>
      </c>
      <c r="X5" s="2" t="s">
        <v>42</v>
      </c>
      <c r="Y5" s="2" t="s">
        <v>43</v>
      </c>
      <c r="Z5" s="2" t="s">
        <v>44</v>
      </c>
      <c r="AA5" s="2" t="s">
        <v>19</v>
      </c>
      <c r="AB5" s="2" t="s">
        <v>45</v>
      </c>
      <c r="AC5" s="2" t="s">
        <v>46</v>
      </c>
      <c r="AD5" s="2" t="s">
        <v>47</v>
      </c>
      <c r="AE5" s="2" t="s">
        <v>20</v>
      </c>
      <c r="AF5" s="2" t="s">
        <v>48</v>
      </c>
      <c r="AG5" s="2" t="s">
        <v>49</v>
      </c>
    </row>
    <row r="6" spans="1:47" ht="15.75" x14ac:dyDescent="0.45">
      <c r="A6" s="13" t="s">
        <v>50</v>
      </c>
      <c r="B6" s="13"/>
      <c r="C6" s="13"/>
      <c r="D6" s="1"/>
      <c r="E6" s="1"/>
      <c r="F6" s="1"/>
      <c r="G6" s="1"/>
      <c r="H6" s="1"/>
      <c r="I6" s="1"/>
      <c r="J6" s="1"/>
      <c r="K6" s="1"/>
      <c r="L6" s="1"/>
      <c r="M6" s="1"/>
      <c r="N6" s="2" t="s">
        <v>51</v>
      </c>
      <c r="O6" s="2" t="s">
        <v>18</v>
      </c>
      <c r="P6" s="2" t="s">
        <v>42</v>
      </c>
      <c r="Q6" s="2" t="s">
        <v>43</v>
      </c>
      <c r="R6" s="2" t="s">
        <v>44</v>
      </c>
      <c r="S6" s="2" t="s">
        <v>19</v>
      </c>
      <c r="T6" s="2" t="s">
        <v>45</v>
      </c>
      <c r="U6" s="2" t="s">
        <v>46</v>
      </c>
      <c r="V6" s="2" t="s">
        <v>47</v>
      </c>
      <c r="W6" s="2" t="s">
        <v>20</v>
      </c>
      <c r="X6" s="2" t="s">
        <v>48</v>
      </c>
      <c r="Y6" s="2" t="s">
        <v>49</v>
      </c>
      <c r="Z6" s="2" t="s">
        <v>52</v>
      </c>
      <c r="AA6" s="2" t="s">
        <v>21</v>
      </c>
      <c r="AB6" s="2" t="s">
        <v>53</v>
      </c>
      <c r="AC6" s="2" t="s">
        <v>54</v>
      </c>
      <c r="AD6" s="2" t="s">
        <v>55</v>
      </c>
      <c r="AE6" s="2" t="s">
        <v>22</v>
      </c>
      <c r="AF6" s="2" t="s">
        <v>56</v>
      </c>
      <c r="AG6" s="2" t="s">
        <v>57</v>
      </c>
      <c r="AH6" s="2" t="s">
        <v>58</v>
      </c>
      <c r="AI6" s="2" t="s">
        <v>23</v>
      </c>
      <c r="AJ6" s="2" t="s">
        <v>59</v>
      </c>
      <c r="AK6" s="2" t="s">
        <v>24</v>
      </c>
    </row>
    <row r="7" spans="1:47" ht="28.5" x14ac:dyDescent="0.45">
      <c r="A7" s="13" t="s">
        <v>60</v>
      </c>
      <c r="B7" s="13"/>
      <c r="C7" s="13"/>
      <c r="D7" s="1"/>
      <c r="E7" s="1"/>
      <c r="F7" s="1"/>
      <c r="G7" s="1"/>
      <c r="H7" s="1"/>
      <c r="I7" s="1"/>
      <c r="J7" s="1"/>
      <c r="K7" s="1"/>
      <c r="L7" s="1"/>
      <c r="M7" s="1"/>
      <c r="N7" s="2" t="s">
        <v>61</v>
      </c>
      <c r="O7" s="2" t="s">
        <v>40</v>
      </c>
      <c r="P7" s="2" t="s">
        <v>18</v>
      </c>
      <c r="Q7" s="2" t="s">
        <v>43</v>
      </c>
      <c r="R7" s="2" t="s">
        <v>19</v>
      </c>
      <c r="S7" s="2" t="s">
        <v>46</v>
      </c>
      <c r="T7" s="2" t="s">
        <v>20</v>
      </c>
      <c r="U7" s="2" t="s">
        <v>49</v>
      </c>
      <c r="V7" s="2" t="s">
        <v>21</v>
      </c>
      <c r="W7" s="2" t="s">
        <v>54</v>
      </c>
    </row>
    <row r="8" spans="1:47" ht="15.75" x14ac:dyDescent="0.45">
      <c r="A8" s="13" t="s">
        <v>62</v>
      </c>
      <c r="B8" s="13"/>
      <c r="C8" s="13"/>
      <c r="D8" s="1"/>
      <c r="E8" s="1"/>
      <c r="F8" s="1"/>
      <c r="G8" s="1"/>
      <c r="H8" s="1"/>
      <c r="I8" s="1"/>
      <c r="J8" s="1"/>
      <c r="K8" s="1"/>
      <c r="L8" s="1"/>
      <c r="M8" s="1"/>
      <c r="N8" s="2" t="s">
        <v>63</v>
      </c>
      <c r="O8" s="2" t="s">
        <v>64</v>
      </c>
      <c r="P8" s="2" t="s">
        <v>65</v>
      </c>
      <c r="Q8" s="2" t="s">
        <v>66</v>
      </c>
      <c r="R8" s="2" t="s">
        <v>67</v>
      </c>
      <c r="S8" s="2" t="s">
        <v>68</v>
      </c>
    </row>
    <row r="9" spans="1:47" ht="15.75" x14ac:dyDescent="0.45">
      <c r="A9" s="13" t="s">
        <v>69</v>
      </c>
      <c r="B9" s="13"/>
      <c r="C9" s="13"/>
      <c r="D9" s="1"/>
      <c r="E9" s="1"/>
      <c r="F9" s="1"/>
      <c r="G9" s="1"/>
      <c r="H9" s="1"/>
      <c r="I9" s="1"/>
      <c r="J9" s="1"/>
      <c r="K9" s="1"/>
      <c r="L9" s="1"/>
      <c r="M9" s="1"/>
      <c r="N9" s="2" t="s">
        <v>70</v>
      </c>
      <c r="O9" s="2" t="s">
        <v>71</v>
      </c>
      <c r="P9" s="2" t="s">
        <v>72</v>
      </c>
      <c r="Q9" s="2" t="s">
        <v>73</v>
      </c>
      <c r="R9" s="2" t="s">
        <v>74</v>
      </c>
      <c r="S9" s="2" t="s">
        <v>75</v>
      </c>
      <c r="T9" s="2" t="s">
        <v>76</v>
      </c>
      <c r="U9" s="2" t="s">
        <v>77</v>
      </c>
      <c r="V9" s="2" t="s">
        <v>78</v>
      </c>
      <c r="W9" s="2" t="s">
        <v>79</v>
      </c>
      <c r="X9" s="2" t="s">
        <v>80</v>
      </c>
      <c r="Y9" s="2" t="s">
        <v>81</v>
      </c>
      <c r="Z9" s="2" t="s">
        <v>82</v>
      </c>
      <c r="AA9" s="2" t="s">
        <v>83</v>
      </c>
      <c r="AB9" s="2" t="s">
        <v>84</v>
      </c>
      <c r="AC9" s="2" t="s">
        <v>85</v>
      </c>
      <c r="AD9" s="2" t="s">
        <v>86</v>
      </c>
      <c r="AE9" s="2" t="s">
        <v>87</v>
      </c>
      <c r="AF9" s="2" t="s">
        <v>88</v>
      </c>
      <c r="AG9" s="2" t="s">
        <v>89</v>
      </c>
      <c r="AH9" s="2" t="s">
        <v>90</v>
      </c>
      <c r="AI9" s="2" t="s">
        <v>16</v>
      </c>
      <c r="AJ9" s="2" t="s">
        <v>36</v>
      </c>
      <c r="AK9" s="2" t="s">
        <v>37</v>
      </c>
      <c r="AL9" s="2" t="s">
        <v>38</v>
      </c>
      <c r="AM9" s="2" t="s">
        <v>17</v>
      </c>
      <c r="AN9" s="2" t="s">
        <v>39</v>
      </c>
      <c r="AO9" s="2" t="s">
        <v>40</v>
      </c>
      <c r="AP9" s="2" t="s">
        <v>41</v>
      </c>
      <c r="AQ9" s="2" t="s">
        <v>18</v>
      </c>
      <c r="AR9" s="2" t="s">
        <v>42</v>
      </c>
      <c r="AS9" s="2" t="s">
        <v>43</v>
      </c>
      <c r="AT9" s="2" t="s">
        <v>44</v>
      </c>
      <c r="AU9" s="2" t="s">
        <v>19</v>
      </c>
    </row>
    <row r="10" spans="1:47" ht="15.75" x14ac:dyDescent="0.45">
      <c r="A10" s="13" t="s">
        <v>91</v>
      </c>
      <c r="B10" s="13"/>
      <c r="C10" s="13"/>
      <c r="D10" s="1"/>
      <c r="E10" s="1"/>
      <c r="F10" s="1"/>
      <c r="G10" s="1"/>
      <c r="H10" s="1"/>
      <c r="I10" s="1"/>
      <c r="J10" s="1"/>
      <c r="K10" s="1"/>
      <c r="L10" s="1"/>
      <c r="M10" s="1"/>
      <c r="N10" s="2" t="s">
        <v>92</v>
      </c>
      <c r="O10" s="2" t="s">
        <v>93</v>
      </c>
      <c r="P10" s="2" t="s">
        <v>94</v>
      </c>
      <c r="Q10" s="2" t="s">
        <v>95</v>
      </c>
      <c r="R10" s="2" t="s">
        <v>96</v>
      </c>
      <c r="S10" s="2" t="s">
        <v>97</v>
      </c>
      <c r="T10" s="2" t="s">
        <v>98</v>
      </c>
      <c r="U10" s="2" t="s">
        <v>99</v>
      </c>
      <c r="V10" s="2" t="s">
        <v>100</v>
      </c>
      <c r="W10" s="2" t="s">
        <v>101</v>
      </c>
      <c r="X10" s="2" t="s">
        <v>102</v>
      </c>
      <c r="Y10" s="2" t="s">
        <v>103</v>
      </c>
      <c r="Z10" s="2" t="s">
        <v>104</v>
      </c>
    </row>
    <row r="11" spans="1:47" ht="42.75" x14ac:dyDescent="0.45">
      <c r="A11" s="13" t="s">
        <v>105</v>
      </c>
      <c r="B11" s="13"/>
      <c r="C11" s="13"/>
      <c r="D11" s="1"/>
      <c r="E11" s="1"/>
      <c r="F11" s="1"/>
      <c r="G11" s="1"/>
      <c r="H11" s="1"/>
      <c r="I11" s="1"/>
      <c r="J11" s="1"/>
      <c r="K11" s="1"/>
      <c r="L11" s="1"/>
      <c r="M11" s="1"/>
      <c r="N11" s="2" t="s">
        <v>106</v>
      </c>
      <c r="O11" s="2" t="s">
        <v>107</v>
      </c>
      <c r="P11" s="2" t="s">
        <v>108</v>
      </c>
      <c r="Q11" s="2" t="s">
        <v>109</v>
      </c>
      <c r="R11" s="2" t="s">
        <v>110</v>
      </c>
      <c r="S11" s="2" t="s">
        <v>111</v>
      </c>
      <c r="T11" s="2" t="s">
        <v>112</v>
      </c>
      <c r="U11" s="2" t="s">
        <v>74</v>
      </c>
      <c r="V11" s="2" t="s">
        <v>17</v>
      </c>
    </row>
    <row r="12" spans="1:47" ht="42.75" x14ac:dyDescent="0.45">
      <c r="A12" s="13" t="s">
        <v>113</v>
      </c>
      <c r="B12" s="13"/>
      <c r="C12" s="13"/>
      <c r="D12" s="1"/>
      <c r="E12" s="1"/>
      <c r="F12" s="1"/>
      <c r="G12" s="1"/>
      <c r="H12" s="1"/>
      <c r="I12" s="1"/>
      <c r="J12" s="1"/>
      <c r="K12" s="1"/>
      <c r="L12" s="1"/>
      <c r="M12" s="1"/>
      <c r="N12" s="2" t="s">
        <v>114</v>
      </c>
      <c r="O12" s="2" t="s">
        <v>115</v>
      </c>
      <c r="P12" s="2" t="s">
        <v>116</v>
      </c>
      <c r="Q12" s="2" t="s">
        <v>117</v>
      </c>
      <c r="R12" s="2" t="s">
        <v>118</v>
      </c>
      <c r="S12" s="2" t="s">
        <v>119</v>
      </c>
      <c r="T12" s="2" t="s">
        <v>120</v>
      </c>
      <c r="U12" s="2" t="s">
        <v>121</v>
      </c>
      <c r="V12" s="2" t="s">
        <v>122</v>
      </c>
      <c r="W12" s="2" t="s">
        <v>123</v>
      </c>
      <c r="X12" s="2" t="s">
        <v>124</v>
      </c>
      <c r="Y12" s="2" t="s">
        <v>125</v>
      </c>
      <c r="Z12" s="2" t="s">
        <v>126</v>
      </c>
      <c r="AA12" s="2" t="s">
        <v>127</v>
      </c>
      <c r="AB12" s="2" t="s">
        <v>128</v>
      </c>
      <c r="AC12" s="2" t="s">
        <v>129</v>
      </c>
      <c r="AD12" s="2" t="s">
        <v>130</v>
      </c>
      <c r="AE12" s="2" t="s">
        <v>131</v>
      </c>
    </row>
    <row r="13" spans="1:47" ht="28.5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2" t="s">
        <v>132</v>
      </c>
      <c r="O13" s="2" t="s">
        <v>133</v>
      </c>
      <c r="P13" s="2" t="s">
        <v>134</v>
      </c>
      <c r="Q13" s="2" t="s">
        <v>135</v>
      </c>
      <c r="R13" s="2" t="s">
        <v>136</v>
      </c>
      <c r="S13" s="2" t="s">
        <v>137</v>
      </c>
      <c r="T13" s="2" t="s">
        <v>138</v>
      </c>
      <c r="U13" s="2" t="s">
        <v>139</v>
      </c>
      <c r="V13" s="2" t="s">
        <v>140</v>
      </c>
    </row>
    <row r="14" spans="1:47" x14ac:dyDescent="0.4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2" t="s">
        <v>141</v>
      </c>
      <c r="O14" s="2" t="s">
        <v>16</v>
      </c>
      <c r="P14" s="2" t="s">
        <v>17</v>
      </c>
      <c r="Q14" s="2" t="s">
        <v>18</v>
      </c>
      <c r="R14" s="2" t="s">
        <v>19</v>
      </c>
      <c r="S14" s="2" t="s">
        <v>20</v>
      </c>
      <c r="T14" s="2" t="s">
        <v>21</v>
      </c>
      <c r="U14" s="2" t="s">
        <v>22</v>
      </c>
      <c r="V14" s="2" t="s">
        <v>23</v>
      </c>
      <c r="W14" s="2" t="s">
        <v>24</v>
      </c>
      <c r="X14" s="2" t="s">
        <v>25</v>
      </c>
      <c r="Y14" s="2" t="s">
        <v>26</v>
      </c>
      <c r="Z14" s="2" t="s">
        <v>29</v>
      </c>
      <c r="AA14" s="2" t="s">
        <v>30</v>
      </c>
      <c r="AB14" s="2" t="s">
        <v>31</v>
      </c>
    </row>
    <row r="15" spans="1:47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2" t="s">
        <v>142</v>
      </c>
      <c r="O15" s="2" t="s">
        <v>143</v>
      </c>
      <c r="P15" s="2" t="s">
        <v>144</v>
      </c>
      <c r="Q15" s="2" t="s">
        <v>145</v>
      </c>
      <c r="R15" s="2" t="s">
        <v>109</v>
      </c>
      <c r="S15" s="2" t="s">
        <v>146</v>
      </c>
      <c r="T15" s="2" t="s">
        <v>147</v>
      </c>
      <c r="U15" s="2" t="s">
        <v>148</v>
      </c>
      <c r="V15" s="2" t="s">
        <v>149</v>
      </c>
      <c r="W15" s="2" t="s">
        <v>150</v>
      </c>
      <c r="X15" s="2" t="s">
        <v>110</v>
      </c>
      <c r="Y15" s="2" t="s">
        <v>151</v>
      </c>
      <c r="Z15" s="2" t="s">
        <v>152</v>
      </c>
      <c r="AA15" s="2" t="s">
        <v>153</v>
      </c>
      <c r="AB15" s="2" t="s">
        <v>154</v>
      </c>
      <c r="AC15" s="2" t="s">
        <v>155</v>
      </c>
      <c r="AD15" s="2" t="s">
        <v>111</v>
      </c>
      <c r="AE15" s="2" t="s">
        <v>156</v>
      </c>
      <c r="AF15" s="2" t="s">
        <v>157</v>
      </c>
      <c r="AG15" s="2" t="s">
        <v>158</v>
      </c>
      <c r="AH15" s="2" t="s">
        <v>159</v>
      </c>
      <c r="AI15" s="2" t="s">
        <v>160</v>
      </c>
      <c r="AJ15" s="2" t="s">
        <v>161</v>
      </c>
      <c r="AK15" s="2" t="s">
        <v>162</v>
      </c>
      <c r="AL15" s="2" t="s">
        <v>163</v>
      </c>
      <c r="AM15" s="2" t="s">
        <v>164</v>
      </c>
    </row>
    <row r="16" spans="1:47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2" t="s">
        <v>165</v>
      </c>
      <c r="O16" s="2" t="s">
        <v>107</v>
      </c>
      <c r="P16" s="2" t="s">
        <v>166</v>
      </c>
      <c r="Q16" s="2" t="s">
        <v>108</v>
      </c>
      <c r="R16" s="2" t="s">
        <v>167</v>
      </c>
      <c r="S16" s="2" t="s">
        <v>143</v>
      </c>
      <c r="T16" s="2" t="s">
        <v>168</v>
      </c>
      <c r="U16" s="2" t="s">
        <v>144</v>
      </c>
      <c r="V16" s="2" t="s">
        <v>145</v>
      </c>
      <c r="W16" s="2" t="s">
        <v>109</v>
      </c>
      <c r="X16" s="2" t="s">
        <v>146</v>
      </c>
      <c r="Y16" s="2" t="s">
        <v>147</v>
      </c>
      <c r="Z16" s="2" t="s">
        <v>148</v>
      </c>
      <c r="AA16" s="2" t="s">
        <v>149</v>
      </c>
      <c r="AB16" s="2" t="s">
        <v>150</v>
      </c>
      <c r="AC16" s="2" t="s">
        <v>110</v>
      </c>
      <c r="AD16" s="2" t="s">
        <v>151</v>
      </c>
      <c r="AE16" s="2" t="s">
        <v>152</v>
      </c>
      <c r="AF16" s="2" t="s">
        <v>153</v>
      </c>
      <c r="AG16" s="2" t="s">
        <v>154</v>
      </c>
      <c r="AH16" s="2" t="s">
        <v>155</v>
      </c>
      <c r="AI16" s="2" t="s">
        <v>111</v>
      </c>
      <c r="AJ16" s="2" t="s">
        <v>156</v>
      </c>
      <c r="AK16" s="2" t="s">
        <v>157</v>
      </c>
      <c r="AL16" s="2" t="s">
        <v>158</v>
      </c>
      <c r="AM16" s="2" t="s">
        <v>159</v>
      </c>
      <c r="AN16" s="2" t="s">
        <v>160</v>
      </c>
      <c r="AO16" s="2" t="s">
        <v>161</v>
      </c>
      <c r="AP16" s="2" t="s">
        <v>162</v>
      </c>
      <c r="AQ16" s="2" t="s">
        <v>163</v>
      </c>
      <c r="AR16" s="2" t="s">
        <v>164</v>
      </c>
      <c r="AS16" s="2" t="s">
        <v>169</v>
      </c>
      <c r="AT16" s="2" t="s">
        <v>170</v>
      </c>
      <c r="AU16" s="2" t="s">
        <v>112</v>
      </c>
    </row>
    <row r="17" spans="1:59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" t="s">
        <v>171</v>
      </c>
      <c r="O17" s="2" t="s">
        <v>109</v>
      </c>
      <c r="P17" s="2" t="s">
        <v>172</v>
      </c>
      <c r="Q17" s="2" t="s">
        <v>147</v>
      </c>
      <c r="R17" s="2" t="s">
        <v>173</v>
      </c>
      <c r="S17" s="2" t="s">
        <v>149</v>
      </c>
      <c r="T17" s="2" t="s">
        <v>174</v>
      </c>
      <c r="U17" s="2" t="s">
        <v>110</v>
      </c>
      <c r="V17" s="2" t="s">
        <v>175</v>
      </c>
      <c r="W17" s="2" t="s">
        <v>152</v>
      </c>
    </row>
    <row r="18" spans="1:59" x14ac:dyDescent="0.4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2" t="s">
        <v>176</v>
      </c>
      <c r="O18" s="2" t="s">
        <v>73</v>
      </c>
      <c r="P18" s="2" t="s">
        <v>74</v>
      </c>
      <c r="Q18" s="2" t="s">
        <v>75</v>
      </c>
      <c r="R18" s="2" t="s">
        <v>77</v>
      </c>
      <c r="S18" s="2" t="s">
        <v>79</v>
      </c>
      <c r="T18" s="2" t="s">
        <v>81</v>
      </c>
      <c r="U18" s="2" t="s">
        <v>83</v>
      </c>
      <c r="V18" s="2" t="s">
        <v>85</v>
      </c>
      <c r="W18" s="2" t="s">
        <v>86</v>
      </c>
      <c r="X18" s="2" t="s">
        <v>88</v>
      </c>
      <c r="Y18" s="2" t="s">
        <v>89</v>
      </c>
      <c r="Z18" s="2" t="s">
        <v>16</v>
      </c>
      <c r="AA18" s="2" t="s">
        <v>37</v>
      </c>
      <c r="AB18" s="2" t="s">
        <v>17</v>
      </c>
      <c r="AC18" s="2" t="s">
        <v>40</v>
      </c>
      <c r="AD18" s="2" t="s">
        <v>18</v>
      </c>
      <c r="AE18" s="2" t="s">
        <v>43</v>
      </c>
      <c r="AF18" s="2" t="s">
        <v>19</v>
      </c>
    </row>
    <row r="19" spans="1:59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2" t="s">
        <v>177</v>
      </c>
      <c r="O19" s="2" t="s">
        <v>26</v>
      </c>
      <c r="P19" s="2" t="s">
        <v>178</v>
      </c>
      <c r="Q19" s="2" t="s">
        <v>29</v>
      </c>
      <c r="R19" s="2" t="s">
        <v>179</v>
      </c>
      <c r="S19" s="2" t="s">
        <v>30</v>
      </c>
      <c r="T19" s="2" t="s">
        <v>180</v>
      </c>
      <c r="U19" s="2" t="s">
        <v>31</v>
      </c>
      <c r="V19" s="2" t="s">
        <v>181</v>
      </c>
      <c r="W19" s="2" t="s">
        <v>32</v>
      </c>
    </row>
    <row r="20" spans="1:59" ht="28.5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2" t="s">
        <v>182</v>
      </c>
      <c r="O20" s="2" t="s">
        <v>183</v>
      </c>
      <c r="P20" s="2" t="s">
        <v>184</v>
      </c>
      <c r="Q20" s="2" t="s">
        <v>185</v>
      </c>
      <c r="R20" s="2" t="s">
        <v>186</v>
      </c>
      <c r="S20" s="2" t="s">
        <v>187</v>
      </c>
      <c r="T20" s="2" t="s">
        <v>188</v>
      </c>
      <c r="U20" s="2" t="s">
        <v>189</v>
      </c>
    </row>
    <row r="21" spans="1:59" ht="28.5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2" t="s">
        <v>190</v>
      </c>
      <c r="O21" s="2" t="s">
        <v>191</v>
      </c>
      <c r="P21" s="2" t="s">
        <v>25</v>
      </c>
      <c r="Q21" s="2" t="s">
        <v>192</v>
      </c>
      <c r="R21" s="2" t="s">
        <v>26</v>
      </c>
      <c r="S21" s="2" t="s">
        <v>178</v>
      </c>
      <c r="T21" s="2" t="s">
        <v>29</v>
      </c>
      <c r="U21" s="2" t="s">
        <v>179</v>
      </c>
    </row>
    <row r="22" spans="1:59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2" t="s">
        <v>193</v>
      </c>
      <c r="O22" s="2" t="s">
        <v>194</v>
      </c>
      <c r="P22" s="2" t="s">
        <v>195</v>
      </c>
      <c r="Q22" s="2" t="s">
        <v>196</v>
      </c>
      <c r="R22" s="2" t="s">
        <v>197</v>
      </c>
      <c r="S22" s="2" t="s">
        <v>198</v>
      </c>
      <c r="T22" s="2" t="s">
        <v>199</v>
      </c>
      <c r="U22" s="2" t="s">
        <v>200</v>
      </c>
      <c r="V22" s="2" t="s">
        <v>201</v>
      </c>
      <c r="W22" s="2" t="s">
        <v>202</v>
      </c>
      <c r="X22" s="2" t="s">
        <v>203</v>
      </c>
      <c r="Y22" s="2" t="s">
        <v>204</v>
      </c>
      <c r="Z22" s="2" t="s">
        <v>205</v>
      </c>
      <c r="AA22" s="2" t="s">
        <v>206</v>
      </c>
      <c r="AB22" s="2" t="s">
        <v>207</v>
      </c>
      <c r="AC22" s="2" t="s">
        <v>208</v>
      </c>
      <c r="AD22" s="2" t="s">
        <v>209</v>
      </c>
      <c r="AE22" s="2" t="s">
        <v>210</v>
      </c>
      <c r="AF22" s="2" t="s">
        <v>211</v>
      </c>
      <c r="AG22" s="2" t="s">
        <v>212</v>
      </c>
      <c r="AH22" s="2" t="s">
        <v>213</v>
      </c>
    </row>
    <row r="23" spans="1:59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2" t="s">
        <v>214</v>
      </c>
      <c r="O23" s="2" t="s">
        <v>215</v>
      </c>
      <c r="P23" s="2" t="s">
        <v>216</v>
      </c>
      <c r="Q23" s="2" t="s">
        <v>217</v>
      </c>
      <c r="R23" s="2" t="s">
        <v>218</v>
      </c>
      <c r="S23" s="2" t="s">
        <v>219</v>
      </c>
      <c r="T23" s="2" t="s">
        <v>220</v>
      </c>
      <c r="U23" s="2" t="s">
        <v>221</v>
      </c>
    </row>
    <row r="24" spans="1:59" s="9" customFormat="1" ht="30" customHeight="1" x14ac:dyDescent="0.45">
      <c r="A24" s="6" t="s">
        <v>222</v>
      </c>
      <c r="B24" s="6" t="s">
        <v>223</v>
      </c>
      <c r="C24" s="6" t="s">
        <v>224</v>
      </c>
      <c r="D24" s="6" t="s">
        <v>225</v>
      </c>
      <c r="E24" s="6" t="s">
        <v>226</v>
      </c>
      <c r="F24" s="7" t="s">
        <v>227</v>
      </c>
      <c r="G24" s="6" t="s">
        <v>228</v>
      </c>
      <c r="H24" s="6" t="s">
        <v>229</v>
      </c>
      <c r="I24" s="6" t="s">
        <v>230</v>
      </c>
      <c r="J24" s="6" t="s">
        <v>231</v>
      </c>
      <c r="K24" s="6" t="s">
        <v>232</v>
      </c>
      <c r="L24" s="6" t="s">
        <v>233</v>
      </c>
      <c r="M24" s="6" t="s">
        <v>234</v>
      </c>
      <c r="N24" s="6" t="s">
        <v>235</v>
      </c>
      <c r="O24" s="6" t="s">
        <v>236</v>
      </c>
      <c r="P24" s="6" t="s">
        <v>237</v>
      </c>
      <c r="Q24" s="6" t="s">
        <v>238</v>
      </c>
      <c r="R24" s="6" t="s">
        <v>239</v>
      </c>
      <c r="S24" s="6" t="s">
        <v>240</v>
      </c>
      <c r="T24" s="6" t="s">
        <v>241</v>
      </c>
      <c r="U24" s="6" t="s">
        <v>242</v>
      </c>
      <c r="V24" s="6" t="s">
        <v>243</v>
      </c>
      <c r="W24" s="6" t="s">
        <v>244</v>
      </c>
      <c r="X24" s="6" t="s">
        <v>245</v>
      </c>
      <c r="Y24" s="6" t="s">
        <v>246</v>
      </c>
      <c r="Z24" s="6" t="s">
        <v>247</v>
      </c>
      <c r="AA24" s="6" t="s">
        <v>248</v>
      </c>
      <c r="AB24" s="6" t="s">
        <v>249</v>
      </c>
      <c r="AC24" s="6" t="s">
        <v>250</v>
      </c>
      <c r="AD24" s="6" t="s">
        <v>251</v>
      </c>
      <c r="AE24" s="6" t="s">
        <v>252</v>
      </c>
      <c r="AF24" s="6" t="s">
        <v>253</v>
      </c>
      <c r="AG24" s="6" t="s">
        <v>254</v>
      </c>
      <c r="AH24" s="6" t="s">
        <v>255</v>
      </c>
      <c r="AI24" s="6" t="s">
        <v>256</v>
      </c>
      <c r="AJ24" s="6" t="s">
        <v>257</v>
      </c>
      <c r="AK24" s="6" t="s">
        <v>258</v>
      </c>
      <c r="AL24" s="6" t="s">
        <v>259</v>
      </c>
      <c r="AM24" s="6" t="s">
        <v>260</v>
      </c>
      <c r="AN24" s="6" t="s">
        <v>261</v>
      </c>
      <c r="AO24" s="6" t="s">
        <v>262</v>
      </c>
      <c r="AP24" s="6" t="s">
        <v>263</v>
      </c>
      <c r="AQ24" s="6" t="s">
        <v>264</v>
      </c>
      <c r="AR24" s="6" t="s">
        <v>265</v>
      </c>
      <c r="AS24" s="6" t="s">
        <v>266</v>
      </c>
      <c r="AT24" s="6" t="s">
        <v>267</v>
      </c>
      <c r="AU24" s="6" t="s">
        <v>268</v>
      </c>
      <c r="AV24" s="6" t="s">
        <v>269</v>
      </c>
      <c r="AW24" s="6" t="s">
        <v>270</v>
      </c>
      <c r="AX24" s="6" t="s">
        <v>271</v>
      </c>
      <c r="AY24" s="6" t="s">
        <v>272</v>
      </c>
      <c r="AZ24" s="8" t="s">
        <v>273</v>
      </c>
      <c r="BA24" s="8" t="s">
        <v>274</v>
      </c>
      <c r="BB24" s="8" t="s">
        <v>275</v>
      </c>
      <c r="BC24" s="8" t="s">
        <v>276</v>
      </c>
      <c r="BD24" s="8" t="s">
        <v>277</v>
      </c>
      <c r="BE24" s="8" t="s">
        <v>278</v>
      </c>
      <c r="BF24" s="11" t="s">
        <v>279</v>
      </c>
      <c r="BG24" s="11" t="s">
        <v>280</v>
      </c>
    </row>
    <row r="25" spans="1:59" ht="215.1" customHeight="1" x14ac:dyDescent="0.45">
      <c r="A25" s="3"/>
      <c r="B25" s="3"/>
      <c r="C25" s="3"/>
      <c r="D25" s="3"/>
      <c r="E25" s="3"/>
      <c r="F25" s="3" t="s">
        <v>281</v>
      </c>
      <c r="G25" s="3" t="s">
        <v>282</v>
      </c>
      <c r="H25" s="3" t="s">
        <v>283</v>
      </c>
      <c r="I25" s="3" t="s">
        <v>284</v>
      </c>
      <c r="J25" s="3" t="s">
        <v>285</v>
      </c>
      <c r="K25" s="3" t="s">
        <v>286</v>
      </c>
      <c r="L25" s="3" t="s">
        <v>287</v>
      </c>
      <c r="M25" s="3" t="s">
        <v>288</v>
      </c>
      <c r="N25" s="3" t="s">
        <v>35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>
        <v>1</v>
      </c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>
        <f t="shared" ref="AY25:AY59" si="0">SUM(O25:AU25)</f>
        <v>1</v>
      </c>
      <c r="AZ25" s="5">
        <v>328</v>
      </c>
      <c r="BA25" s="5">
        <f t="shared" ref="BA25" si="1">AZ25*AY25</f>
        <v>328</v>
      </c>
      <c r="BB25" s="5">
        <v>820</v>
      </c>
      <c r="BC25" s="5">
        <f t="shared" ref="BC25:BC59" si="2">SUM(BB25*AY25)</f>
        <v>820</v>
      </c>
      <c r="BD25" s="5">
        <f t="shared" ref="BD25:BD59" si="3">SUM(AZ25*0.52)</f>
        <v>170.56</v>
      </c>
      <c r="BE25" s="5">
        <f t="shared" ref="BE25:BE59" si="4">SUM(BD25*AY25)</f>
        <v>170.56</v>
      </c>
      <c r="BF25" s="12">
        <f>SUM(BD25/1.12)</f>
        <v>152.28571428571428</v>
      </c>
      <c r="BG25" s="12">
        <f t="shared" ref="BG25:BG59" si="5">SUM(BF25*AY25)</f>
        <v>152.28571428571428</v>
      </c>
    </row>
    <row r="26" spans="1:59" ht="215.1" customHeight="1" x14ac:dyDescent="0.45">
      <c r="A26" s="3"/>
      <c r="B26" s="3"/>
      <c r="C26" s="3"/>
      <c r="D26" s="3"/>
      <c r="E26" s="3"/>
      <c r="F26" s="3" t="s">
        <v>281</v>
      </c>
      <c r="G26" s="3" t="s">
        <v>282</v>
      </c>
      <c r="H26" s="3" t="s">
        <v>289</v>
      </c>
      <c r="I26" s="3" t="s">
        <v>290</v>
      </c>
      <c r="J26" s="3" t="s">
        <v>291</v>
      </c>
      <c r="K26" s="3" t="s">
        <v>292</v>
      </c>
      <c r="L26" s="3" t="s">
        <v>293</v>
      </c>
      <c r="M26" s="3" t="s">
        <v>294</v>
      </c>
      <c r="N26" s="3" t="s">
        <v>35</v>
      </c>
      <c r="O26" s="3"/>
      <c r="P26" s="3"/>
      <c r="Q26" s="3"/>
      <c r="R26" s="3"/>
      <c r="S26" s="3"/>
      <c r="T26" s="3"/>
      <c r="U26" s="3">
        <v>1</v>
      </c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>
        <f t="shared" si="0"/>
        <v>1</v>
      </c>
      <c r="AZ26" s="5">
        <v>282</v>
      </c>
      <c r="BA26" s="5">
        <f t="shared" ref="BA26" si="6">AZ26*AY26</f>
        <v>282</v>
      </c>
      <c r="BB26" s="5">
        <v>705</v>
      </c>
      <c r="BC26" s="5">
        <f t="shared" si="2"/>
        <v>705</v>
      </c>
      <c r="BD26" s="5">
        <f t="shared" si="3"/>
        <v>146.64000000000001</v>
      </c>
      <c r="BE26" s="5">
        <f t="shared" si="4"/>
        <v>146.64000000000001</v>
      </c>
      <c r="BF26" s="12">
        <f t="shared" ref="BF26:BF59" si="7">SUM(BD26/1.12)</f>
        <v>130.92857142857142</v>
      </c>
      <c r="BG26" s="12">
        <f t="shared" si="5"/>
        <v>130.92857142857142</v>
      </c>
    </row>
    <row r="27" spans="1:59" ht="215.1" customHeight="1" x14ac:dyDescent="0.45">
      <c r="A27" s="3"/>
      <c r="B27" s="3"/>
      <c r="C27" s="3"/>
      <c r="D27" s="3"/>
      <c r="E27" s="3"/>
      <c r="F27" s="3" t="s">
        <v>281</v>
      </c>
      <c r="G27" s="3" t="s">
        <v>295</v>
      </c>
      <c r="H27" s="3" t="s">
        <v>296</v>
      </c>
      <c r="I27" s="3" t="s">
        <v>297</v>
      </c>
      <c r="J27" s="3" t="s">
        <v>298</v>
      </c>
      <c r="K27" s="3" t="s">
        <v>299</v>
      </c>
      <c r="L27" s="3"/>
      <c r="M27" s="3" t="s">
        <v>300</v>
      </c>
      <c r="N27" s="3" t="s">
        <v>51</v>
      </c>
      <c r="O27" s="3"/>
      <c r="P27" s="3"/>
      <c r="Q27" s="3">
        <v>1</v>
      </c>
      <c r="R27" s="3"/>
      <c r="S27" s="3">
        <v>2</v>
      </c>
      <c r="T27" s="3">
        <v>4</v>
      </c>
      <c r="U27" s="3">
        <v>4</v>
      </c>
      <c r="V27" s="3">
        <v>3</v>
      </c>
      <c r="W27" s="3">
        <v>4</v>
      </c>
      <c r="X27" s="3">
        <v>3</v>
      </c>
      <c r="Y27" s="3">
        <v>2</v>
      </c>
      <c r="Z27" s="3">
        <v>3</v>
      </c>
      <c r="AA27" s="3">
        <v>3</v>
      </c>
      <c r="AB27" s="3">
        <v>2</v>
      </c>
      <c r="AC27" s="3"/>
      <c r="AD27" s="3">
        <v>3</v>
      </c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>
        <f t="shared" si="0"/>
        <v>34</v>
      </c>
      <c r="AZ27" s="5">
        <v>354</v>
      </c>
      <c r="BA27" s="5">
        <f t="shared" ref="BA27" si="8">AZ27*AY27</f>
        <v>12036</v>
      </c>
      <c r="BB27" s="5">
        <v>885</v>
      </c>
      <c r="BC27" s="5">
        <f t="shared" si="2"/>
        <v>30090</v>
      </c>
      <c r="BD27" s="5">
        <f t="shared" si="3"/>
        <v>184.08</v>
      </c>
      <c r="BE27" s="5">
        <f t="shared" si="4"/>
        <v>6258.72</v>
      </c>
      <c r="BF27" s="12">
        <f t="shared" si="7"/>
        <v>164.35714285714286</v>
      </c>
      <c r="BG27" s="12">
        <f t="shared" si="5"/>
        <v>5588.1428571428569</v>
      </c>
    </row>
    <row r="28" spans="1:59" ht="215.1" customHeight="1" x14ac:dyDescent="0.45">
      <c r="A28" s="3"/>
      <c r="B28" s="3"/>
      <c r="C28" s="3"/>
      <c r="D28" s="3"/>
      <c r="E28" s="3"/>
      <c r="F28" s="3" t="s">
        <v>281</v>
      </c>
      <c r="G28" s="3" t="s">
        <v>295</v>
      </c>
      <c r="H28" s="3" t="s">
        <v>296</v>
      </c>
      <c r="I28" s="3" t="s">
        <v>297</v>
      </c>
      <c r="J28" s="3" t="s">
        <v>298</v>
      </c>
      <c r="K28" s="3" t="s">
        <v>299</v>
      </c>
      <c r="L28" s="3"/>
      <c r="M28" s="3" t="s">
        <v>301</v>
      </c>
      <c r="N28" s="3" t="s">
        <v>51</v>
      </c>
      <c r="O28" s="3"/>
      <c r="P28" s="3"/>
      <c r="Q28" s="3"/>
      <c r="R28" s="3"/>
      <c r="S28" s="3"/>
      <c r="T28" s="3">
        <v>2</v>
      </c>
      <c r="U28" s="3">
        <v>2</v>
      </c>
      <c r="V28" s="3">
        <v>2</v>
      </c>
      <c r="W28" s="3">
        <v>2</v>
      </c>
      <c r="X28" s="3">
        <v>2</v>
      </c>
      <c r="Y28" s="3">
        <v>2</v>
      </c>
      <c r="Z28" s="3">
        <v>2</v>
      </c>
      <c r="AA28" s="3">
        <v>2</v>
      </c>
      <c r="AB28" s="3"/>
      <c r="AC28" s="3">
        <v>2</v>
      </c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>
        <f t="shared" si="0"/>
        <v>18</v>
      </c>
      <c r="AZ28" s="5">
        <v>354</v>
      </c>
      <c r="BA28" s="5">
        <f t="shared" ref="BA28" si="9">AZ28*AY28</f>
        <v>6372</v>
      </c>
      <c r="BB28" s="5">
        <v>885</v>
      </c>
      <c r="BC28" s="5">
        <f t="shared" si="2"/>
        <v>15930</v>
      </c>
      <c r="BD28" s="5">
        <f t="shared" si="3"/>
        <v>184.08</v>
      </c>
      <c r="BE28" s="5">
        <f t="shared" si="4"/>
        <v>3313.44</v>
      </c>
      <c r="BF28" s="12">
        <f t="shared" si="7"/>
        <v>164.35714285714286</v>
      </c>
      <c r="BG28" s="12">
        <f t="shared" si="5"/>
        <v>2958.4285714285716</v>
      </c>
    </row>
    <row r="29" spans="1:59" ht="215.1" customHeight="1" x14ac:dyDescent="0.45">
      <c r="A29" s="3"/>
      <c r="B29" s="3"/>
      <c r="C29" s="3"/>
      <c r="D29" s="3"/>
      <c r="E29" s="3"/>
      <c r="F29" s="3" t="s">
        <v>281</v>
      </c>
      <c r="G29" s="3" t="s">
        <v>295</v>
      </c>
      <c r="H29" s="3" t="s">
        <v>296</v>
      </c>
      <c r="I29" s="3" t="s">
        <v>302</v>
      </c>
      <c r="J29" s="3" t="s">
        <v>303</v>
      </c>
      <c r="K29" s="3" t="s">
        <v>304</v>
      </c>
      <c r="L29" s="3" t="s">
        <v>305</v>
      </c>
      <c r="M29" s="3" t="s">
        <v>306</v>
      </c>
      <c r="N29" s="3" t="s">
        <v>51</v>
      </c>
      <c r="O29" s="3"/>
      <c r="P29" s="3"/>
      <c r="Q29" s="3">
        <v>1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 t="s">
        <v>307</v>
      </c>
      <c r="AX29" s="3" t="s">
        <v>308</v>
      </c>
      <c r="AY29" s="3">
        <f t="shared" si="0"/>
        <v>1</v>
      </c>
      <c r="AZ29" s="5">
        <v>238</v>
      </c>
      <c r="BA29" s="5">
        <f t="shared" ref="BA29" si="10">AZ29*AY29</f>
        <v>238</v>
      </c>
      <c r="BB29" s="5">
        <v>595</v>
      </c>
      <c r="BC29" s="5">
        <f t="shared" si="2"/>
        <v>595</v>
      </c>
      <c r="BD29" s="5">
        <f t="shared" si="3"/>
        <v>123.76</v>
      </c>
      <c r="BE29" s="5">
        <f t="shared" si="4"/>
        <v>123.76</v>
      </c>
      <c r="BF29" s="12">
        <f t="shared" si="7"/>
        <v>110.5</v>
      </c>
      <c r="BG29" s="12">
        <f t="shared" si="5"/>
        <v>110.5</v>
      </c>
    </row>
    <row r="30" spans="1:59" ht="215.1" customHeight="1" x14ac:dyDescent="0.45">
      <c r="A30" s="3"/>
      <c r="B30" s="3"/>
      <c r="C30" s="3"/>
      <c r="D30" s="3"/>
      <c r="E30" s="3"/>
      <c r="F30" s="3" t="s">
        <v>281</v>
      </c>
      <c r="G30" s="3" t="s">
        <v>295</v>
      </c>
      <c r="H30" s="3" t="s">
        <v>296</v>
      </c>
      <c r="I30" s="3" t="s">
        <v>309</v>
      </c>
      <c r="J30" s="3" t="s">
        <v>303</v>
      </c>
      <c r="K30" s="3" t="s">
        <v>310</v>
      </c>
      <c r="L30" s="3" t="s">
        <v>311</v>
      </c>
      <c r="M30" s="3" t="s">
        <v>312</v>
      </c>
      <c r="N30" s="3" t="s">
        <v>51</v>
      </c>
      <c r="O30" s="3"/>
      <c r="P30" s="3"/>
      <c r="Q30" s="3">
        <v>4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 t="s">
        <v>313</v>
      </c>
      <c r="AX30" s="3" t="s">
        <v>308</v>
      </c>
      <c r="AY30" s="3">
        <f t="shared" si="0"/>
        <v>4</v>
      </c>
      <c r="AZ30" s="5">
        <v>260</v>
      </c>
      <c r="BA30" s="5">
        <f t="shared" ref="BA30" si="11">AZ30*AY30</f>
        <v>1040</v>
      </c>
      <c r="BB30" s="5">
        <v>650</v>
      </c>
      <c r="BC30" s="5">
        <f t="shared" si="2"/>
        <v>2600</v>
      </c>
      <c r="BD30" s="5">
        <f t="shared" si="3"/>
        <v>135.20000000000002</v>
      </c>
      <c r="BE30" s="5">
        <f t="shared" si="4"/>
        <v>540.80000000000007</v>
      </c>
      <c r="BF30" s="12">
        <f t="shared" si="7"/>
        <v>120.71428571428572</v>
      </c>
      <c r="BG30" s="12">
        <f t="shared" si="5"/>
        <v>482.85714285714289</v>
      </c>
    </row>
    <row r="31" spans="1:59" ht="215.1" customHeight="1" x14ac:dyDescent="0.45">
      <c r="A31" s="3"/>
      <c r="B31" s="3"/>
      <c r="C31" s="3"/>
      <c r="D31" s="3"/>
      <c r="E31" s="3"/>
      <c r="F31" s="3" t="s">
        <v>281</v>
      </c>
      <c r="G31" s="3" t="s">
        <v>295</v>
      </c>
      <c r="H31" s="3" t="s">
        <v>296</v>
      </c>
      <c r="I31" s="3" t="s">
        <v>309</v>
      </c>
      <c r="J31" s="3" t="s">
        <v>303</v>
      </c>
      <c r="K31" s="3" t="s">
        <v>314</v>
      </c>
      <c r="L31" s="3" t="s">
        <v>315</v>
      </c>
      <c r="M31" s="3" t="s">
        <v>294</v>
      </c>
      <c r="N31" s="3" t="s">
        <v>51</v>
      </c>
      <c r="O31" s="3"/>
      <c r="P31" s="3"/>
      <c r="Q31" s="3">
        <v>4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 t="s">
        <v>316</v>
      </c>
      <c r="AX31" s="3" t="s">
        <v>308</v>
      </c>
      <c r="AY31" s="3">
        <f t="shared" si="0"/>
        <v>4</v>
      </c>
      <c r="AZ31" s="5">
        <v>306</v>
      </c>
      <c r="BA31" s="5">
        <f t="shared" ref="BA31" si="12">AZ31*AY31</f>
        <v>1224</v>
      </c>
      <c r="BB31" s="5">
        <v>765</v>
      </c>
      <c r="BC31" s="5">
        <f t="shared" si="2"/>
        <v>3060</v>
      </c>
      <c r="BD31" s="5">
        <f t="shared" si="3"/>
        <v>159.12</v>
      </c>
      <c r="BE31" s="5">
        <f t="shared" si="4"/>
        <v>636.48</v>
      </c>
      <c r="BF31" s="12">
        <f t="shared" si="7"/>
        <v>142.07142857142856</v>
      </c>
      <c r="BG31" s="12">
        <f t="shared" si="5"/>
        <v>568.28571428571422</v>
      </c>
    </row>
    <row r="32" spans="1:59" ht="215.1" customHeight="1" x14ac:dyDescent="0.45">
      <c r="A32" s="3"/>
      <c r="B32" s="3"/>
      <c r="C32" s="3"/>
      <c r="D32" s="3"/>
      <c r="E32" s="3"/>
      <c r="F32" s="3" t="s">
        <v>281</v>
      </c>
      <c r="G32" s="3" t="s">
        <v>295</v>
      </c>
      <c r="H32" s="3" t="s">
        <v>296</v>
      </c>
      <c r="I32" s="3" t="s">
        <v>309</v>
      </c>
      <c r="J32" s="3" t="s">
        <v>317</v>
      </c>
      <c r="K32" s="3" t="s">
        <v>318</v>
      </c>
      <c r="L32" s="3"/>
      <c r="M32" s="3" t="s">
        <v>319</v>
      </c>
      <c r="N32" s="3" t="s">
        <v>51</v>
      </c>
      <c r="O32" s="3"/>
      <c r="P32" s="3"/>
      <c r="Q32" s="3"/>
      <c r="R32" s="3"/>
      <c r="S32" s="3"/>
      <c r="T32" s="3"/>
      <c r="U32" s="3">
        <v>1</v>
      </c>
      <c r="V32" s="3"/>
      <c r="W32" s="3">
        <v>1</v>
      </c>
      <c r="X32" s="3"/>
      <c r="Y32" s="3"/>
      <c r="Z32" s="3">
        <v>1</v>
      </c>
      <c r="AA32" s="3"/>
      <c r="AB32" s="3"/>
      <c r="AC32" s="3"/>
      <c r="AD32" s="3"/>
      <c r="AE32" s="3">
        <v>1</v>
      </c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>
        <f t="shared" si="0"/>
        <v>4</v>
      </c>
      <c r="AZ32" s="5">
        <v>260</v>
      </c>
      <c r="BA32" s="5">
        <f t="shared" ref="BA32" si="13">AZ32*AY32</f>
        <v>1040</v>
      </c>
      <c r="BB32" s="5">
        <v>650</v>
      </c>
      <c r="BC32" s="5">
        <f t="shared" si="2"/>
        <v>2600</v>
      </c>
      <c r="BD32" s="5">
        <f t="shared" si="3"/>
        <v>135.20000000000002</v>
      </c>
      <c r="BE32" s="5">
        <f t="shared" si="4"/>
        <v>540.80000000000007</v>
      </c>
      <c r="BF32" s="12">
        <f t="shared" si="7"/>
        <v>120.71428571428572</v>
      </c>
      <c r="BG32" s="12">
        <f t="shared" si="5"/>
        <v>482.85714285714289</v>
      </c>
    </row>
    <row r="33" spans="1:59" ht="215.1" customHeight="1" x14ac:dyDescent="0.45">
      <c r="A33" s="3" t="s">
        <v>320</v>
      </c>
      <c r="B33" s="3" t="s">
        <v>320</v>
      </c>
      <c r="C33" s="3"/>
      <c r="D33" s="3"/>
      <c r="E33" s="3"/>
      <c r="F33" s="3" t="s">
        <v>281</v>
      </c>
      <c r="G33" s="3" t="s">
        <v>295</v>
      </c>
      <c r="H33" s="3" t="s">
        <v>296</v>
      </c>
      <c r="I33" s="3" t="s">
        <v>321</v>
      </c>
      <c r="J33" s="3" t="s">
        <v>322</v>
      </c>
      <c r="K33" s="3" t="s">
        <v>323</v>
      </c>
      <c r="L33" s="3"/>
      <c r="M33" s="3" t="s">
        <v>324</v>
      </c>
      <c r="N33" s="3" t="s">
        <v>51</v>
      </c>
      <c r="O33" s="3"/>
      <c r="P33" s="3"/>
      <c r="Q33" s="3"/>
      <c r="R33" s="3"/>
      <c r="S33" s="3"/>
      <c r="T33" s="3"/>
      <c r="U33" s="3"/>
      <c r="V33" s="3">
        <v>1</v>
      </c>
      <c r="W33" s="3"/>
      <c r="X33" s="3"/>
      <c r="Y33" s="3"/>
      <c r="Z33" s="3"/>
      <c r="AA33" s="3"/>
      <c r="AB33" s="3"/>
      <c r="AC33" s="3">
        <v>1</v>
      </c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>
        <f t="shared" si="0"/>
        <v>2</v>
      </c>
      <c r="AZ33" s="5">
        <v>390</v>
      </c>
      <c r="BA33" s="5">
        <f t="shared" ref="BA33" si="14">AZ33*AY33</f>
        <v>780</v>
      </c>
      <c r="BB33" s="5">
        <v>975</v>
      </c>
      <c r="BC33" s="5">
        <f t="shared" si="2"/>
        <v>1950</v>
      </c>
      <c r="BD33" s="5">
        <f t="shared" si="3"/>
        <v>202.8</v>
      </c>
      <c r="BE33" s="5">
        <f t="shared" si="4"/>
        <v>405.6</v>
      </c>
      <c r="BF33" s="12">
        <f t="shared" si="7"/>
        <v>181.07142857142856</v>
      </c>
      <c r="BG33" s="12">
        <f t="shared" si="5"/>
        <v>362.14285714285711</v>
      </c>
    </row>
    <row r="34" spans="1:59" ht="215.1" customHeight="1" x14ac:dyDescent="0.45">
      <c r="A34" s="3"/>
      <c r="B34" s="3"/>
      <c r="C34" s="3"/>
      <c r="D34" s="3"/>
      <c r="E34" s="3"/>
      <c r="F34" s="3" t="s">
        <v>281</v>
      </c>
      <c r="G34" s="3" t="s">
        <v>295</v>
      </c>
      <c r="H34" s="3" t="s">
        <v>296</v>
      </c>
      <c r="I34" s="3" t="s">
        <v>321</v>
      </c>
      <c r="J34" s="3" t="s">
        <v>325</v>
      </c>
      <c r="K34" s="3" t="s">
        <v>326</v>
      </c>
      <c r="L34" s="3"/>
      <c r="M34" s="3" t="s">
        <v>327</v>
      </c>
      <c r="N34" s="3" t="s">
        <v>51</v>
      </c>
      <c r="O34" s="3"/>
      <c r="P34" s="3"/>
      <c r="Q34" s="3">
        <v>1</v>
      </c>
      <c r="R34" s="3">
        <v>1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>
        <f t="shared" si="0"/>
        <v>2</v>
      </c>
      <c r="AZ34" s="5">
        <v>284</v>
      </c>
      <c r="BA34" s="5">
        <f t="shared" ref="BA34" si="15">AZ34*AY34</f>
        <v>568</v>
      </c>
      <c r="BB34" s="5">
        <v>710</v>
      </c>
      <c r="BC34" s="5">
        <f t="shared" si="2"/>
        <v>1420</v>
      </c>
      <c r="BD34" s="5">
        <f t="shared" si="3"/>
        <v>147.68</v>
      </c>
      <c r="BE34" s="5">
        <f t="shared" si="4"/>
        <v>295.36</v>
      </c>
      <c r="BF34" s="12">
        <f t="shared" si="7"/>
        <v>131.85714285714286</v>
      </c>
      <c r="BG34" s="12">
        <f t="shared" si="5"/>
        <v>263.71428571428572</v>
      </c>
    </row>
    <row r="35" spans="1:59" ht="215.1" customHeight="1" x14ac:dyDescent="0.45">
      <c r="A35" s="3"/>
      <c r="B35" s="3"/>
      <c r="C35" s="3"/>
      <c r="D35" s="3"/>
      <c r="E35" s="3"/>
      <c r="F35" s="3" t="s">
        <v>281</v>
      </c>
      <c r="G35" s="3" t="s">
        <v>295</v>
      </c>
      <c r="H35" s="3" t="s">
        <v>296</v>
      </c>
      <c r="I35" s="3" t="s">
        <v>328</v>
      </c>
      <c r="J35" s="3" t="s">
        <v>329</v>
      </c>
      <c r="K35" s="3" t="s">
        <v>330</v>
      </c>
      <c r="L35" s="3"/>
      <c r="M35" s="3" t="s">
        <v>294</v>
      </c>
      <c r="N35" s="3" t="s">
        <v>51</v>
      </c>
      <c r="O35" s="3"/>
      <c r="P35" s="3"/>
      <c r="Q35" s="3"/>
      <c r="R35" s="3"/>
      <c r="S35" s="3"/>
      <c r="T35" s="3"/>
      <c r="U35" s="3">
        <v>1</v>
      </c>
      <c r="V35" s="3"/>
      <c r="W35" s="3"/>
      <c r="X35" s="3"/>
      <c r="Y35" s="3"/>
      <c r="Z35" s="3"/>
      <c r="AA35" s="3"/>
      <c r="AB35" s="3"/>
      <c r="AC35" s="3"/>
      <c r="AD35" s="3">
        <v>1</v>
      </c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>
        <f t="shared" si="0"/>
        <v>2</v>
      </c>
      <c r="AZ35" s="5">
        <v>326</v>
      </c>
      <c r="BA35" s="5">
        <f t="shared" ref="BA35" si="16">AZ35*AY35</f>
        <v>652</v>
      </c>
      <c r="BB35" s="5">
        <v>815</v>
      </c>
      <c r="BC35" s="5">
        <f t="shared" si="2"/>
        <v>1630</v>
      </c>
      <c r="BD35" s="5">
        <f t="shared" si="3"/>
        <v>169.52</v>
      </c>
      <c r="BE35" s="5">
        <f t="shared" si="4"/>
        <v>339.04</v>
      </c>
      <c r="BF35" s="12">
        <f t="shared" si="7"/>
        <v>151.35714285714286</v>
      </c>
      <c r="BG35" s="12">
        <f t="shared" si="5"/>
        <v>302.71428571428572</v>
      </c>
    </row>
    <row r="36" spans="1:59" ht="215.1" customHeight="1" x14ac:dyDescent="0.45">
      <c r="A36" s="3"/>
      <c r="B36" s="3"/>
      <c r="C36" s="3"/>
      <c r="D36" s="3"/>
      <c r="E36" s="3"/>
      <c r="F36" s="3" t="s">
        <v>281</v>
      </c>
      <c r="G36" s="3" t="s">
        <v>295</v>
      </c>
      <c r="H36" s="3" t="s">
        <v>296</v>
      </c>
      <c r="I36" s="3" t="s">
        <v>331</v>
      </c>
      <c r="J36" s="3" t="s">
        <v>332</v>
      </c>
      <c r="K36" s="3" t="s">
        <v>333</v>
      </c>
      <c r="L36" s="3"/>
      <c r="M36" s="3" t="s">
        <v>294</v>
      </c>
      <c r="N36" s="3" t="s">
        <v>51</v>
      </c>
      <c r="O36" s="3"/>
      <c r="P36" s="3"/>
      <c r="Q36" s="3"/>
      <c r="R36" s="3"/>
      <c r="S36" s="3">
        <v>3</v>
      </c>
      <c r="T36" s="3"/>
      <c r="U36" s="3">
        <v>1</v>
      </c>
      <c r="V36" s="3"/>
      <c r="W36" s="3">
        <v>1</v>
      </c>
      <c r="X36" s="3"/>
      <c r="Y36" s="3"/>
      <c r="Z36" s="3"/>
      <c r="AA36" s="3">
        <v>1</v>
      </c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>
        <f t="shared" si="0"/>
        <v>6</v>
      </c>
      <c r="AZ36" s="5">
        <v>376</v>
      </c>
      <c r="BA36" s="5">
        <f t="shared" ref="BA36" si="17">AZ36*AY36</f>
        <v>2256</v>
      </c>
      <c r="BB36" s="5">
        <v>940</v>
      </c>
      <c r="BC36" s="5">
        <f t="shared" si="2"/>
        <v>5640</v>
      </c>
      <c r="BD36" s="5">
        <f t="shared" si="3"/>
        <v>195.52</v>
      </c>
      <c r="BE36" s="5">
        <f t="shared" si="4"/>
        <v>1173.1200000000001</v>
      </c>
      <c r="BF36" s="12">
        <f t="shared" si="7"/>
        <v>174.57142857142856</v>
      </c>
      <c r="BG36" s="12">
        <f t="shared" si="5"/>
        <v>1047.4285714285713</v>
      </c>
    </row>
    <row r="37" spans="1:59" ht="215.1" customHeight="1" x14ac:dyDescent="0.45">
      <c r="A37" s="3" t="s">
        <v>334</v>
      </c>
      <c r="B37" s="3"/>
      <c r="C37" s="3"/>
      <c r="D37" s="3"/>
      <c r="E37" s="3"/>
      <c r="F37" s="3" t="s">
        <v>281</v>
      </c>
      <c r="G37" s="3" t="s">
        <v>295</v>
      </c>
      <c r="H37" s="3" t="s">
        <v>296</v>
      </c>
      <c r="I37" s="3" t="s">
        <v>335</v>
      </c>
      <c r="J37" s="3" t="s">
        <v>336</v>
      </c>
      <c r="K37" s="3" t="s">
        <v>337</v>
      </c>
      <c r="L37" s="3"/>
      <c r="M37" s="3" t="s">
        <v>338</v>
      </c>
      <c r="N37" s="3" t="s">
        <v>51</v>
      </c>
      <c r="O37" s="3"/>
      <c r="P37" s="3"/>
      <c r="Q37" s="3"/>
      <c r="R37" s="3"/>
      <c r="S37" s="3">
        <v>1</v>
      </c>
      <c r="T37" s="3"/>
      <c r="U37" s="3">
        <v>2</v>
      </c>
      <c r="V37" s="3">
        <v>1</v>
      </c>
      <c r="W37" s="3">
        <v>1</v>
      </c>
      <c r="X37" s="3"/>
      <c r="Y37" s="3">
        <v>1</v>
      </c>
      <c r="Z37" s="3"/>
      <c r="AA37" s="3">
        <v>2</v>
      </c>
      <c r="AB37" s="3"/>
      <c r="AC37" s="3">
        <v>1</v>
      </c>
      <c r="AD37" s="3">
        <v>1</v>
      </c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>
        <f t="shared" si="0"/>
        <v>10</v>
      </c>
      <c r="AZ37" s="5">
        <v>240</v>
      </c>
      <c r="BA37" s="5">
        <f t="shared" ref="BA37" si="18">AZ37*AY37</f>
        <v>2400</v>
      </c>
      <c r="BB37" s="5">
        <v>600</v>
      </c>
      <c r="BC37" s="5">
        <f t="shared" si="2"/>
        <v>6000</v>
      </c>
      <c r="BD37" s="5">
        <f t="shared" si="3"/>
        <v>124.80000000000001</v>
      </c>
      <c r="BE37" s="5">
        <f t="shared" si="4"/>
        <v>1248</v>
      </c>
      <c r="BF37" s="12">
        <f t="shared" si="7"/>
        <v>111.42857142857143</v>
      </c>
      <c r="BG37" s="12">
        <f t="shared" si="5"/>
        <v>1114.2857142857142</v>
      </c>
    </row>
    <row r="38" spans="1:59" ht="215.1" customHeight="1" x14ac:dyDescent="0.45">
      <c r="A38" s="3"/>
      <c r="B38" s="3"/>
      <c r="C38" s="3"/>
      <c r="D38" s="3"/>
      <c r="E38" s="3"/>
      <c r="F38" s="3" t="s">
        <v>281</v>
      </c>
      <c r="G38" s="3" t="s">
        <v>295</v>
      </c>
      <c r="H38" s="3" t="s">
        <v>165</v>
      </c>
      <c r="I38" s="3" t="s">
        <v>335</v>
      </c>
      <c r="J38" s="3" t="s">
        <v>303</v>
      </c>
      <c r="K38" s="3" t="s">
        <v>339</v>
      </c>
      <c r="L38" s="3" t="s">
        <v>340</v>
      </c>
      <c r="M38" s="3" t="s">
        <v>341</v>
      </c>
      <c r="N38" s="3" t="s">
        <v>51</v>
      </c>
      <c r="O38" s="3"/>
      <c r="P38" s="3"/>
      <c r="Q38" s="3">
        <v>6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 t="s">
        <v>342</v>
      </c>
      <c r="AW38" s="3" t="s">
        <v>343</v>
      </c>
      <c r="AX38" s="3" t="s">
        <v>344</v>
      </c>
      <c r="AY38" s="3">
        <f t="shared" si="0"/>
        <v>6</v>
      </c>
      <c r="AZ38" s="5">
        <v>282</v>
      </c>
      <c r="BA38" s="5">
        <f t="shared" ref="BA38" si="19">AZ38*AY38</f>
        <v>1692</v>
      </c>
      <c r="BB38" s="5">
        <v>705</v>
      </c>
      <c r="BC38" s="5">
        <f t="shared" si="2"/>
        <v>4230</v>
      </c>
      <c r="BD38" s="5">
        <f t="shared" si="3"/>
        <v>146.64000000000001</v>
      </c>
      <c r="BE38" s="5">
        <f t="shared" si="4"/>
        <v>879.84000000000015</v>
      </c>
      <c r="BF38" s="12">
        <f t="shared" si="7"/>
        <v>130.92857142857142</v>
      </c>
      <c r="BG38" s="12">
        <f t="shared" si="5"/>
        <v>785.57142857142844</v>
      </c>
    </row>
    <row r="39" spans="1:59" ht="215.1" customHeight="1" x14ac:dyDescent="0.45">
      <c r="A39" s="3"/>
      <c r="B39" s="3"/>
      <c r="C39" s="3"/>
      <c r="D39" s="3"/>
      <c r="E39" s="3"/>
      <c r="F39" s="3" t="s">
        <v>281</v>
      </c>
      <c r="G39" s="3" t="s">
        <v>295</v>
      </c>
      <c r="H39" s="3" t="s">
        <v>296</v>
      </c>
      <c r="I39" s="3" t="s">
        <v>335</v>
      </c>
      <c r="J39" s="3" t="s">
        <v>303</v>
      </c>
      <c r="K39" s="3" t="s">
        <v>345</v>
      </c>
      <c r="L39" s="3" t="s">
        <v>346</v>
      </c>
      <c r="M39" s="3" t="s">
        <v>347</v>
      </c>
      <c r="N39" s="3" t="s">
        <v>51</v>
      </c>
      <c r="O39" s="3"/>
      <c r="P39" s="3"/>
      <c r="Q39" s="3">
        <v>1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 t="s">
        <v>343</v>
      </c>
      <c r="AX39" s="3" t="s">
        <v>344</v>
      </c>
      <c r="AY39" s="3">
        <f t="shared" si="0"/>
        <v>1</v>
      </c>
      <c r="AZ39" s="5">
        <v>260</v>
      </c>
      <c r="BA39" s="5">
        <f t="shared" ref="BA39" si="20">AZ39*AY39</f>
        <v>260</v>
      </c>
      <c r="BB39" s="5">
        <v>650</v>
      </c>
      <c r="BC39" s="5">
        <f t="shared" si="2"/>
        <v>650</v>
      </c>
      <c r="BD39" s="5">
        <f t="shared" si="3"/>
        <v>135.20000000000002</v>
      </c>
      <c r="BE39" s="5">
        <f t="shared" si="4"/>
        <v>135.20000000000002</v>
      </c>
      <c r="BF39" s="12">
        <f t="shared" si="7"/>
        <v>120.71428571428572</v>
      </c>
      <c r="BG39" s="12">
        <f t="shared" si="5"/>
        <v>120.71428571428572</v>
      </c>
    </row>
    <row r="40" spans="1:59" ht="215.1" customHeight="1" x14ac:dyDescent="0.45">
      <c r="A40" s="3"/>
      <c r="B40" s="3"/>
      <c r="C40" s="3"/>
      <c r="D40" s="3"/>
      <c r="E40" s="3"/>
      <c r="F40" s="3" t="s">
        <v>281</v>
      </c>
      <c r="G40" s="3" t="s">
        <v>295</v>
      </c>
      <c r="H40" s="3" t="s">
        <v>296</v>
      </c>
      <c r="I40" s="3" t="s">
        <v>348</v>
      </c>
      <c r="J40" s="3" t="s">
        <v>349</v>
      </c>
      <c r="K40" s="3" t="s">
        <v>350</v>
      </c>
      <c r="L40" s="3" t="s">
        <v>351</v>
      </c>
      <c r="M40" s="3" t="s">
        <v>341</v>
      </c>
      <c r="N40" s="3" t="s">
        <v>51</v>
      </c>
      <c r="O40" s="3"/>
      <c r="P40" s="3"/>
      <c r="Q40" s="3"/>
      <c r="R40" s="3"/>
      <c r="S40" s="3">
        <v>1</v>
      </c>
      <c r="T40" s="3"/>
      <c r="U40" s="3">
        <v>3</v>
      </c>
      <c r="V40" s="3"/>
      <c r="W40" s="3">
        <v>5</v>
      </c>
      <c r="X40" s="3"/>
      <c r="Y40" s="3">
        <v>5</v>
      </c>
      <c r="Z40" s="3"/>
      <c r="AA40" s="3">
        <v>4</v>
      </c>
      <c r="AB40" s="3"/>
      <c r="AC40" s="3">
        <v>2</v>
      </c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 t="s">
        <v>352</v>
      </c>
      <c r="AX40" s="3" t="s">
        <v>353</v>
      </c>
      <c r="AY40" s="3">
        <f t="shared" si="0"/>
        <v>20</v>
      </c>
      <c r="AZ40" s="5">
        <v>196</v>
      </c>
      <c r="BA40" s="5">
        <f t="shared" ref="BA40" si="21">AZ40*AY40</f>
        <v>3920</v>
      </c>
      <c r="BB40" s="5">
        <v>490</v>
      </c>
      <c r="BC40" s="5">
        <f t="shared" si="2"/>
        <v>9800</v>
      </c>
      <c r="BD40" s="5">
        <f t="shared" si="3"/>
        <v>101.92</v>
      </c>
      <c r="BE40" s="5">
        <f t="shared" si="4"/>
        <v>2038.4</v>
      </c>
      <c r="BF40" s="12">
        <f t="shared" si="7"/>
        <v>90.999999999999986</v>
      </c>
      <c r="BG40" s="12">
        <f t="shared" si="5"/>
        <v>1819.9999999999998</v>
      </c>
    </row>
    <row r="41" spans="1:59" ht="215.1" customHeight="1" x14ac:dyDescent="0.45">
      <c r="A41" s="3"/>
      <c r="B41" s="3"/>
      <c r="C41" s="3"/>
      <c r="D41" s="3"/>
      <c r="E41" s="3"/>
      <c r="F41" s="3" t="s">
        <v>281</v>
      </c>
      <c r="G41" s="3" t="s">
        <v>295</v>
      </c>
      <c r="H41" s="3" t="s">
        <v>296</v>
      </c>
      <c r="I41" s="3" t="s">
        <v>354</v>
      </c>
      <c r="J41" s="3" t="s">
        <v>355</v>
      </c>
      <c r="K41" s="3" t="s">
        <v>356</v>
      </c>
      <c r="L41" s="3"/>
      <c r="M41" s="3" t="s">
        <v>357</v>
      </c>
      <c r="N41" s="3" t="s">
        <v>51</v>
      </c>
      <c r="O41" s="3"/>
      <c r="P41" s="3"/>
      <c r="Q41" s="3">
        <v>4</v>
      </c>
      <c r="R41" s="3">
        <v>3</v>
      </c>
      <c r="S41" s="3">
        <v>3</v>
      </c>
      <c r="T41" s="3">
        <v>2</v>
      </c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>
        <f t="shared" si="0"/>
        <v>12</v>
      </c>
      <c r="AZ41" s="5">
        <v>422</v>
      </c>
      <c r="BA41" s="5">
        <f t="shared" ref="BA41" si="22">AZ41*AY41</f>
        <v>5064</v>
      </c>
      <c r="BB41" s="5">
        <v>1055</v>
      </c>
      <c r="BC41" s="5">
        <f t="shared" si="2"/>
        <v>12660</v>
      </c>
      <c r="BD41" s="5">
        <f t="shared" si="3"/>
        <v>219.44</v>
      </c>
      <c r="BE41" s="5">
        <f t="shared" si="4"/>
        <v>2633.2799999999997</v>
      </c>
      <c r="BF41" s="12">
        <f t="shared" si="7"/>
        <v>195.92857142857142</v>
      </c>
      <c r="BG41" s="12">
        <f t="shared" si="5"/>
        <v>2351.1428571428569</v>
      </c>
    </row>
    <row r="42" spans="1:59" ht="215.1" customHeight="1" x14ac:dyDescent="0.45">
      <c r="A42" s="3"/>
      <c r="B42" s="3"/>
      <c r="C42" s="3"/>
      <c r="D42" s="3"/>
      <c r="E42" s="3"/>
      <c r="F42" s="3" t="s">
        <v>281</v>
      </c>
      <c r="G42" s="3" t="s">
        <v>295</v>
      </c>
      <c r="H42" s="3" t="s">
        <v>296</v>
      </c>
      <c r="I42" s="3" t="s">
        <v>354</v>
      </c>
      <c r="J42" s="3" t="s">
        <v>358</v>
      </c>
      <c r="K42" s="3" t="s">
        <v>359</v>
      </c>
      <c r="L42" s="3"/>
      <c r="M42" s="3" t="s">
        <v>301</v>
      </c>
      <c r="N42" s="3" t="s">
        <v>51</v>
      </c>
      <c r="O42" s="3"/>
      <c r="P42" s="3"/>
      <c r="Q42" s="3"/>
      <c r="R42" s="3"/>
      <c r="S42" s="3">
        <v>1</v>
      </c>
      <c r="T42" s="3"/>
      <c r="U42" s="3">
        <v>2</v>
      </c>
      <c r="V42" s="3"/>
      <c r="W42" s="3"/>
      <c r="X42" s="3"/>
      <c r="Y42" s="3"/>
      <c r="Z42" s="3"/>
      <c r="AA42" s="3"/>
      <c r="AB42" s="3"/>
      <c r="AC42" s="3">
        <v>3</v>
      </c>
      <c r="AD42" s="3">
        <v>1</v>
      </c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>
        <f t="shared" si="0"/>
        <v>7</v>
      </c>
      <c r="AZ42" s="5">
        <v>422</v>
      </c>
      <c r="BA42" s="5">
        <f t="shared" ref="BA42" si="23">AZ42*AY42</f>
        <v>2954</v>
      </c>
      <c r="BB42" s="5">
        <v>1055</v>
      </c>
      <c r="BC42" s="5">
        <f t="shared" si="2"/>
        <v>7385</v>
      </c>
      <c r="BD42" s="5">
        <f t="shared" si="3"/>
        <v>219.44</v>
      </c>
      <c r="BE42" s="5">
        <f t="shared" si="4"/>
        <v>1536.08</v>
      </c>
      <c r="BF42" s="12">
        <f t="shared" si="7"/>
        <v>195.92857142857142</v>
      </c>
      <c r="BG42" s="12">
        <f t="shared" si="5"/>
        <v>1371.5</v>
      </c>
    </row>
    <row r="43" spans="1:59" ht="215.1" customHeight="1" x14ac:dyDescent="0.45">
      <c r="A43" s="3"/>
      <c r="B43" s="3"/>
      <c r="C43" s="3"/>
      <c r="D43" s="3"/>
      <c r="E43" s="3"/>
      <c r="F43" s="3" t="s">
        <v>281</v>
      </c>
      <c r="G43" s="3" t="s">
        <v>295</v>
      </c>
      <c r="H43" s="3" t="s">
        <v>296</v>
      </c>
      <c r="I43" s="3" t="s">
        <v>354</v>
      </c>
      <c r="J43" s="3" t="s">
        <v>360</v>
      </c>
      <c r="K43" s="3" t="s">
        <v>361</v>
      </c>
      <c r="L43" s="3"/>
      <c r="M43" s="3" t="s">
        <v>294</v>
      </c>
      <c r="N43" s="3" t="s">
        <v>51</v>
      </c>
      <c r="O43" s="3"/>
      <c r="P43" s="3"/>
      <c r="Q43" s="3"/>
      <c r="R43" s="3"/>
      <c r="S43" s="3"/>
      <c r="T43" s="3"/>
      <c r="U43" s="3">
        <v>1</v>
      </c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>
        <f t="shared" si="0"/>
        <v>1</v>
      </c>
      <c r="AZ43" s="5">
        <v>422</v>
      </c>
      <c r="BA43" s="5">
        <f t="shared" ref="BA43" si="24">AZ43*AY43</f>
        <v>422</v>
      </c>
      <c r="BB43" s="5">
        <v>1055</v>
      </c>
      <c r="BC43" s="5">
        <f t="shared" si="2"/>
        <v>1055</v>
      </c>
      <c r="BD43" s="5">
        <f t="shared" si="3"/>
        <v>219.44</v>
      </c>
      <c r="BE43" s="5">
        <f t="shared" si="4"/>
        <v>219.44</v>
      </c>
      <c r="BF43" s="12">
        <f t="shared" si="7"/>
        <v>195.92857142857142</v>
      </c>
      <c r="BG43" s="12">
        <f t="shared" si="5"/>
        <v>195.92857142857142</v>
      </c>
    </row>
    <row r="44" spans="1:59" ht="215.1" customHeight="1" x14ac:dyDescent="0.45">
      <c r="A44" s="3"/>
      <c r="B44" s="3"/>
      <c r="C44" s="3"/>
      <c r="D44" s="3"/>
      <c r="E44" s="3"/>
      <c r="F44" s="3" t="s">
        <v>281</v>
      </c>
      <c r="G44" s="3" t="s">
        <v>295</v>
      </c>
      <c r="H44" s="3" t="s">
        <v>296</v>
      </c>
      <c r="I44" s="3" t="s">
        <v>362</v>
      </c>
      <c r="J44" s="3" t="s">
        <v>363</v>
      </c>
      <c r="K44" s="3" t="s">
        <v>364</v>
      </c>
      <c r="L44" s="3"/>
      <c r="M44" s="3" t="s">
        <v>365</v>
      </c>
      <c r="N44" s="3" t="s">
        <v>51</v>
      </c>
      <c r="O44" s="3"/>
      <c r="P44" s="3"/>
      <c r="Q44" s="3"/>
      <c r="R44" s="3"/>
      <c r="S44" s="3"/>
      <c r="T44" s="3"/>
      <c r="U44" s="3">
        <v>3</v>
      </c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>
        <f t="shared" si="0"/>
        <v>3</v>
      </c>
      <c r="AZ44" s="5">
        <v>328</v>
      </c>
      <c r="BA44" s="5">
        <f t="shared" ref="BA44" si="25">AZ44*AY44</f>
        <v>984</v>
      </c>
      <c r="BB44" s="5">
        <v>820</v>
      </c>
      <c r="BC44" s="5">
        <f t="shared" si="2"/>
        <v>2460</v>
      </c>
      <c r="BD44" s="5">
        <f t="shared" si="3"/>
        <v>170.56</v>
      </c>
      <c r="BE44" s="5">
        <f t="shared" si="4"/>
        <v>511.68</v>
      </c>
      <c r="BF44" s="12">
        <f t="shared" si="7"/>
        <v>152.28571428571428</v>
      </c>
      <c r="BG44" s="12">
        <f t="shared" si="5"/>
        <v>456.85714285714283</v>
      </c>
    </row>
    <row r="45" spans="1:59" ht="215.1" customHeight="1" x14ac:dyDescent="0.45">
      <c r="A45" s="3"/>
      <c r="B45" s="3"/>
      <c r="C45" s="3"/>
      <c r="D45" s="3"/>
      <c r="E45" s="3"/>
      <c r="F45" s="3" t="s">
        <v>281</v>
      </c>
      <c r="G45" s="3" t="s">
        <v>295</v>
      </c>
      <c r="H45" s="3" t="s">
        <v>296</v>
      </c>
      <c r="I45" s="3" t="s">
        <v>366</v>
      </c>
      <c r="J45" s="3" t="s">
        <v>303</v>
      </c>
      <c r="K45" s="3" t="s">
        <v>367</v>
      </c>
      <c r="L45" s="3" t="s">
        <v>368</v>
      </c>
      <c r="M45" s="3" t="s">
        <v>294</v>
      </c>
      <c r="N45" s="3" t="s">
        <v>51</v>
      </c>
      <c r="O45" s="3"/>
      <c r="P45" s="3"/>
      <c r="Q45" s="3">
        <v>5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 t="s">
        <v>369</v>
      </c>
      <c r="AX45" s="3" t="s">
        <v>308</v>
      </c>
      <c r="AY45" s="3">
        <f t="shared" si="0"/>
        <v>5</v>
      </c>
      <c r="AZ45" s="5">
        <v>328</v>
      </c>
      <c r="BA45" s="5">
        <f t="shared" ref="BA45" si="26">AZ45*AY45</f>
        <v>1640</v>
      </c>
      <c r="BB45" s="5">
        <v>820</v>
      </c>
      <c r="BC45" s="5">
        <f t="shared" si="2"/>
        <v>4100</v>
      </c>
      <c r="BD45" s="5">
        <f t="shared" si="3"/>
        <v>170.56</v>
      </c>
      <c r="BE45" s="5">
        <f t="shared" si="4"/>
        <v>852.8</v>
      </c>
      <c r="BF45" s="12">
        <f t="shared" si="7"/>
        <v>152.28571428571428</v>
      </c>
      <c r="BG45" s="12">
        <f t="shared" si="5"/>
        <v>761.42857142857133</v>
      </c>
    </row>
    <row r="46" spans="1:59" ht="215.1" customHeight="1" x14ac:dyDescent="0.45">
      <c r="A46" s="3"/>
      <c r="B46" s="3"/>
      <c r="C46" s="3"/>
      <c r="D46" s="3"/>
      <c r="E46" s="3"/>
      <c r="F46" s="3" t="s">
        <v>281</v>
      </c>
      <c r="G46" s="3" t="s">
        <v>295</v>
      </c>
      <c r="H46" s="3" t="s">
        <v>296</v>
      </c>
      <c r="I46" s="3" t="s">
        <v>370</v>
      </c>
      <c r="J46" s="3" t="s">
        <v>371</v>
      </c>
      <c r="K46" s="3" t="s">
        <v>372</v>
      </c>
      <c r="L46" s="3"/>
      <c r="M46" s="3" t="s">
        <v>373</v>
      </c>
      <c r="N46" s="3" t="s">
        <v>51</v>
      </c>
      <c r="O46" s="3"/>
      <c r="P46" s="3"/>
      <c r="Q46" s="3"/>
      <c r="R46" s="3"/>
      <c r="S46" s="3">
        <v>2</v>
      </c>
      <c r="T46" s="3">
        <v>2</v>
      </c>
      <c r="U46" s="3">
        <v>2</v>
      </c>
      <c r="V46" s="3">
        <v>2</v>
      </c>
      <c r="W46" s="3">
        <v>2</v>
      </c>
      <c r="X46" s="3">
        <v>2</v>
      </c>
      <c r="Y46" s="3">
        <v>2</v>
      </c>
      <c r="Z46" s="3">
        <v>2</v>
      </c>
      <c r="AA46" s="3">
        <v>2</v>
      </c>
      <c r="AB46" s="3"/>
      <c r="AC46" s="3">
        <v>2</v>
      </c>
      <c r="AD46" s="3">
        <v>2</v>
      </c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>
        <f t="shared" si="0"/>
        <v>22</v>
      </c>
      <c r="AZ46" s="5">
        <v>304</v>
      </c>
      <c r="BA46" s="5">
        <f t="shared" ref="BA46" si="27">AZ46*AY46</f>
        <v>6688</v>
      </c>
      <c r="BB46" s="5">
        <v>760</v>
      </c>
      <c r="BC46" s="5">
        <f t="shared" si="2"/>
        <v>16720</v>
      </c>
      <c r="BD46" s="5">
        <f t="shared" si="3"/>
        <v>158.08000000000001</v>
      </c>
      <c r="BE46" s="5">
        <f t="shared" si="4"/>
        <v>3477.76</v>
      </c>
      <c r="BF46" s="12">
        <f t="shared" si="7"/>
        <v>141.14285714285714</v>
      </c>
      <c r="BG46" s="12">
        <f t="shared" si="5"/>
        <v>3105.1428571428569</v>
      </c>
    </row>
    <row r="47" spans="1:59" ht="215.1" customHeight="1" x14ac:dyDescent="0.45">
      <c r="A47" s="3"/>
      <c r="B47" s="3"/>
      <c r="C47" s="3"/>
      <c r="D47" s="3"/>
      <c r="E47" s="3"/>
      <c r="F47" s="3" t="s">
        <v>281</v>
      </c>
      <c r="G47" s="3" t="s">
        <v>295</v>
      </c>
      <c r="H47" s="3" t="s">
        <v>296</v>
      </c>
      <c r="I47" s="3" t="s">
        <v>374</v>
      </c>
      <c r="J47" s="3" t="s">
        <v>375</v>
      </c>
      <c r="K47" s="3" t="s">
        <v>376</v>
      </c>
      <c r="L47" s="3" t="s">
        <v>377</v>
      </c>
      <c r="M47" s="3" t="s">
        <v>378</v>
      </c>
      <c r="N47" s="3" t="s">
        <v>51</v>
      </c>
      <c r="O47" s="3"/>
      <c r="P47" s="3"/>
      <c r="Q47" s="3">
        <v>1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 t="s">
        <v>379</v>
      </c>
      <c r="AX47" s="3" t="s">
        <v>308</v>
      </c>
      <c r="AY47" s="3">
        <f t="shared" si="0"/>
        <v>1</v>
      </c>
      <c r="AZ47" s="5">
        <v>306</v>
      </c>
      <c r="BA47" s="5">
        <f t="shared" ref="BA47" si="28">AZ47*AY47</f>
        <v>306</v>
      </c>
      <c r="BB47" s="5">
        <v>765</v>
      </c>
      <c r="BC47" s="5">
        <f t="shared" si="2"/>
        <v>765</v>
      </c>
      <c r="BD47" s="5">
        <f t="shared" si="3"/>
        <v>159.12</v>
      </c>
      <c r="BE47" s="5">
        <f t="shared" si="4"/>
        <v>159.12</v>
      </c>
      <c r="BF47" s="12">
        <f t="shared" si="7"/>
        <v>142.07142857142856</v>
      </c>
      <c r="BG47" s="12">
        <f t="shared" si="5"/>
        <v>142.07142857142856</v>
      </c>
    </row>
    <row r="48" spans="1:59" ht="215.1" customHeight="1" x14ac:dyDescent="0.45">
      <c r="A48" s="3"/>
      <c r="B48" s="3"/>
      <c r="C48" s="3"/>
      <c r="D48" s="3"/>
      <c r="E48" s="3"/>
      <c r="F48" s="3" t="s">
        <v>281</v>
      </c>
      <c r="G48" s="3" t="s">
        <v>295</v>
      </c>
      <c r="H48" s="3" t="s">
        <v>296</v>
      </c>
      <c r="I48" s="3" t="s">
        <v>380</v>
      </c>
      <c r="J48" s="3" t="s">
        <v>381</v>
      </c>
      <c r="K48" s="3" t="s">
        <v>382</v>
      </c>
      <c r="L48" s="3" t="s">
        <v>383</v>
      </c>
      <c r="M48" s="3" t="s">
        <v>294</v>
      </c>
      <c r="N48" s="3" t="s">
        <v>51</v>
      </c>
      <c r="O48" s="3"/>
      <c r="P48" s="3"/>
      <c r="Q48" s="3"/>
      <c r="R48" s="3"/>
      <c r="S48" s="3">
        <v>1</v>
      </c>
      <c r="T48" s="3"/>
      <c r="U48" s="3">
        <v>3</v>
      </c>
      <c r="V48" s="3"/>
      <c r="W48" s="3">
        <v>3</v>
      </c>
      <c r="X48" s="3"/>
      <c r="Y48" s="3"/>
      <c r="Z48" s="3"/>
      <c r="AA48" s="3"/>
      <c r="AB48" s="3"/>
      <c r="AC48" s="3">
        <v>1</v>
      </c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 t="s">
        <v>384</v>
      </c>
      <c r="AX48" s="3" t="s">
        <v>308</v>
      </c>
      <c r="AY48" s="3">
        <f t="shared" si="0"/>
        <v>8</v>
      </c>
      <c r="AZ48" s="5">
        <v>186</v>
      </c>
      <c r="BA48" s="5">
        <f t="shared" ref="BA48" si="29">AZ48*AY48</f>
        <v>1488</v>
      </c>
      <c r="BB48" s="5">
        <v>465</v>
      </c>
      <c r="BC48" s="5">
        <f t="shared" si="2"/>
        <v>3720</v>
      </c>
      <c r="BD48" s="5">
        <f t="shared" si="3"/>
        <v>96.72</v>
      </c>
      <c r="BE48" s="5">
        <f t="shared" si="4"/>
        <v>773.76</v>
      </c>
      <c r="BF48" s="12">
        <f t="shared" si="7"/>
        <v>86.357142857142847</v>
      </c>
      <c r="BG48" s="12">
        <f t="shared" si="5"/>
        <v>690.85714285714278</v>
      </c>
    </row>
    <row r="49" spans="1:59" ht="215.1" customHeight="1" x14ac:dyDescent="0.45">
      <c r="A49" s="3"/>
      <c r="B49" s="3"/>
      <c r="C49" s="3"/>
      <c r="D49" s="3"/>
      <c r="E49" s="3"/>
      <c r="F49" s="3" t="s">
        <v>281</v>
      </c>
      <c r="G49" s="3" t="s">
        <v>295</v>
      </c>
      <c r="H49" s="3" t="s">
        <v>296</v>
      </c>
      <c r="I49" s="3" t="s">
        <v>385</v>
      </c>
      <c r="J49" s="3" t="s">
        <v>386</v>
      </c>
      <c r="K49" s="3" t="s">
        <v>387</v>
      </c>
      <c r="L49" s="3"/>
      <c r="M49" s="3" t="s">
        <v>388</v>
      </c>
      <c r="N49" s="3" t="s">
        <v>51</v>
      </c>
      <c r="O49" s="3"/>
      <c r="P49" s="3"/>
      <c r="Q49" s="3">
        <v>4</v>
      </c>
      <c r="R49" s="3"/>
      <c r="S49" s="3">
        <v>2</v>
      </c>
      <c r="T49" s="3"/>
      <c r="U49" s="3">
        <v>2</v>
      </c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>
        <f t="shared" si="0"/>
        <v>8</v>
      </c>
      <c r="AZ49" s="5">
        <v>422</v>
      </c>
      <c r="BA49" s="5">
        <f t="shared" ref="BA49" si="30">AZ49*AY49</f>
        <v>3376</v>
      </c>
      <c r="BB49" s="5">
        <v>1055</v>
      </c>
      <c r="BC49" s="5">
        <f t="shared" si="2"/>
        <v>8440</v>
      </c>
      <c r="BD49" s="5">
        <f t="shared" si="3"/>
        <v>219.44</v>
      </c>
      <c r="BE49" s="5">
        <f t="shared" si="4"/>
        <v>1755.52</v>
      </c>
      <c r="BF49" s="12">
        <f t="shared" si="7"/>
        <v>195.92857142857142</v>
      </c>
      <c r="BG49" s="12">
        <f t="shared" si="5"/>
        <v>1567.4285714285713</v>
      </c>
    </row>
    <row r="50" spans="1:59" ht="215.1" customHeight="1" x14ac:dyDescent="0.45">
      <c r="A50" s="3"/>
      <c r="B50" s="3"/>
      <c r="C50" s="3"/>
      <c r="D50" s="3"/>
      <c r="E50" s="3"/>
      <c r="F50" s="3" t="s">
        <v>281</v>
      </c>
      <c r="G50" s="3" t="s">
        <v>295</v>
      </c>
      <c r="H50" s="3" t="s">
        <v>296</v>
      </c>
      <c r="I50" s="3" t="s">
        <v>385</v>
      </c>
      <c r="J50" s="3" t="s">
        <v>389</v>
      </c>
      <c r="K50" s="3" t="s">
        <v>390</v>
      </c>
      <c r="L50" s="3"/>
      <c r="M50" s="3" t="s">
        <v>391</v>
      </c>
      <c r="N50" s="3" t="s">
        <v>51</v>
      </c>
      <c r="O50" s="3"/>
      <c r="P50" s="3"/>
      <c r="Q50" s="3"/>
      <c r="R50" s="3"/>
      <c r="S50" s="3">
        <v>1</v>
      </c>
      <c r="T50" s="3"/>
      <c r="U50" s="3">
        <v>1</v>
      </c>
      <c r="V50" s="3"/>
      <c r="W50" s="3">
        <v>1</v>
      </c>
      <c r="X50" s="3"/>
      <c r="Y50" s="3">
        <v>1</v>
      </c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>
        <f t="shared" si="0"/>
        <v>4</v>
      </c>
      <c r="AZ50" s="5">
        <v>650</v>
      </c>
      <c r="BA50" s="5">
        <f t="shared" ref="BA50" si="31">AZ50*AY50</f>
        <v>2600</v>
      </c>
      <c r="BB50" s="5">
        <v>1625</v>
      </c>
      <c r="BC50" s="5">
        <f t="shared" si="2"/>
        <v>6500</v>
      </c>
      <c r="BD50" s="5">
        <f t="shared" si="3"/>
        <v>338</v>
      </c>
      <c r="BE50" s="5">
        <f t="shared" si="4"/>
        <v>1352</v>
      </c>
      <c r="BF50" s="12">
        <f t="shared" si="7"/>
        <v>301.78571428571428</v>
      </c>
      <c r="BG50" s="12">
        <f t="shared" si="5"/>
        <v>1207.1428571428571</v>
      </c>
    </row>
    <row r="51" spans="1:59" ht="215.1" customHeight="1" x14ac:dyDescent="0.45">
      <c r="A51" s="3"/>
      <c r="B51" s="3"/>
      <c r="C51" s="3"/>
      <c r="D51" s="3"/>
      <c r="E51" s="3"/>
      <c r="F51" s="3" t="s">
        <v>281</v>
      </c>
      <c r="G51" s="3" t="s">
        <v>295</v>
      </c>
      <c r="H51" s="3" t="s">
        <v>296</v>
      </c>
      <c r="I51" s="3" t="s">
        <v>392</v>
      </c>
      <c r="J51" s="3" t="s">
        <v>393</v>
      </c>
      <c r="K51" s="3" t="s">
        <v>394</v>
      </c>
      <c r="L51" s="3"/>
      <c r="M51" s="3" t="s">
        <v>395</v>
      </c>
      <c r="N51" s="3" t="s">
        <v>51</v>
      </c>
      <c r="O51" s="3"/>
      <c r="P51" s="3"/>
      <c r="Q51" s="3">
        <v>7</v>
      </c>
      <c r="R51" s="3"/>
      <c r="S51" s="3">
        <v>9</v>
      </c>
      <c r="T51" s="3"/>
      <c r="U51" s="3">
        <v>6</v>
      </c>
      <c r="V51" s="3"/>
      <c r="W51" s="3">
        <v>8</v>
      </c>
      <c r="X51" s="3"/>
      <c r="Y51" s="3">
        <v>1</v>
      </c>
      <c r="Z51" s="3"/>
      <c r="AA51" s="3"/>
      <c r="AB51" s="3">
        <v>1</v>
      </c>
      <c r="AC51" s="3"/>
      <c r="AD51" s="3">
        <v>1</v>
      </c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>
        <f t="shared" si="0"/>
        <v>33</v>
      </c>
      <c r="AZ51" s="5">
        <v>574</v>
      </c>
      <c r="BA51" s="5">
        <f t="shared" ref="BA51" si="32">AZ51*AY51</f>
        <v>18942</v>
      </c>
      <c r="BB51" s="5">
        <v>1435</v>
      </c>
      <c r="BC51" s="5">
        <f t="shared" si="2"/>
        <v>47355</v>
      </c>
      <c r="BD51" s="5">
        <f t="shared" si="3"/>
        <v>298.48</v>
      </c>
      <c r="BE51" s="5">
        <f t="shared" si="4"/>
        <v>9849.84</v>
      </c>
      <c r="BF51" s="12">
        <f t="shared" si="7"/>
        <v>266.5</v>
      </c>
      <c r="BG51" s="12">
        <f t="shared" si="5"/>
        <v>8794.5</v>
      </c>
    </row>
    <row r="52" spans="1:59" ht="215.1" customHeight="1" x14ac:dyDescent="0.45">
      <c r="A52" s="3"/>
      <c r="B52" s="3"/>
      <c r="C52" s="3"/>
      <c r="D52" s="3"/>
      <c r="E52" s="3"/>
      <c r="F52" s="3" t="s">
        <v>281</v>
      </c>
      <c r="G52" s="3" t="s">
        <v>295</v>
      </c>
      <c r="H52" s="3" t="s">
        <v>296</v>
      </c>
      <c r="I52" s="3" t="s">
        <v>396</v>
      </c>
      <c r="J52" s="3" t="s">
        <v>397</v>
      </c>
      <c r="K52" s="3" t="s">
        <v>398</v>
      </c>
      <c r="L52" s="3" t="s">
        <v>399</v>
      </c>
      <c r="M52" s="3" t="s">
        <v>400</v>
      </c>
      <c r="N52" s="3" t="s">
        <v>51</v>
      </c>
      <c r="O52" s="3"/>
      <c r="P52" s="3"/>
      <c r="Q52" s="3">
        <v>13</v>
      </c>
      <c r="R52" s="3"/>
      <c r="S52" s="3">
        <v>1</v>
      </c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 t="s">
        <v>401</v>
      </c>
      <c r="AX52" s="3" t="s">
        <v>344</v>
      </c>
      <c r="AY52" s="3">
        <f t="shared" si="0"/>
        <v>14</v>
      </c>
      <c r="AZ52" s="5">
        <v>216</v>
      </c>
      <c r="BA52" s="5">
        <f t="shared" ref="BA52" si="33">AZ52*AY52</f>
        <v>3024</v>
      </c>
      <c r="BB52" s="5">
        <v>540</v>
      </c>
      <c r="BC52" s="5">
        <f t="shared" si="2"/>
        <v>7560</v>
      </c>
      <c r="BD52" s="5">
        <f t="shared" si="3"/>
        <v>112.32000000000001</v>
      </c>
      <c r="BE52" s="5">
        <f t="shared" si="4"/>
        <v>1572.48</v>
      </c>
      <c r="BF52" s="12">
        <f t="shared" si="7"/>
        <v>100.28571428571428</v>
      </c>
      <c r="BG52" s="12">
        <f t="shared" si="5"/>
        <v>1404</v>
      </c>
    </row>
    <row r="53" spans="1:59" ht="215.1" customHeight="1" x14ac:dyDescent="0.45">
      <c r="A53" s="3"/>
      <c r="B53" s="3"/>
      <c r="C53" s="3"/>
      <c r="D53" s="3"/>
      <c r="E53" s="3"/>
      <c r="F53" s="3" t="s">
        <v>281</v>
      </c>
      <c r="G53" s="3" t="s">
        <v>295</v>
      </c>
      <c r="H53" s="3" t="s">
        <v>296</v>
      </c>
      <c r="I53" s="3" t="s">
        <v>396</v>
      </c>
      <c r="J53" s="3" t="s">
        <v>303</v>
      </c>
      <c r="K53" s="3" t="s">
        <v>402</v>
      </c>
      <c r="L53" s="3" t="s">
        <v>403</v>
      </c>
      <c r="M53" s="3" t="s">
        <v>294</v>
      </c>
      <c r="N53" s="3" t="s">
        <v>51</v>
      </c>
      <c r="O53" s="3"/>
      <c r="P53" s="3"/>
      <c r="Q53" s="3"/>
      <c r="R53" s="3"/>
      <c r="S53" s="3">
        <v>19</v>
      </c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 t="s">
        <v>404</v>
      </c>
      <c r="AX53" s="3" t="s">
        <v>344</v>
      </c>
      <c r="AY53" s="3">
        <f t="shared" si="0"/>
        <v>19</v>
      </c>
      <c r="AZ53" s="5">
        <v>216</v>
      </c>
      <c r="BA53" s="5">
        <f t="shared" ref="BA53" si="34">AZ53*AY53</f>
        <v>4104</v>
      </c>
      <c r="BB53" s="5">
        <v>540</v>
      </c>
      <c r="BC53" s="5">
        <f t="shared" si="2"/>
        <v>10260</v>
      </c>
      <c r="BD53" s="5">
        <f t="shared" si="3"/>
        <v>112.32000000000001</v>
      </c>
      <c r="BE53" s="5">
        <f t="shared" si="4"/>
        <v>2134.08</v>
      </c>
      <c r="BF53" s="12">
        <f t="shared" si="7"/>
        <v>100.28571428571428</v>
      </c>
      <c r="BG53" s="12">
        <f t="shared" si="5"/>
        <v>1905.4285714285713</v>
      </c>
    </row>
    <row r="54" spans="1:59" ht="215.1" customHeight="1" x14ac:dyDescent="0.45">
      <c r="A54" s="3"/>
      <c r="B54" s="3"/>
      <c r="C54" s="3"/>
      <c r="D54" s="3"/>
      <c r="E54" s="3"/>
      <c r="F54" s="3" t="s">
        <v>281</v>
      </c>
      <c r="G54" s="3" t="s">
        <v>295</v>
      </c>
      <c r="H54" s="3" t="s">
        <v>296</v>
      </c>
      <c r="I54" s="3" t="s">
        <v>405</v>
      </c>
      <c r="J54" s="3" t="s">
        <v>406</v>
      </c>
      <c r="K54" s="3" t="s">
        <v>407</v>
      </c>
      <c r="L54" s="3"/>
      <c r="M54" s="3" t="s">
        <v>347</v>
      </c>
      <c r="N54" s="3" t="s">
        <v>51</v>
      </c>
      <c r="O54" s="3"/>
      <c r="P54" s="3"/>
      <c r="Q54" s="3"/>
      <c r="R54" s="3">
        <v>2</v>
      </c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>
        <f t="shared" si="0"/>
        <v>2</v>
      </c>
      <c r="AZ54" s="5">
        <v>470</v>
      </c>
      <c r="BA54" s="5">
        <f t="shared" ref="BA54" si="35">AZ54*AY54</f>
        <v>940</v>
      </c>
      <c r="BB54" s="5">
        <v>1175</v>
      </c>
      <c r="BC54" s="5">
        <f t="shared" si="2"/>
        <v>2350</v>
      </c>
      <c r="BD54" s="5">
        <f t="shared" si="3"/>
        <v>244.4</v>
      </c>
      <c r="BE54" s="5">
        <f t="shared" si="4"/>
        <v>488.8</v>
      </c>
      <c r="BF54" s="12">
        <f t="shared" si="7"/>
        <v>218.21428571428569</v>
      </c>
      <c r="BG54" s="12">
        <f t="shared" si="5"/>
        <v>436.42857142857139</v>
      </c>
    </row>
    <row r="55" spans="1:59" ht="215.1" customHeight="1" x14ac:dyDescent="0.45">
      <c r="A55" s="3"/>
      <c r="B55" s="3"/>
      <c r="C55" s="3"/>
      <c r="D55" s="3"/>
      <c r="E55" s="3"/>
      <c r="F55" s="3" t="s">
        <v>281</v>
      </c>
      <c r="G55" s="3" t="s">
        <v>295</v>
      </c>
      <c r="H55" s="3" t="s">
        <v>296</v>
      </c>
      <c r="I55" s="3" t="s">
        <v>408</v>
      </c>
      <c r="J55" s="3" t="s">
        <v>303</v>
      </c>
      <c r="K55" s="3" t="s">
        <v>409</v>
      </c>
      <c r="L55" s="3" t="s">
        <v>410</v>
      </c>
      <c r="M55" s="3" t="s">
        <v>411</v>
      </c>
      <c r="N55" s="3" t="s">
        <v>51</v>
      </c>
      <c r="O55" s="3"/>
      <c r="P55" s="3"/>
      <c r="Q55" s="3">
        <v>1</v>
      </c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 t="s">
        <v>343</v>
      </c>
      <c r="AX55" s="3" t="s">
        <v>344</v>
      </c>
      <c r="AY55" s="3">
        <f t="shared" si="0"/>
        <v>1</v>
      </c>
      <c r="AZ55" s="5">
        <v>238</v>
      </c>
      <c r="BA55" s="5">
        <f t="shared" ref="BA55" si="36">AZ55*AY55</f>
        <v>238</v>
      </c>
      <c r="BB55" s="5">
        <v>595</v>
      </c>
      <c r="BC55" s="5">
        <f t="shared" si="2"/>
        <v>595</v>
      </c>
      <c r="BD55" s="5">
        <f t="shared" si="3"/>
        <v>123.76</v>
      </c>
      <c r="BE55" s="5">
        <f t="shared" si="4"/>
        <v>123.76</v>
      </c>
      <c r="BF55" s="12">
        <f t="shared" si="7"/>
        <v>110.5</v>
      </c>
      <c r="BG55" s="12">
        <f t="shared" si="5"/>
        <v>110.5</v>
      </c>
    </row>
    <row r="56" spans="1:59" ht="215.1" customHeight="1" x14ac:dyDescent="0.45">
      <c r="A56" s="3"/>
      <c r="B56" s="3"/>
      <c r="C56" s="3"/>
      <c r="D56" s="3"/>
      <c r="E56" s="3"/>
      <c r="F56" s="3" t="s">
        <v>281</v>
      </c>
      <c r="G56" s="3" t="s">
        <v>295</v>
      </c>
      <c r="H56" s="3" t="s">
        <v>296</v>
      </c>
      <c r="I56" s="3" t="s">
        <v>412</v>
      </c>
      <c r="J56" s="3" t="s">
        <v>303</v>
      </c>
      <c r="K56" s="3" t="s">
        <v>413</v>
      </c>
      <c r="L56" s="3" t="s">
        <v>414</v>
      </c>
      <c r="M56" s="3" t="s">
        <v>415</v>
      </c>
      <c r="N56" s="3" t="s">
        <v>51</v>
      </c>
      <c r="O56" s="3"/>
      <c r="P56" s="3"/>
      <c r="Q56" s="3">
        <v>1</v>
      </c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 t="s">
        <v>416</v>
      </c>
      <c r="AX56" s="3" t="s">
        <v>308</v>
      </c>
      <c r="AY56" s="3">
        <f t="shared" si="0"/>
        <v>1</v>
      </c>
      <c r="AZ56" s="5">
        <v>238</v>
      </c>
      <c r="BA56" s="5">
        <f t="shared" ref="BA56" si="37">AZ56*AY56</f>
        <v>238</v>
      </c>
      <c r="BB56" s="5">
        <v>595</v>
      </c>
      <c r="BC56" s="5">
        <f t="shared" si="2"/>
        <v>595</v>
      </c>
      <c r="BD56" s="5">
        <f t="shared" si="3"/>
        <v>123.76</v>
      </c>
      <c r="BE56" s="5">
        <f t="shared" si="4"/>
        <v>123.76</v>
      </c>
      <c r="BF56" s="12">
        <f t="shared" si="7"/>
        <v>110.5</v>
      </c>
      <c r="BG56" s="12">
        <f t="shared" si="5"/>
        <v>110.5</v>
      </c>
    </row>
    <row r="57" spans="1:59" ht="215.1" customHeight="1" x14ac:dyDescent="0.45">
      <c r="A57" s="3"/>
      <c r="B57" s="3"/>
      <c r="C57" s="3"/>
      <c r="D57" s="3"/>
      <c r="E57" s="3"/>
      <c r="F57" s="3" t="s">
        <v>281</v>
      </c>
      <c r="G57" s="3" t="s">
        <v>295</v>
      </c>
      <c r="H57" s="3" t="s">
        <v>296</v>
      </c>
      <c r="I57" s="3" t="s">
        <v>417</v>
      </c>
      <c r="J57" s="3" t="s">
        <v>303</v>
      </c>
      <c r="K57" s="3" t="s">
        <v>418</v>
      </c>
      <c r="L57" s="3" t="s">
        <v>346</v>
      </c>
      <c r="M57" s="3" t="s">
        <v>341</v>
      </c>
      <c r="N57" s="3" t="s">
        <v>51</v>
      </c>
      <c r="O57" s="3"/>
      <c r="P57" s="3"/>
      <c r="Q57" s="3">
        <v>4</v>
      </c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 t="s">
        <v>343</v>
      </c>
      <c r="AX57" s="3" t="s">
        <v>344</v>
      </c>
      <c r="AY57" s="3">
        <f t="shared" si="0"/>
        <v>4</v>
      </c>
      <c r="AZ57" s="5">
        <v>590</v>
      </c>
      <c r="BA57" s="5">
        <f t="shared" ref="BA57" si="38">AZ57*AY57</f>
        <v>2360</v>
      </c>
      <c r="BB57" s="5">
        <v>1475</v>
      </c>
      <c r="BC57" s="5">
        <f t="shared" si="2"/>
        <v>5900</v>
      </c>
      <c r="BD57" s="5">
        <f t="shared" si="3"/>
        <v>306.8</v>
      </c>
      <c r="BE57" s="5">
        <f t="shared" si="4"/>
        <v>1227.2</v>
      </c>
      <c r="BF57" s="12">
        <f t="shared" si="7"/>
        <v>273.92857142857139</v>
      </c>
      <c r="BG57" s="12">
        <f t="shared" si="5"/>
        <v>1095.7142857142856</v>
      </c>
    </row>
    <row r="58" spans="1:59" ht="215.1" customHeight="1" x14ac:dyDescent="0.45">
      <c r="A58" s="3"/>
      <c r="B58" s="3"/>
      <c r="C58" s="3"/>
      <c r="D58" s="3"/>
      <c r="E58" s="3"/>
      <c r="F58" s="3" t="s">
        <v>281</v>
      </c>
      <c r="G58" s="3" t="s">
        <v>295</v>
      </c>
      <c r="H58" s="3" t="s">
        <v>296</v>
      </c>
      <c r="I58" s="3" t="s">
        <v>419</v>
      </c>
      <c r="J58" s="3" t="s">
        <v>303</v>
      </c>
      <c r="K58" s="3" t="s">
        <v>420</v>
      </c>
      <c r="L58" s="3" t="s">
        <v>421</v>
      </c>
      <c r="M58" s="3" t="s">
        <v>294</v>
      </c>
      <c r="N58" s="3" t="s">
        <v>51</v>
      </c>
      <c r="O58" s="3"/>
      <c r="P58" s="3"/>
      <c r="Q58" s="3">
        <v>1</v>
      </c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 t="s">
        <v>422</v>
      </c>
      <c r="AX58" s="3" t="s">
        <v>308</v>
      </c>
      <c r="AY58" s="3">
        <f t="shared" si="0"/>
        <v>1</v>
      </c>
      <c r="AZ58" s="5">
        <v>260</v>
      </c>
      <c r="BA58" s="5">
        <f t="shared" ref="BA58" si="39">AZ58*AY58</f>
        <v>260</v>
      </c>
      <c r="BB58" s="5">
        <v>650</v>
      </c>
      <c r="BC58" s="5">
        <f t="shared" si="2"/>
        <v>650</v>
      </c>
      <c r="BD58" s="5">
        <f t="shared" si="3"/>
        <v>135.20000000000002</v>
      </c>
      <c r="BE58" s="5">
        <f t="shared" si="4"/>
        <v>135.20000000000002</v>
      </c>
      <c r="BF58" s="12">
        <f t="shared" si="7"/>
        <v>120.71428571428572</v>
      </c>
      <c r="BG58" s="12">
        <f t="shared" si="5"/>
        <v>120.71428571428572</v>
      </c>
    </row>
    <row r="59" spans="1:59" ht="215.1" customHeight="1" x14ac:dyDescent="0.45">
      <c r="A59" s="3"/>
      <c r="B59" s="3"/>
      <c r="C59" s="3"/>
      <c r="D59" s="3"/>
      <c r="E59" s="3"/>
      <c r="F59" s="3" t="s">
        <v>281</v>
      </c>
      <c r="G59" s="3" t="s">
        <v>295</v>
      </c>
      <c r="H59" s="3" t="s">
        <v>296</v>
      </c>
      <c r="I59" s="3" t="s">
        <v>423</v>
      </c>
      <c r="J59" s="3" t="s">
        <v>303</v>
      </c>
      <c r="K59" s="3" t="s">
        <v>424</v>
      </c>
      <c r="L59" s="3" t="s">
        <v>425</v>
      </c>
      <c r="M59" s="3" t="s">
        <v>426</v>
      </c>
      <c r="N59" s="3" t="s">
        <v>51</v>
      </c>
      <c r="O59" s="3"/>
      <c r="P59" s="3"/>
      <c r="Q59" s="3">
        <v>1</v>
      </c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 t="s">
        <v>379</v>
      </c>
      <c r="AX59" s="3" t="s">
        <v>308</v>
      </c>
      <c r="AY59" s="3">
        <f t="shared" si="0"/>
        <v>1</v>
      </c>
      <c r="AZ59" s="5">
        <v>346</v>
      </c>
      <c r="BA59" s="5">
        <f t="shared" ref="BA59" si="40">AZ59*AY59</f>
        <v>346</v>
      </c>
      <c r="BB59" s="5">
        <v>865</v>
      </c>
      <c r="BC59" s="5">
        <f t="shared" si="2"/>
        <v>865</v>
      </c>
      <c r="BD59" s="5">
        <f t="shared" si="3"/>
        <v>179.92000000000002</v>
      </c>
      <c r="BE59" s="5">
        <f t="shared" si="4"/>
        <v>179.92000000000002</v>
      </c>
      <c r="BF59" s="12">
        <f t="shared" si="7"/>
        <v>160.64285714285714</v>
      </c>
      <c r="BG59" s="12">
        <f t="shared" si="5"/>
        <v>160.64285714285714</v>
      </c>
    </row>
    <row r="60" spans="1:59" s="9" customFormat="1" ht="30" customHeight="1" x14ac:dyDescent="0.45">
      <c r="A60" s="6"/>
      <c r="B60" s="6"/>
      <c r="C60" s="6"/>
      <c r="D60" s="6"/>
      <c r="E60" s="6"/>
      <c r="F60" s="7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>
        <f>SUM(AY25:AY59)</f>
        <v>263</v>
      </c>
      <c r="AZ60" s="8"/>
      <c r="BA60" s="8">
        <f t="shared" ref="BA60" si="41">SUM(BA25:BA59)</f>
        <v>91062</v>
      </c>
      <c r="BB60" s="8"/>
      <c r="BC60" s="8">
        <f t="shared" ref="BC60:BE60" si="42">SUM(BC25:BC59)</f>
        <v>227655</v>
      </c>
      <c r="BD60" s="8"/>
      <c r="BE60" s="8">
        <f t="shared" si="42"/>
        <v>47352.240000000005</v>
      </c>
      <c r="BF60" s="11"/>
      <c r="BG60" s="11">
        <f>SUM(BG25:BG59)</f>
        <v>42278.78571428571</v>
      </c>
    </row>
  </sheetData>
  <sheetProtection sheet="1" selectLockedCells="1" autoFilter="0" pivotTables="0" selectUnlockedCells="1"/>
  <autoFilter ref="A24:BA59" xr:uid="{00000000-0001-0000-0100-000000000000}"/>
  <mergeCells count="12"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9044ef7c0f664cae4b4693715ee4640a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7d4b100c2d9c11802b80518694abbf4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DB8BF2-11D8-432E-A353-BDC51BDB9E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9C5F1B-956F-4A8E-A65F-A9E3B4C3E2D7}">
  <ds:schemaRefs>
    <ds:schemaRef ds:uri="http://schemas.microsoft.com/office/2006/metadata/properties"/>
    <ds:schemaRef ds:uri="534545f7-dfad-40dc-8880-0a5cc848d94b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3287f65e-bd81-4ef8-9d4a-f770dbe3501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30AEE42-C8EB-4576-997C-4D8ADC8458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OFFER</vt:lpstr>
      <vt:lpstr>qtyprof1</vt:lpstr>
      <vt:lpstr>whsprof1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2025-12-10T11:12:17Z</dcterms:created>
  <dcterms:modified xsi:type="dcterms:W3CDTF">2026-01-06T15:12:05Z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