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A2FCAA4-E3A1-444D-926C-A869E4A88E03}" xr6:coauthVersionLast="47" xr6:coauthVersionMax="47" xr10:uidLastSave="{00000000-0000-0000-0000-000000000000}"/>
  <bookViews>
    <workbookView xWindow="-98" yWindow="-98" windowWidth="21795" windowHeight="13695" xr2:uid="{BE4BCC92-98B8-48EB-9128-075A98F50ADD}"/>
  </bookViews>
  <sheets>
    <sheet name="FERRAGAMO" sheetId="1" r:id="rId1"/>
  </sheets>
  <definedNames>
    <definedName name="_xlnm._FilterDatabase" localSheetId="0" hidden="1">FERRAGAMO!$A$14:$L$196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5" i="1"/>
  <c r="H25" i="1"/>
  <c r="H36" i="1"/>
  <c r="H38" i="1"/>
  <c r="H40" i="1"/>
  <c r="H46" i="1"/>
  <c r="O197" i="1" l="1"/>
  <c r="K197" i="1"/>
  <c r="P191" i="1" l="1"/>
  <c r="M191" i="1"/>
  <c r="P181" i="1"/>
  <c r="M181" i="1"/>
  <c r="M171" i="1"/>
  <c r="P171" i="1"/>
  <c r="P131" i="1"/>
  <c r="M131" i="1"/>
  <c r="P194" i="1"/>
  <c r="M194" i="1"/>
  <c r="P184" i="1"/>
  <c r="M184" i="1"/>
  <c r="P174" i="1"/>
  <c r="M174" i="1"/>
  <c r="P164" i="1"/>
  <c r="M164" i="1"/>
  <c r="P154" i="1"/>
  <c r="M154" i="1"/>
  <c r="P144" i="1"/>
  <c r="M144" i="1"/>
  <c r="P134" i="1"/>
  <c r="M134" i="1"/>
  <c r="P124" i="1"/>
  <c r="M124" i="1"/>
  <c r="P114" i="1"/>
  <c r="M114" i="1"/>
  <c r="P104" i="1"/>
  <c r="M104" i="1"/>
  <c r="P94" i="1"/>
  <c r="M94" i="1"/>
  <c r="P84" i="1"/>
  <c r="M84" i="1"/>
  <c r="P74" i="1"/>
  <c r="M74" i="1"/>
  <c r="P64" i="1"/>
  <c r="M64" i="1"/>
  <c r="P54" i="1"/>
  <c r="M54" i="1"/>
  <c r="P44" i="1"/>
  <c r="M44" i="1"/>
  <c r="P34" i="1"/>
  <c r="M34" i="1"/>
  <c r="P24" i="1"/>
  <c r="M24" i="1"/>
  <c r="P193" i="1"/>
  <c r="M193" i="1"/>
  <c r="P183" i="1"/>
  <c r="M183" i="1"/>
  <c r="P173" i="1"/>
  <c r="M173" i="1"/>
  <c r="P163" i="1"/>
  <c r="M163" i="1"/>
  <c r="P153" i="1"/>
  <c r="M153" i="1"/>
  <c r="P143" i="1"/>
  <c r="M143" i="1"/>
  <c r="P133" i="1"/>
  <c r="M133" i="1"/>
  <c r="P123" i="1"/>
  <c r="M123" i="1"/>
  <c r="P113" i="1"/>
  <c r="M113" i="1"/>
  <c r="P103" i="1"/>
  <c r="M103" i="1"/>
  <c r="P93" i="1"/>
  <c r="M93" i="1"/>
  <c r="P83" i="1"/>
  <c r="M83" i="1"/>
  <c r="P73" i="1"/>
  <c r="M73" i="1"/>
  <c r="P63" i="1"/>
  <c r="M63" i="1"/>
  <c r="P53" i="1"/>
  <c r="M53" i="1"/>
  <c r="P43" i="1"/>
  <c r="M43" i="1"/>
  <c r="P33" i="1"/>
  <c r="M33" i="1"/>
  <c r="P23" i="1"/>
  <c r="M23" i="1"/>
  <c r="P192" i="1"/>
  <c r="M192" i="1"/>
  <c r="P182" i="1"/>
  <c r="M182" i="1"/>
  <c r="P172" i="1"/>
  <c r="M172" i="1"/>
  <c r="P162" i="1"/>
  <c r="M162" i="1"/>
  <c r="P152" i="1"/>
  <c r="M152" i="1"/>
  <c r="P142" i="1"/>
  <c r="M142" i="1"/>
  <c r="P132" i="1"/>
  <c r="M132" i="1"/>
  <c r="P122" i="1"/>
  <c r="M122" i="1"/>
  <c r="P112" i="1"/>
  <c r="M112" i="1"/>
  <c r="P102" i="1"/>
  <c r="M102" i="1"/>
  <c r="P92" i="1"/>
  <c r="M92" i="1"/>
  <c r="P82" i="1"/>
  <c r="M82" i="1"/>
  <c r="P72" i="1"/>
  <c r="M72" i="1"/>
  <c r="P62" i="1"/>
  <c r="M62" i="1"/>
  <c r="P52" i="1"/>
  <c r="M52" i="1"/>
  <c r="P42" i="1"/>
  <c r="M42" i="1"/>
  <c r="P32" i="1"/>
  <c r="M32" i="1"/>
  <c r="P22" i="1"/>
  <c r="M22" i="1"/>
  <c r="P161" i="1"/>
  <c r="M161" i="1"/>
  <c r="P121" i="1"/>
  <c r="M121" i="1"/>
  <c r="M81" i="1"/>
  <c r="P81" i="1"/>
  <c r="M61" i="1"/>
  <c r="P61" i="1"/>
  <c r="M51" i="1"/>
  <c r="P51" i="1"/>
  <c r="M21" i="1"/>
  <c r="P21" i="1"/>
  <c r="P190" i="1"/>
  <c r="M190" i="1"/>
  <c r="P180" i="1"/>
  <c r="M180" i="1"/>
  <c r="M170" i="1"/>
  <c r="P170" i="1"/>
  <c r="M160" i="1"/>
  <c r="P160" i="1"/>
  <c r="M130" i="1"/>
  <c r="P130" i="1"/>
  <c r="M120" i="1"/>
  <c r="P120" i="1"/>
  <c r="M110" i="1"/>
  <c r="P110" i="1"/>
  <c r="M100" i="1"/>
  <c r="P100" i="1"/>
  <c r="M90" i="1"/>
  <c r="P90" i="1"/>
  <c r="M80" i="1"/>
  <c r="P80" i="1"/>
  <c r="M70" i="1"/>
  <c r="P70" i="1"/>
  <c r="M60" i="1"/>
  <c r="P60" i="1"/>
  <c r="M50" i="1"/>
  <c r="P50" i="1"/>
  <c r="M20" i="1"/>
  <c r="P20" i="1"/>
  <c r="P149" i="1"/>
  <c r="M149" i="1"/>
  <c r="P59" i="1"/>
  <c r="M59" i="1"/>
  <c r="P178" i="1"/>
  <c r="M178" i="1"/>
  <c r="M158" i="1"/>
  <c r="P158" i="1"/>
  <c r="M128" i="1"/>
  <c r="P128" i="1"/>
  <c r="M98" i="1"/>
  <c r="P98" i="1"/>
  <c r="M68" i="1"/>
  <c r="P68" i="1"/>
  <c r="P48" i="1"/>
  <c r="M48" i="1"/>
  <c r="P18" i="1"/>
  <c r="M18" i="1"/>
  <c r="P177" i="1"/>
  <c r="M177" i="1"/>
  <c r="M167" i="1"/>
  <c r="P167" i="1"/>
  <c r="M137" i="1"/>
  <c r="P137" i="1"/>
  <c r="M117" i="1"/>
  <c r="P117" i="1"/>
  <c r="P97" i="1"/>
  <c r="M97" i="1"/>
  <c r="P77" i="1"/>
  <c r="M77" i="1"/>
  <c r="M57" i="1"/>
  <c r="P57" i="1"/>
  <c r="M37" i="1"/>
  <c r="P37" i="1"/>
  <c r="M27" i="1"/>
  <c r="P27" i="1"/>
  <c r="P17" i="1"/>
  <c r="M17" i="1"/>
  <c r="P151" i="1"/>
  <c r="M151" i="1"/>
  <c r="M111" i="1"/>
  <c r="P111" i="1"/>
  <c r="P91" i="1"/>
  <c r="M91" i="1"/>
  <c r="M41" i="1"/>
  <c r="P41" i="1"/>
  <c r="P150" i="1"/>
  <c r="M150" i="1"/>
  <c r="M40" i="1"/>
  <c r="P40" i="1"/>
  <c r="M169" i="1"/>
  <c r="P169" i="1"/>
  <c r="M129" i="1"/>
  <c r="P129" i="1"/>
  <c r="M99" i="1"/>
  <c r="P99" i="1"/>
  <c r="M79" i="1"/>
  <c r="P79" i="1"/>
  <c r="P49" i="1"/>
  <c r="M49" i="1"/>
  <c r="M29" i="1"/>
  <c r="P29" i="1"/>
  <c r="M188" i="1"/>
  <c r="P188" i="1"/>
  <c r="P148" i="1"/>
  <c r="M148" i="1"/>
  <c r="P108" i="1"/>
  <c r="M108" i="1"/>
  <c r="P88" i="1"/>
  <c r="M88" i="1"/>
  <c r="M58" i="1"/>
  <c r="P58" i="1"/>
  <c r="M38" i="1"/>
  <c r="P38" i="1"/>
  <c r="M187" i="1"/>
  <c r="P187" i="1"/>
  <c r="M157" i="1"/>
  <c r="P157" i="1"/>
  <c r="M147" i="1"/>
  <c r="P147" i="1"/>
  <c r="M127" i="1"/>
  <c r="P127" i="1"/>
  <c r="P107" i="1"/>
  <c r="M107" i="1"/>
  <c r="P87" i="1"/>
  <c r="M87" i="1"/>
  <c r="M67" i="1"/>
  <c r="P67" i="1"/>
  <c r="P47" i="1"/>
  <c r="M47" i="1"/>
  <c r="M196" i="1"/>
  <c r="P196" i="1"/>
  <c r="M186" i="1"/>
  <c r="P186" i="1"/>
  <c r="M176" i="1"/>
  <c r="P176" i="1"/>
  <c r="M166" i="1"/>
  <c r="P166" i="1"/>
  <c r="M156" i="1"/>
  <c r="P156" i="1"/>
  <c r="M146" i="1"/>
  <c r="P146" i="1"/>
  <c r="M136" i="1"/>
  <c r="P136" i="1"/>
  <c r="M126" i="1"/>
  <c r="P126" i="1"/>
  <c r="M116" i="1"/>
  <c r="P116" i="1"/>
  <c r="P106" i="1"/>
  <c r="M106" i="1"/>
  <c r="P96" i="1"/>
  <c r="M96" i="1"/>
  <c r="P86" i="1"/>
  <c r="M86" i="1"/>
  <c r="M76" i="1"/>
  <c r="P76" i="1"/>
  <c r="M66" i="1"/>
  <c r="P66" i="1"/>
  <c r="M56" i="1"/>
  <c r="P56" i="1"/>
  <c r="M46" i="1"/>
  <c r="P46" i="1"/>
  <c r="P36" i="1"/>
  <c r="M36" i="1"/>
  <c r="M26" i="1"/>
  <c r="P26" i="1"/>
  <c r="M16" i="1"/>
  <c r="P16" i="1"/>
  <c r="P141" i="1"/>
  <c r="M141" i="1"/>
  <c r="M101" i="1"/>
  <c r="P101" i="1"/>
  <c r="M71" i="1"/>
  <c r="P71" i="1"/>
  <c r="M31" i="1"/>
  <c r="P31" i="1"/>
  <c r="M140" i="1"/>
  <c r="P140" i="1"/>
  <c r="M30" i="1"/>
  <c r="P30" i="1"/>
  <c r="M189" i="1"/>
  <c r="P189" i="1"/>
  <c r="P179" i="1"/>
  <c r="M179" i="1"/>
  <c r="P159" i="1"/>
  <c r="M159" i="1"/>
  <c r="P139" i="1"/>
  <c r="M139" i="1"/>
  <c r="P119" i="1"/>
  <c r="M119" i="1"/>
  <c r="M109" i="1"/>
  <c r="P109" i="1"/>
  <c r="M89" i="1"/>
  <c r="P89" i="1"/>
  <c r="P69" i="1"/>
  <c r="M69" i="1"/>
  <c r="M39" i="1"/>
  <c r="P39" i="1"/>
  <c r="P19" i="1"/>
  <c r="M19" i="1"/>
  <c r="M168" i="1"/>
  <c r="P168" i="1"/>
  <c r="M138" i="1"/>
  <c r="P138" i="1"/>
  <c r="P118" i="1"/>
  <c r="M118" i="1"/>
  <c r="P78" i="1"/>
  <c r="M78" i="1"/>
  <c r="P28" i="1"/>
  <c r="M28" i="1"/>
  <c r="M15" i="1"/>
  <c r="P15" i="1"/>
  <c r="P195" i="1"/>
  <c r="M195" i="1"/>
  <c r="M185" i="1"/>
  <c r="P185" i="1"/>
  <c r="P175" i="1"/>
  <c r="M175" i="1"/>
  <c r="P165" i="1"/>
  <c r="M165" i="1"/>
  <c r="M155" i="1"/>
  <c r="P155" i="1"/>
  <c r="P145" i="1"/>
  <c r="M145" i="1"/>
  <c r="P135" i="1"/>
  <c r="M135" i="1"/>
  <c r="M125" i="1"/>
  <c r="P125" i="1"/>
  <c r="M115" i="1"/>
  <c r="P115" i="1"/>
  <c r="M105" i="1"/>
  <c r="P105" i="1"/>
  <c r="P95" i="1"/>
  <c r="M95" i="1"/>
  <c r="M85" i="1"/>
  <c r="P85" i="1"/>
  <c r="M75" i="1"/>
  <c r="P75" i="1"/>
  <c r="P65" i="1"/>
  <c r="M65" i="1"/>
  <c r="M55" i="1"/>
  <c r="P55" i="1"/>
  <c r="P45" i="1"/>
  <c r="M45" i="1"/>
  <c r="P35" i="1"/>
  <c r="M35" i="1"/>
  <c r="M25" i="1"/>
  <c r="P25" i="1"/>
  <c r="M197" i="1" l="1"/>
  <c r="Q95" i="1"/>
  <c r="R95" i="1"/>
  <c r="S95" i="1" s="1"/>
  <c r="Q89" i="1"/>
  <c r="R89" i="1"/>
  <c r="S89" i="1" s="1"/>
  <c r="R37" i="1"/>
  <c r="S37" i="1" s="1"/>
  <c r="Q37" i="1"/>
  <c r="Q115" i="1"/>
  <c r="R115" i="1"/>
  <c r="S115" i="1" s="1"/>
  <c r="Q45" i="1"/>
  <c r="R45" i="1"/>
  <c r="S45" i="1" s="1"/>
  <c r="Q145" i="1"/>
  <c r="R145" i="1"/>
  <c r="S145" i="1" s="1"/>
  <c r="Q195" i="1"/>
  <c r="R195" i="1"/>
  <c r="S195" i="1" s="1"/>
  <c r="R138" i="1"/>
  <c r="S138" i="1" s="1"/>
  <c r="Q138" i="1"/>
  <c r="R71" i="1"/>
  <c r="S71" i="1" s="1"/>
  <c r="Q71" i="1"/>
  <c r="R136" i="1"/>
  <c r="S136" i="1" s="1"/>
  <c r="Q136" i="1"/>
  <c r="R186" i="1"/>
  <c r="S186" i="1" s="1"/>
  <c r="Q186" i="1"/>
  <c r="R38" i="1"/>
  <c r="S38" i="1" s="1"/>
  <c r="Q38" i="1"/>
  <c r="R188" i="1"/>
  <c r="S188" i="1" s="1"/>
  <c r="Q188" i="1"/>
  <c r="R129" i="1"/>
  <c r="S129" i="1" s="1"/>
  <c r="Q129" i="1"/>
  <c r="R137" i="1"/>
  <c r="S137" i="1" s="1"/>
  <c r="Q137" i="1"/>
  <c r="R68" i="1"/>
  <c r="S68" i="1" s="1"/>
  <c r="Q68" i="1"/>
  <c r="R70" i="1"/>
  <c r="S70" i="1" s="1"/>
  <c r="Q70" i="1"/>
  <c r="Q120" i="1"/>
  <c r="R120" i="1"/>
  <c r="S120" i="1" s="1"/>
  <c r="Q55" i="1"/>
  <c r="R55" i="1"/>
  <c r="S55" i="1" s="1"/>
  <c r="Q105" i="1"/>
  <c r="R105" i="1"/>
  <c r="S105" i="1" s="1"/>
  <c r="Q155" i="1"/>
  <c r="R155" i="1"/>
  <c r="S155" i="1" s="1"/>
  <c r="R179" i="1"/>
  <c r="S179" i="1" s="1"/>
  <c r="Q179" i="1"/>
  <c r="R36" i="1"/>
  <c r="S36" i="1" s="1"/>
  <c r="Q36" i="1"/>
  <c r="R86" i="1"/>
  <c r="S86" i="1" s="1"/>
  <c r="Q86" i="1"/>
  <c r="R107" i="1"/>
  <c r="S107" i="1" s="1"/>
  <c r="Q107" i="1"/>
  <c r="R91" i="1"/>
  <c r="S91" i="1" s="1"/>
  <c r="Q91" i="1"/>
  <c r="Q59" i="1"/>
  <c r="R59" i="1"/>
  <c r="S59" i="1" s="1"/>
  <c r="Q190" i="1"/>
  <c r="R190" i="1"/>
  <c r="S190" i="1" s="1"/>
  <c r="Q121" i="1"/>
  <c r="R121" i="1"/>
  <c r="S121" i="1" s="1"/>
  <c r="Q52" i="1"/>
  <c r="R52" i="1"/>
  <c r="S52" i="1" s="1"/>
  <c r="Q102" i="1"/>
  <c r="R102" i="1"/>
  <c r="S102" i="1" s="1"/>
  <c r="Q152" i="1"/>
  <c r="R152" i="1"/>
  <c r="S152" i="1" s="1"/>
  <c r="R23" i="1"/>
  <c r="S23" i="1" s="1"/>
  <c r="Q23" i="1"/>
  <c r="Q73" i="1"/>
  <c r="R73" i="1"/>
  <c r="S73" i="1" s="1"/>
  <c r="R123" i="1"/>
  <c r="S123" i="1" s="1"/>
  <c r="Q123" i="1"/>
  <c r="Q173" i="1"/>
  <c r="R173" i="1"/>
  <c r="S173" i="1" s="1"/>
  <c r="Q44" i="1"/>
  <c r="R44" i="1"/>
  <c r="S44" i="1" s="1"/>
  <c r="Q94" i="1"/>
  <c r="R94" i="1"/>
  <c r="S94" i="1" s="1"/>
  <c r="Q144" i="1"/>
  <c r="R144" i="1"/>
  <c r="S144" i="1" s="1"/>
  <c r="Q194" i="1"/>
  <c r="R194" i="1"/>
  <c r="S194" i="1" s="1"/>
  <c r="R15" i="1"/>
  <c r="Q15" i="1"/>
  <c r="R168" i="1"/>
  <c r="S168" i="1" s="1"/>
  <c r="Q168" i="1"/>
  <c r="R109" i="1"/>
  <c r="S109" i="1" s="1"/>
  <c r="Q109" i="1"/>
  <c r="Q189" i="1"/>
  <c r="R189" i="1"/>
  <c r="S189" i="1" s="1"/>
  <c r="Q101" i="1"/>
  <c r="R101" i="1"/>
  <c r="S101" i="1" s="1"/>
  <c r="R46" i="1"/>
  <c r="S46" i="1" s="1"/>
  <c r="Q46" i="1"/>
  <c r="R146" i="1"/>
  <c r="S146" i="1" s="1"/>
  <c r="Q146" i="1"/>
  <c r="R196" i="1"/>
  <c r="S196" i="1" s="1"/>
  <c r="Q196" i="1"/>
  <c r="R127" i="1"/>
  <c r="S127" i="1" s="1"/>
  <c r="Q127" i="1"/>
  <c r="R58" i="1"/>
  <c r="S58" i="1" s="1"/>
  <c r="Q58" i="1"/>
  <c r="R29" i="1"/>
  <c r="S29" i="1" s="1"/>
  <c r="Q29" i="1"/>
  <c r="Q169" i="1"/>
  <c r="R169" i="1"/>
  <c r="S169" i="1" s="1"/>
  <c r="Q111" i="1"/>
  <c r="R111" i="1"/>
  <c r="S111" i="1" s="1"/>
  <c r="R57" i="1"/>
  <c r="S57" i="1" s="1"/>
  <c r="Q57" i="1"/>
  <c r="R167" i="1"/>
  <c r="S167" i="1" s="1"/>
  <c r="Q167" i="1"/>
  <c r="R98" i="1"/>
  <c r="S98" i="1" s="1"/>
  <c r="Q98" i="1"/>
  <c r="Q80" i="1"/>
  <c r="R80" i="1"/>
  <c r="S80" i="1" s="1"/>
  <c r="Q130" i="1"/>
  <c r="R130" i="1"/>
  <c r="S130" i="1" s="1"/>
  <c r="R21" i="1"/>
  <c r="S21" i="1" s="1"/>
  <c r="Q21" i="1"/>
  <c r="Q161" i="1"/>
  <c r="R161" i="1"/>
  <c r="S161" i="1" s="1"/>
  <c r="Q33" i="1"/>
  <c r="R33" i="1"/>
  <c r="S33" i="1" s="1"/>
  <c r="Q154" i="1"/>
  <c r="R154" i="1"/>
  <c r="S154" i="1" s="1"/>
  <c r="Q131" i="1"/>
  <c r="R131" i="1"/>
  <c r="S131" i="1" s="1"/>
  <c r="R112" i="1"/>
  <c r="S112" i="1" s="1"/>
  <c r="Q112" i="1"/>
  <c r="Q65" i="1"/>
  <c r="R65" i="1"/>
  <c r="S65" i="1" s="1"/>
  <c r="R40" i="1"/>
  <c r="S40" i="1" s="1"/>
  <c r="Q40" i="1"/>
  <c r="Q51" i="1"/>
  <c r="R51" i="1"/>
  <c r="S51" i="1" s="1"/>
  <c r="R171" i="1"/>
  <c r="S171" i="1" s="1"/>
  <c r="Q171" i="1"/>
  <c r="R149" i="1"/>
  <c r="S149" i="1" s="1"/>
  <c r="Q149" i="1"/>
  <c r="Q133" i="1"/>
  <c r="R133" i="1"/>
  <c r="S133" i="1" s="1"/>
  <c r="R88" i="1"/>
  <c r="S88" i="1" s="1"/>
  <c r="Q88" i="1"/>
  <c r="R83" i="1"/>
  <c r="S83" i="1" s="1"/>
  <c r="Q83" i="1"/>
  <c r="R183" i="1"/>
  <c r="S183" i="1" s="1"/>
  <c r="Q183" i="1"/>
  <c r="R56" i="1"/>
  <c r="S56" i="1" s="1"/>
  <c r="Q56" i="1"/>
  <c r="R147" i="1"/>
  <c r="S147" i="1" s="1"/>
  <c r="Q147" i="1"/>
  <c r="R20" i="1"/>
  <c r="S20" i="1" s="1"/>
  <c r="Q20" i="1"/>
  <c r="Q25" i="1"/>
  <c r="R25" i="1"/>
  <c r="S25" i="1" s="1"/>
  <c r="Q19" i="1"/>
  <c r="R19" i="1"/>
  <c r="S19" i="1" s="1"/>
  <c r="R106" i="1"/>
  <c r="S106" i="1" s="1"/>
  <c r="Q106" i="1"/>
  <c r="R177" i="1"/>
  <c r="S177" i="1" s="1"/>
  <c r="Q177" i="1"/>
  <c r="R22" i="1"/>
  <c r="S22" i="1" s="1"/>
  <c r="Q22" i="1"/>
  <c r="Q172" i="1"/>
  <c r="R172" i="1"/>
  <c r="S172" i="1" s="1"/>
  <c r="Q143" i="1"/>
  <c r="R143" i="1"/>
  <c r="S143" i="1" s="1"/>
  <c r="Q64" i="1"/>
  <c r="R64" i="1"/>
  <c r="S64" i="1" s="1"/>
  <c r="Q39" i="1"/>
  <c r="R39" i="1"/>
  <c r="S39" i="1" s="1"/>
  <c r="R16" i="1"/>
  <c r="S16" i="1" s="1"/>
  <c r="Q16" i="1"/>
  <c r="R166" i="1"/>
  <c r="S166" i="1" s="1"/>
  <c r="Q166" i="1"/>
  <c r="R158" i="1"/>
  <c r="S158" i="1" s="1"/>
  <c r="Q158" i="1"/>
  <c r="R100" i="1"/>
  <c r="S100" i="1" s="1"/>
  <c r="Q100" i="1"/>
  <c r="Q85" i="1"/>
  <c r="R85" i="1"/>
  <c r="S85" i="1" s="1"/>
  <c r="Q185" i="1"/>
  <c r="R185" i="1"/>
  <c r="S185" i="1" s="1"/>
  <c r="R78" i="1"/>
  <c r="S78" i="1" s="1"/>
  <c r="Q78" i="1"/>
  <c r="Q139" i="1"/>
  <c r="R139" i="1"/>
  <c r="S139" i="1" s="1"/>
  <c r="R108" i="1"/>
  <c r="S108" i="1" s="1"/>
  <c r="Q108" i="1"/>
  <c r="Q150" i="1"/>
  <c r="R150" i="1"/>
  <c r="S150" i="1" s="1"/>
  <c r="R17" i="1"/>
  <c r="S17" i="1" s="1"/>
  <c r="Q17" i="1"/>
  <c r="R97" i="1"/>
  <c r="S97" i="1" s="1"/>
  <c r="Q97" i="1"/>
  <c r="R18" i="1"/>
  <c r="S18" i="1" s="1"/>
  <c r="Q18" i="1"/>
  <c r="Q32" i="1"/>
  <c r="R32" i="1"/>
  <c r="S32" i="1" s="1"/>
  <c r="R82" i="1"/>
  <c r="S82" i="1" s="1"/>
  <c r="Q82" i="1"/>
  <c r="Q132" i="1"/>
  <c r="R132" i="1"/>
  <c r="S132" i="1" s="1"/>
  <c r="R182" i="1"/>
  <c r="S182" i="1" s="1"/>
  <c r="Q182" i="1"/>
  <c r="Q53" i="1"/>
  <c r="R53" i="1"/>
  <c r="S53" i="1" s="1"/>
  <c r="Q103" i="1"/>
  <c r="R103" i="1"/>
  <c r="S103" i="1" s="1"/>
  <c r="Q153" i="1"/>
  <c r="R153" i="1"/>
  <c r="S153" i="1" s="1"/>
  <c r="Q24" i="1"/>
  <c r="R24" i="1"/>
  <c r="S24" i="1" s="1"/>
  <c r="Q74" i="1"/>
  <c r="R74" i="1"/>
  <c r="S74" i="1" s="1"/>
  <c r="Q124" i="1"/>
  <c r="R124" i="1"/>
  <c r="S124" i="1" s="1"/>
  <c r="Q174" i="1"/>
  <c r="R174" i="1"/>
  <c r="S174" i="1" s="1"/>
  <c r="Q181" i="1"/>
  <c r="R181" i="1"/>
  <c r="S181" i="1" s="1"/>
  <c r="R62" i="1"/>
  <c r="S62" i="1" s="1"/>
  <c r="Q62" i="1"/>
  <c r="Q162" i="1"/>
  <c r="R162" i="1"/>
  <c r="S162" i="1" s="1"/>
  <c r="Q54" i="1"/>
  <c r="R54" i="1"/>
  <c r="S54" i="1" s="1"/>
  <c r="Q165" i="1"/>
  <c r="R165" i="1"/>
  <c r="S165" i="1" s="1"/>
  <c r="Q30" i="1"/>
  <c r="R30" i="1"/>
  <c r="S30" i="1" s="1"/>
  <c r="R156" i="1"/>
  <c r="S156" i="1" s="1"/>
  <c r="Q156" i="1"/>
  <c r="R128" i="1"/>
  <c r="S128" i="1" s="1"/>
  <c r="Q128" i="1"/>
  <c r="Q160" i="1"/>
  <c r="R160" i="1"/>
  <c r="S160" i="1" s="1"/>
  <c r="Q125" i="1"/>
  <c r="R125" i="1"/>
  <c r="S125" i="1" s="1"/>
  <c r="Q119" i="1"/>
  <c r="R119" i="1"/>
  <c r="S119" i="1" s="1"/>
  <c r="R141" i="1"/>
  <c r="S141" i="1" s="1"/>
  <c r="Q141" i="1"/>
  <c r="R47" i="1"/>
  <c r="S47" i="1" s="1"/>
  <c r="Q47" i="1"/>
  <c r="R151" i="1"/>
  <c r="S151" i="1" s="1"/>
  <c r="Q151" i="1"/>
  <c r="Q72" i="1"/>
  <c r="R72" i="1"/>
  <c r="S72" i="1" s="1"/>
  <c r="Q43" i="1"/>
  <c r="R43" i="1"/>
  <c r="S43" i="1" s="1"/>
  <c r="Q193" i="1"/>
  <c r="R193" i="1"/>
  <c r="S193" i="1" s="1"/>
  <c r="Q114" i="1"/>
  <c r="R114" i="1"/>
  <c r="S114" i="1" s="1"/>
  <c r="Q175" i="1"/>
  <c r="R175" i="1"/>
  <c r="S175" i="1" s="1"/>
  <c r="Q140" i="1"/>
  <c r="R140" i="1"/>
  <c r="S140" i="1" s="1"/>
  <c r="R116" i="1"/>
  <c r="S116" i="1" s="1"/>
  <c r="Q116" i="1"/>
  <c r="R157" i="1"/>
  <c r="S157" i="1" s="1"/>
  <c r="Q157" i="1"/>
  <c r="R170" i="1"/>
  <c r="S170" i="1" s="1"/>
  <c r="Q170" i="1"/>
  <c r="Q35" i="1"/>
  <c r="R35" i="1"/>
  <c r="S35" i="1" s="1"/>
  <c r="Q135" i="1"/>
  <c r="R135" i="1"/>
  <c r="S135" i="1" s="1"/>
  <c r="Q31" i="1"/>
  <c r="R31" i="1"/>
  <c r="S31" i="1" s="1"/>
  <c r="R26" i="1"/>
  <c r="S26" i="1" s="1"/>
  <c r="Q26" i="1"/>
  <c r="R76" i="1"/>
  <c r="S76" i="1" s="1"/>
  <c r="Q76" i="1"/>
  <c r="R126" i="1"/>
  <c r="S126" i="1" s="1"/>
  <c r="Q126" i="1"/>
  <c r="R176" i="1"/>
  <c r="S176" i="1" s="1"/>
  <c r="Q176" i="1"/>
  <c r="R187" i="1"/>
  <c r="S187" i="1" s="1"/>
  <c r="Q187" i="1"/>
  <c r="R99" i="1"/>
  <c r="S99" i="1" s="1"/>
  <c r="Q99" i="1"/>
  <c r="R41" i="1"/>
  <c r="S41" i="1" s="1"/>
  <c r="Q41" i="1"/>
  <c r="R27" i="1"/>
  <c r="S27" i="1" s="1"/>
  <c r="Q27" i="1"/>
  <c r="R117" i="1"/>
  <c r="S117" i="1" s="1"/>
  <c r="Q117" i="1"/>
  <c r="Q60" i="1"/>
  <c r="R60" i="1"/>
  <c r="S60" i="1" s="1"/>
  <c r="R110" i="1"/>
  <c r="S110" i="1" s="1"/>
  <c r="Q110" i="1"/>
  <c r="R81" i="1"/>
  <c r="S81" i="1" s="1"/>
  <c r="Q81" i="1"/>
  <c r="R96" i="1"/>
  <c r="S96" i="1" s="1"/>
  <c r="Q96" i="1"/>
  <c r="Q104" i="1"/>
  <c r="R104" i="1"/>
  <c r="S104" i="1" s="1"/>
  <c r="Q90" i="1"/>
  <c r="R90" i="1"/>
  <c r="S90" i="1" s="1"/>
  <c r="Q75" i="1"/>
  <c r="R75" i="1"/>
  <c r="S75" i="1" s="1"/>
  <c r="R28" i="1"/>
  <c r="S28" i="1" s="1"/>
  <c r="Q28" i="1"/>
  <c r="Q49" i="1"/>
  <c r="R49" i="1"/>
  <c r="S49" i="1" s="1"/>
  <c r="R77" i="1"/>
  <c r="S77" i="1" s="1"/>
  <c r="Q77" i="1"/>
  <c r="Q122" i="1"/>
  <c r="R122" i="1"/>
  <c r="S122" i="1" s="1"/>
  <c r="Q93" i="1"/>
  <c r="R93" i="1"/>
  <c r="S93" i="1" s="1"/>
  <c r="Q164" i="1"/>
  <c r="R164" i="1"/>
  <c r="S164" i="1" s="1"/>
  <c r="R66" i="1"/>
  <c r="S66" i="1" s="1"/>
  <c r="Q66" i="1"/>
  <c r="R67" i="1"/>
  <c r="S67" i="1" s="1"/>
  <c r="Q67" i="1"/>
  <c r="Q79" i="1"/>
  <c r="R79" i="1"/>
  <c r="S79" i="1" s="1"/>
  <c r="Q50" i="1"/>
  <c r="R50" i="1"/>
  <c r="S50" i="1" s="1"/>
  <c r="Q61" i="1"/>
  <c r="R61" i="1"/>
  <c r="S61" i="1" s="1"/>
  <c r="R118" i="1"/>
  <c r="S118" i="1" s="1"/>
  <c r="Q118" i="1"/>
  <c r="Q69" i="1"/>
  <c r="R69" i="1"/>
  <c r="S69" i="1" s="1"/>
  <c r="Q159" i="1"/>
  <c r="R159" i="1"/>
  <c r="S159" i="1" s="1"/>
  <c r="R87" i="1"/>
  <c r="S87" i="1" s="1"/>
  <c r="Q87" i="1"/>
  <c r="R148" i="1"/>
  <c r="S148" i="1" s="1"/>
  <c r="Q148" i="1"/>
  <c r="R48" i="1"/>
  <c r="S48" i="1" s="1"/>
  <c r="Q48" i="1"/>
  <c r="R178" i="1"/>
  <c r="S178" i="1" s="1"/>
  <c r="Q178" i="1"/>
  <c r="R180" i="1"/>
  <c r="S180" i="1" s="1"/>
  <c r="Q180" i="1"/>
  <c r="R42" i="1"/>
  <c r="S42" i="1" s="1"/>
  <c r="Q42" i="1"/>
  <c r="Q92" i="1"/>
  <c r="R92" i="1"/>
  <c r="S92" i="1" s="1"/>
  <c r="R142" i="1"/>
  <c r="S142" i="1" s="1"/>
  <c r="Q142" i="1"/>
  <c r="R192" i="1"/>
  <c r="S192" i="1" s="1"/>
  <c r="Q192" i="1"/>
  <c r="R63" i="1"/>
  <c r="S63" i="1" s="1"/>
  <c r="Q63" i="1"/>
  <c r="R113" i="1"/>
  <c r="S113" i="1" s="1"/>
  <c r="Q113" i="1"/>
  <c r="R163" i="1"/>
  <c r="S163" i="1" s="1"/>
  <c r="Q163" i="1"/>
  <c r="Q34" i="1"/>
  <c r="R34" i="1"/>
  <c r="S34" i="1" s="1"/>
  <c r="Q84" i="1"/>
  <c r="R84" i="1"/>
  <c r="S84" i="1" s="1"/>
  <c r="Q134" i="1"/>
  <c r="R134" i="1"/>
  <c r="S134" i="1" s="1"/>
  <c r="Q184" i="1"/>
  <c r="R184" i="1"/>
  <c r="S184" i="1" s="1"/>
  <c r="Q191" i="1"/>
  <c r="R191" i="1"/>
  <c r="S191" i="1" s="1"/>
  <c r="Q197" i="1" l="1"/>
  <c r="S15" i="1"/>
  <c r="S197" i="1" s="1"/>
</calcChain>
</file>

<file path=xl/sharedStrings.xml><?xml version="1.0" encoding="utf-8"?>
<sst xmlns="http://schemas.openxmlformats.org/spreadsheetml/2006/main" count="1646" uniqueCount="181">
  <si>
    <t>Prod Category Desc</t>
  </si>
  <si>
    <t>Model Code</t>
  </si>
  <si>
    <t>Model Name</t>
  </si>
  <si>
    <t>Material Group Desc</t>
  </si>
  <si>
    <t>Color Group Desc</t>
  </si>
  <si>
    <t>Sku Desc</t>
  </si>
  <si>
    <t>Width Code</t>
  </si>
  <si>
    <t>Size Code</t>
  </si>
  <si>
    <t>Ladies' Shoes</t>
  </si>
  <si>
    <t>Sandal</t>
  </si>
  <si>
    <t>SUEDE CALF</t>
  </si>
  <si>
    <t>RED</t>
  </si>
  <si>
    <t>1C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</si>
  <si>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</si>
  <si>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</si>
  <si>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</si>
  <si>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</si>
  <si>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</si>
  <si>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</si>
  <si>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</si>
  <si>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</si>
  <si>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</si>
  <si>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</si>
  <si>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</si>
  <si>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</si>
  <si>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LAMB</t>
  </si>
  <si>
    <t>BLACK</t>
  </si>
  <si>
    <t>01H585</t>
  </si>
  <si>
    <t>ZEA</t>
  </si>
  <si>
    <t>Ballet</t>
  </si>
  <si>
    <t>NAPPA ROYAL FLAME RED</t>
  </si>
  <si>
    <t>Slide</t>
  </si>
  <si>
    <t>110</t>
  </si>
  <si>
    <t>BONE</t>
  </si>
  <si>
    <t>FABRIC</t>
  </si>
  <si>
    <t>BLUE</t>
  </si>
  <si>
    <t>M</t>
  </si>
  <si>
    <t>LILAC</t>
  </si>
  <si>
    <t>01I684</t>
  </si>
  <si>
    <t>ZENOBIA 55</t>
  </si>
  <si>
    <t>LIGHT BLUE</t>
  </si>
  <si>
    <t>115</t>
  </si>
  <si>
    <t>NAPPA SOFFIO FIX NEW LAV</t>
  </si>
  <si>
    <t>01E233</t>
  </si>
  <si>
    <t>JUSTINA 70</t>
  </si>
  <si>
    <t>Plain Pump</t>
  </si>
  <si>
    <t>NAPPA VIVA NERO</t>
  </si>
  <si>
    <t>CALF</t>
  </si>
  <si>
    <t>LIGHT GREY</t>
  </si>
  <si>
    <t>WHITE</t>
  </si>
  <si>
    <t>01F594</t>
  </si>
  <si>
    <t>ANZ 55 1</t>
  </si>
  <si>
    <t>Ornament Pump</t>
  </si>
  <si>
    <t>PATENTCALF</t>
  </si>
  <si>
    <t>VERNICE MORBIDA PAS BLACK</t>
  </si>
  <si>
    <t>01F866</t>
  </si>
  <si>
    <t>IRINA</t>
  </si>
  <si>
    <t>Mocassin</t>
  </si>
  <si>
    <t>MVIT.VOYAGE NERO-</t>
  </si>
  <si>
    <t>BEIGE</t>
  </si>
  <si>
    <t>ORANGE</t>
  </si>
  <si>
    <t>01G045</t>
  </si>
  <si>
    <t>ANZ 85</t>
  </si>
  <si>
    <t>VERNICE MORBIDA PAS AMARETTI</t>
  </si>
  <si>
    <t>VITELLO REFLEX ARGENTO</t>
  </si>
  <si>
    <t>01G998</t>
  </si>
  <si>
    <t>LULA</t>
  </si>
  <si>
    <t>Thong</t>
  </si>
  <si>
    <t>VIT.ELISIR SELEZ. S ORANGE</t>
  </si>
  <si>
    <t>01H388</t>
  </si>
  <si>
    <t>ANNIE</t>
  </si>
  <si>
    <t>VERNICE MORBIDA PAS MASCARPONE</t>
  </si>
  <si>
    <t>01H464</t>
  </si>
  <si>
    <t>DANA 70 T</t>
  </si>
  <si>
    <t>Detailed Pump</t>
  </si>
  <si>
    <t>TES.RASO1004TADF SE NERO</t>
  </si>
  <si>
    <t>01H645</t>
  </si>
  <si>
    <t>BRILDA 85</t>
  </si>
  <si>
    <t>01H834</t>
  </si>
  <si>
    <t>VARA KNIT</t>
  </si>
  <si>
    <t>RICAMO AZUR</t>
  </si>
  <si>
    <t>BLUETTE</t>
  </si>
  <si>
    <t>DARK BROWN</t>
  </si>
  <si>
    <t>1B</t>
  </si>
  <si>
    <t>01B788</t>
  </si>
  <si>
    <t>CARLA 70</t>
  </si>
  <si>
    <t>VERNICE MORBIDA PAS BONE</t>
  </si>
  <si>
    <t>VIVA</t>
  </si>
  <si>
    <t>01F024</t>
  </si>
  <si>
    <t>ALTAIRE X5</t>
  </si>
  <si>
    <t>MVIT.SPAZZOLATO ORL FLAME RED</t>
  </si>
  <si>
    <t>01F266</t>
  </si>
  <si>
    <t>AGLALIA T</t>
  </si>
  <si>
    <t>TESS.RASO  FLAME RED 360</t>
  </si>
  <si>
    <t>Boot</t>
  </si>
  <si>
    <t>01G047</t>
  </si>
  <si>
    <t>PAMPERO</t>
  </si>
  <si>
    <t>CACHEMIRE NERO</t>
  </si>
  <si>
    <t>KID</t>
  </si>
  <si>
    <t>DARK GREY</t>
  </si>
  <si>
    <t>120</t>
  </si>
  <si>
    <t>01R252</t>
  </si>
  <si>
    <t>NEW NAPPA VIVA CARAWAY SE</t>
  </si>
  <si>
    <t>Men's Shoes</t>
  </si>
  <si>
    <t>BUC SUEDE CALF</t>
  </si>
  <si>
    <t>021285</t>
  </si>
  <si>
    <t>NIMA KNIT 1</t>
  </si>
  <si>
    <t>Sneaker</t>
  </si>
  <si>
    <t>NERO</t>
  </si>
  <si>
    <t>STONE</t>
  </si>
  <si>
    <t>130</t>
  </si>
  <si>
    <t>BIANCO OTTICO</t>
  </si>
  <si>
    <t>021572</t>
  </si>
  <si>
    <t>ACHILLE 1</t>
  </si>
  <si>
    <t>GREEN/MASCARPONE</t>
  </si>
  <si>
    <t>1/2 BOV GUANTO ANTI SKY BLUE</t>
  </si>
  <si>
    <t>022376</t>
  </si>
  <si>
    <t>DENNIS</t>
  </si>
  <si>
    <t>NERO/BRIGHT GREEN</t>
  </si>
  <si>
    <t>023588</t>
  </si>
  <si>
    <t>CASSINA GANC</t>
  </si>
  <si>
    <t>MVIT BORIS SP. 1,3- STROMBOLI</t>
  </si>
  <si>
    <t>MASCARPONE/COGNAC/MIDNIGHT</t>
  </si>
  <si>
    <t>023591</t>
  </si>
  <si>
    <t>DENNIS 1</t>
  </si>
  <si>
    <t>BIANCO OTTICO/MASCARPONE</t>
  </si>
  <si>
    <t>023597</t>
  </si>
  <si>
    <t>COSMA LOW 1</t>
  </si>
  <si>
    <t>MVIT ADRIA MATT SP  NERO</t>
  </si>
  <si>
    <t>MVIT ADRIA MATT SP  BRIGHT GRE</t>
  </si>
  <si>
    <t>022143</t>
  </si>
  <si>
    <t>NIMA METAL</t>
  </si>
  <si>
    <t>CALZ NIMA METAL UOM SILVER</t>
  </si>
  <si>
    <t>023585</t>
  </si>
  <si>
    <t>DIONISO</t>
  </si>
  <si>
    <t>CROSTA/NYLON CINZIA BRIGHT GRE</t>
  </si>
  <si>
    <t>LAPIS/BIANCO OTT</t>
  </si>
  <si>
    <t>023596</t>
  </si>
  <si>
    <t>CASSINA GAN1</t>
  </si>
  <si>
    <t>DARK YELLOW</t>
  </si>
  <si>
    <t>YELLOW/NERO</t>
  </si>
  <si>
    <t>026533</t>
  </si>
  <si>
    <t>DETROIT 1</t>
  </si>
  <si>
    <t>NERO/BORDEAUX</t>
  </si>
  <si>
    <t>NERO/FOREST GREEN</t>
  </si>
  <si>
    <t>020912</t>
  </si>
  <si>
    <t>IULIO</t>
  </si>
  <si>
    <t>DOLMIAS ECO FCF NYL ANTRACITE</t>
  </si>
  <si>
    <t>TES. DOLMIAS ECO ST BLUEMARINE</t>
  </si>
  <si>
    <t>021178</t>
  </si>
  <si>
    <t>GARDA LOW</t>
  </si>
  <si>
    <t>SUEDE FRESH CF PRON BIANCO OTT</t>
  </si>
  <si>
    <t>021276</t>
  </si>
  <si>
    <t>CASSINA MIX</t>
  </si>
  <si>
    <t>MVIT GUANTO/SHADE BIANCO OTT</t>
  </si>
  <si>
    <t>Ladies' Shoes Sport</t>
  </si>
  <si>
    <t>030568</t>
  </si>
  <si>
    <t>ROSE/PALE YELLOW</t>
  </si>
  <si>
    <t>Whs</t>
  </si>
  <si>
    <t>Total Whs</t>
  </si>
  <si>
    <t>Merch. Attribute</t>
  </si>
  <si>
    <t>Qty</t>
  </si>
  <si>
    <t>Picture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</si>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</sst>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2" borderId="1" xfId="0" applyNumberFormat="1" applyFont="1" applyFill="1" applyBorder="1" applyAlignment="1">
      <alignment vertical="center"/>
    </xf>
    <xf numFmtId="164" fontId="3" fillId="0" borderId="0" xfId="0" applyNumberFormat="1" applyFont="1"/>
    <xf numFmtId="165" fontId="3" fillId="2" borderId="1" xfId="0" applyNumberFormat="1" applyFont="1" applyFill="1" applyBorder="1" applyAlignment="1">
      <alignment vertical="center"/>
    </xf>
    <xf numFmtId="165" fontId="3" fillId="0" borderId="0" xfId="0" applyNumberFormat="1" applyFont="1"/>
    <xf numFmtId="165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38946</xdr:colOff>
      <xdr:row>185</xdr:row>
      <xdr:rowOff>113453</xdr:rowOff>
    </xdr:from>
    <xdr:to>
      <xdr:col>7</xdr:col>
      <xdr:colOff>1971886</xdr:colOff>
      <xdr:row>185</xdr:row>
      <xdr:rowOff>1278466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F64345-1C3D-6DD3-A18E-58AC3FA50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879" y="124700453"/>
          <a:ext cx="1932940" cy="1165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</xdr:colOff>
      <xdr:row>175</xdr:row>
      <xdr:rowOff>831426</xdr:rowOff>
    </xdr:from>
    <xdr:to>
      <xdr:col>7</xdr:col>
      <xdr:colOff>1805306</xdr:colOff>
      <xdr:row>177</xdr:row>
      <xdr:rowOff>596900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E8ACE1C-D8DF-633A-DFA4-1DF30EAC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407" y="123919826"/>
          <a:ext cx="1675766" cy="1276774"/>
        </a:xfrm>
        <a:prstGeom prst="rect">
          <a:avLst/>
        </a:prstGeom>
      </xdr:spPr>
    </xdr:pic>
    <xdr:clientData/>
  </xdr:twoCellAnchor>
  <xdr:twoCellAnchor editAs="oneCell">
    <xdr:from>
      <xdr:col>7</xdr:col>
      <xdr:colOff>191346</xdr:colOff>
      <xdr:row>49</xdr:row>
      <xdr:rowOff>210821</xdr:rowOff>
    </xdr:from>
    <xdr:to>
      <xdr:col>7</xdr:col>
      <xdr:colOff>1955799</xdr:colOff>
      <xdr:row>51</xdr:row>
      <xdr:rowOff>37969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383B7E1A-BC68-ECBD-2E0C-ED824E884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213" y="28413288"/>
          <a:ext cx="1764453" cy="1181814"/>
        </a:xfrm>
        <a:prstGeom prst="rect">
          <a:avLst/>
        </a:prstGeom>
      </xdr:spPr>
    </xdr:pic>
    <xdr:clientData/>
  </xdr:twoCellAnchor>
  <xdr:twoCellAnchor editAs="oneCell">
    <xdr:from>
      <xdr:col>7</xdr:col>
      <xdr:colOff>113453</xdr:colOff>
      <xdr:row>180</xdr:row>
      <xdr:rowOff>804333</xdr:rowOff>
    </xdr:from>
    <xdr:to>
      <xdr:col>7</xdr:col>
      <xdr:colOff>1904133</xdr:colOff>
      <xdr:row>182</xdr:row>
      <xdr:rowOff>639233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30754E4-F66F-3298-0ACA-6DBC9F1B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2320" y="128083733"/>
          <a:ext cx="1790680" cy="132080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129539</xdr:colOff>
      <xdr:row>165</xdr:row>
      <xdr:rowOff>401320</xdr:rowOff>
    </xdr:from>
    <xdr:to>
      <xdr:col>7</xdr:col>
      <xdr:colOff>1837465</xdr:colOff>
      <xdr:row>167</xdr:row>
      <xdr:rowOff>228600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81CD017-9504-B4D0-AABB-5C8FDA6B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3006" y="111272320"/>
          <a:ext cx="1707926" cy="1198880"/>
        </a:xfrm>
        <a:prstGeom prst="rect">
          <a:avLst/>
        </a:prstGeom>
      </xdr:spPr>
    </xdr:pic>
    <xdr:clientData/>
  </xdr:twoCellAnchor>
  <xdr:twoCellAnchor editAs="oneCell">
    <xdr:from>
      <xdr:col>7</xdr:col>
      <xdr:colOff>149859</xdr:colOff>
      <xdr:row>126</xdr:row>
      <xdr:rowOff>103080</xdr:rowOff>
    </xdr:from>
    <xdr:to>
      <xdr:col>7</xdr:col>
      <xdr:colOff>1855011</xdr:colOff>
      <xdr:row>127</xdr:row>
      <xdr:rowOff>516466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861E4A53-D1F9-0A1F-556D-129E1D33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8726" y="81391547"/>
          <a:ext cx="1705152" cy="1276986"/>
        </a:xfrm>
        <a:prstGeom prst="rect">
          <a:avLst/>
        </a:prstGeom>
      </xdr:spPr>
    </xdr:pic>
    <xdr:clientData/>
  </xdr:twoCellAnchor>
  <xdr:twoCellAnchor editAs="oneCell">
    <xdr:from>
      <xdr:col>7</xdr:col>
      <xdr:colOff>56725</xdr:colOff>
      <xdr:row>151</xdr:row>
      <xdr:rowOff>560916</xdr:rowOff>
    </xdr:from>
    <xdr:to>
      <xdr:col>7</xdr:col>
      <xdr:colOff>1911591</xdr:colOff>
      <xdr:row>153</xdr:row>
      <xdr:rowOff>524933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943BC5DA-6D63-3EE6-7859-8145D3F1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0192" y="101830716"/>
          <a:ext cx="1854866" cy="1335617"/>
        </a:xfrm>
        <a:prstGeom prst="rect">
          <a:avLst/>
        </a:prstGeom>
      </xdr:spPr>
    </xdr:pic>
    <xdr:clientData/>
  </xdr:twoCellAnchor>
  <xdr:twoCellAnchor editAs="oneCell">
    <xdr:from>
      <xdr:col>7</xdr:col>
      <xdr:colOff>128693</xdr:colOff>
      <xdr:row>83</xdr:row>
      <xdr:rowOff>294005</xdr:rowOff>
    </xdr:from>
    <xdr:to>
      <xdr:col>7</xdr:col>
      <xdr:colOff>1962573</xdr:colOff>
      <xdr:row>85</xdr:row>
      <xdr:rowOff>132079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35B4C687-618E-4D87-84ED-3B58BF96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7560" y="51525805"/>
          <a:ext cx="1833880" cy="1192741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123</xdr:row>
      <xdr:rowOff>237490</xdr:rowOff>
    </xdr:from>
    <xdr:to>
      <xdr:col>7</xdr:col>
      <xdr:colOff>1881803</xdr:colOff>
      <xdr:row>124</xdr:row>
      <xdr:rowOff>685799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8B675B50-37A8-F276-DFB7-F46441F3B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0467" y="78909757"/>
          <a:ext cx="1754803" cy="1311909"/>
        </a:xfrm>
        <a:prstGeom prst="rect">
          <a:avLst/>
        </a:prstGeom>
      </xdr:spPr>
    </xdr:pic>
    <xdr:clientData/>
  </xdr:twoCellAnchor>
  <xdr:twoCellAnchor editAs="oneCell">
    <xdr:from>
      <xdr:col>7</xdr:col>
      <xdr:colOff>46565</xdr:colOff>
      <xdr:row>58</xdr:row>
      <xdr:rowOff>166792</xdr:rowOff>
    </xdr:from>
    <xdr:to>
      <xdr:col>7</xdr:col>
      <xdr:colOff>2004231</xdr:colOff>
      <xdr:row>60</xdr:row>
      <xdr:rowOff>245532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858FF139-3E5E-F742-23F0-B1A023EA0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0032" y="34439859"/>
          <a:ext cx="1957666" cy="1433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118534</xdr:colOff>
      <xdr:row>130</xdr:row>
      <xdr:rowOff>640080</xdr:rowOff>
    </xdr:from>
    <xdr:to>
      <xdr:col>7</xdr:col>
      <xdr:colOff>1905336</xdr:colOff>
      <xdr:row>132</xdr:row>
      <xdr:rowOff>262466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AF193A44-6A84-DBBD-6930-001D5A53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7401" y="85382947"/>
          <a:ext cx="1786802" cy="1349586"/>
        </a:xfrm>
        <a:prstGeom prst="rect">
          <a:avLst/>
        </a:prstGeom>
      </xdr:spPr>
    </xdr:pic>
    <xdr:clientData/>
  </xdr:twoCellAnchor>
  <xdr:twoCellAnchor editAs="oneCell">
    <xdr:from>
      <xdr:col>7</xdr:col>
      <xdr:colOff>234525</xdr:colOff>
      <xdr:row>171</xdr:row>
      <xdr:rowOff>760095</xdr:rowOff>
    </xdr:from>
    <xdr:to>
      <xdr:col>7</xdr:col>
      <xdr:colOff>1881816</xdr:colOff>
      <xdr:row>173</xdr:row>
      <xdr:rowOff>558800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29FDD3D0-10D0-B9A9-3F21-0720E2A6B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3392" y="120495695"/>
          <a:ext cx="1647291" cy="1246505"/>
        </a:xfrm>
        <a:prstGeom prst="rect">
          <a:avLst/>
        </a:prstGeom>
      </xdr:spPr>
    </xdr:pic>
    <xdr:clientData/>
  </xdr:twoCellAnchor>
  <xdr:twoCellAnchor editAs="oneCell">
    <xdr:from>
      <xdr:col>7</xdr:col>
      <xdr:colOff>70273</xdr:colOff>
      <xdr:row>71</xdr:row>
      <xdr:rowOff>447040</xdr:rowOff>
    </xdr:from>
    <xdr:to>
      <xdr:col>7</xdr:col>
      <xdr:colOff>1947333</xdr:colOff>
      <xdr:row>73</xdr:row>
      <xdr:rowOff>457082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48A1ADC-B727-AA94-BCEE-25A6787B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140" y="43550840"/>
          <a:ext cx="1877060" cy="1364709"/>
        </a:xfrm>
        <a:prstGeom prst="rect">
          <a:avLst/>
        </a:prstGeom>
      </xdr:spPr>
    </xdr:pic>
    <xdr:clientData/>
  </xdr:twoCellAnchor>
  <xdr:twoCellAnchor editAs="oneCell">
    <xdr:from>
      <xdr:col>7</xdr:col>
      <xdr:colOff>292948</xdr:colOff>
      <xdr:row>33</xdr:row>
      <xdr:rowOff>110065</xdr:rowOff>
    </xdr:from>
    <xdr:to>
      <xdr:col>7</xdr:col>
      <xdr:colOff>1820334</xdr:colOff>
      <xdr:row>34</xdr:row>
      <xdr:rowOff>576578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AD72CD6E-5111-6875-A7F9-AB028FB9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1815" y="15045265"/>
          <a:ext cx="1527386" cy="1126913"/>
        </a:xfrm>
        <a:prstGeom prst="rect">
          <a:avLst/>
        </a:prstGeom>
      </xdr:spPr>
    </xdr:pic>
    <xdr:clientData/>
  </xdr:twoCellAnchor>
  <xdr:twoCellAnchor editAs="oneCell">
    <xdr:from>
      <xdr:col>7</xdr:col>
      <xdr:colOff>54187</xdr:colOff>
      <xdr:row>190</xdr:row>
      <xdr:rowOff>719667</xdr:rowOff>
    </xdr:from>
    <xdr:to>
      <xdr:col>7</xdr:col>
      <xdr:colOff>1961727</xdr:colOff>
      <xdr:row>192</xdr:row>
      <xdr:rowOff>642620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E60C40AD-EEF1-14BB-8530-384D02C9B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054" y="159241067"/>
          <a:ext cx="1907540" cy="1332653"/>
        </a:xfrm>
        <a:prstGeom prst="rect">
          <a:avLst/>
        </a:prstGeom>
      </xdr:spPr>
    </xdr:pic>
    <xdr:clientData/>
  </xdr:twoCellAnchor>
  <xdr:twoCellAnchor editAs="oneCell">
    <xdr:from>
      <xdr:col>7</xdr:col>
      <xdr:colOff>315807</xdr:colOff>
      <xdr:row>26</xdr:row>
      <xdr:rowOff>76201</xdr:rowOff>
    </xdr:from>
    <xdr:to>
      <xdr:col>7</xdr:col>
      <xdr:colOff>1794933</xdr:colOff>
      <xdr:row>26</xdr:row>
      <xdr:rowOff>1187525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3D86D87B-642D-4EA2-AD9E-35E457B6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674" y="8483601"/>
          <a:ext cx="1479126" cy="1111324"/>
        </a:xfrm>
        <a:prstGeom prst="rect">
          <a:avLst/>
        </a:prstGeom>
      </xdr:spPr>
    </xdr:pic>
    <xdr:clientData/>
  </xdr:twoCellAnchor>
  <xdr:twoCellAnchor editAs="oneCell">
    <xdr:from>
      <xdr:col>7</xdr:col>
      <xdr:colOff>236219</xdr:colOff>
      <xdr:row>40</xdr:row>
      <xdr:rowOff>34290</xdr:rowOff>
    </xdr:from>
    <xdr:to>
      <xdr:col>7</xdr:col>
      <xdr:colOff>1838792</xdr:colOff>
      <xdr:row>41</xdr:row>
      <xdr:rowOff>558800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C3FFB9F4-31B3-030C-25C0-A12E16BD0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5086" y="21641223"/>
          <a:ext cx="1602573" cy="1210310"/>
        </a:xfrm>
        <a:prstGeom prst="rect">
          <a:avLst/>
        </a:prstGeom>
      </xdr:spPr>
    </xdr:pic>
    <xdr:clientData/>
  </xdr:twoCellAnchor>
  <xdr:twoCellAnchor editAs="oneCell">
    <xdr:from>
      <xdr:col>7</xdr:col>
      <xdr:colOff>354754</xdr:colOff>
      <xdr:row>27</xdr:row>
      <xdr:rowOff>75986</xdr:rowOff>
    </xdr:from>
    <xdr:to>
      <xdr:col>7</xdr:col>
      <xdr:colOff>1794934</xdr:colOff>
      <xdr:row>27</xdr:row>
      <xdr:rowOff>1144199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EEB83383-FE96-56F9-2497-1483360D9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621" y="9727986"/>
          <a:ext cx="1440180" cy="1068213"/>
        </a:xfrm>
        <a:prstGeom prst="rect">
          <a:avLst/>
        </a:prstGeom>
      </xdr:spPr>
    </xdr:pic>
    <xdr:clientData/>
  </xdr:twoCellAnchor>
  <xdr:twoCellAnchor editAs="oneCell">
    <xdr:from>
      <xdr:col>7</xdr:col>
      <xdr:colOff>286173</xdr:colOff>
      <xdr:row>38</xdr:row>
      <xdr:rowOff>50800</xdr:rowOff>
    </xdr:from>
    <xdr:to>
      <xdr:col>7</xdr:col>
      <xdr:colOff>1828800</xdr:colOff>
      <xdr:row>38</xdr:row>
      <xdr:rowOff>1130722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E4946D15-B6CC-8D94-A208-4192142D5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040" y="19270133"/>
          <a:ext cx="1542627" cy="1079922"/>
        </a:xfrm>
        <a:prstGeom prst="rect">
          <a:avLst/>
        </a:prstGeom>
      </xdr:spPr>
    </xdr:pic>
    <xdr:clientData/>
  </xdr:twoCellAnchor>
  <xdr:twoCellAnchor editAs="oneCell">
    <xdr:from>
      <xdr:col>7</xdr:col>
      <xdr:colOff>546947</xdr:colOff>
      <xdr:row>42</xdr:row>
      <xdr:rowOff>76926</xdr:rowOff>
    </xdr:from>
    <xdr:to>
      <xdr:col>7</xdr:col>
      <xdr:colOff>1540933</xdr:colOff>
      <xdr:row>44</xdr:row>
      <xdr:rowOff>610945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C6BA891F-8D39-40C5-23A4-F2DC3895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814" y="23055459"/>
          <a:ext cx="993986" cy="1956419"/>
        </a:xfrm>
        <a:prstGeom prst="rect">
          <a:avLst/>
        </a:prstGeom>
      </xdr:spPr>
    </xdr:pic>
    <xdr:clientData/>
  </xdr:twoCellAnchor>
  <xdr:twoCellAnchor editAs="oneCell">
    <xdr:from>
      <xdr:col>7</xdr:col>
      <xdr:colOff>311575</xdr:colOff>
      <xdr:row>22</xdr:row>
      <xdr:rowOff>367878</xdr:rowOff>
    </xdr:from>
    <xdr:to>
      <xdr:col>7</xdr:col>
      <xdr:colOff>1843421</xdr:colOff>
      <xdr:row>23</xdr:row>
      <xdr:rowOff>516467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BADF2567-34AA-CA7E-F88D-6019710E7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2" y="5016078"/>
          <a:ext cx="1531846" cy="1139189"/>
        </a:xfrm>
        <a:prstGeom prst="rect">
          <a:avLst/>
        </a:prstGeom>
      </xdr:spPr>
    </xdr:pic>
    <xdr:clientData/>
  </xdr:twoCellAnchor>
  <xdr:twoCellAnchor editAs="oneCell">
    <xdr:from>
      <xdr:col>7</xdr:col>
      <xdr:colOff>267546</xdr:colOff>
      <xdr:row>24</xdr:row>
      <xdr:rowOff>253998</xdr:rowOff>
    </xdr:from>
    <xdr:to>
      <xdr:col>7</xdr:col>
      <xdr:colOff>1844046</xdr:colOff>
      <xdr:row>25</xdr:row>
      <xdr:rowOff>541865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CD6284D1-85D9-C04C-AD31-96E7EA21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413" y="6883398"/>
          <a:ext cx="1576500" cy="1176867"/>
        </a:xfrm>
        <a:prstGeom prst="rect">
          <a:avLst/>
        </a:prstGeom>
      </xdr:spPr>
    </xdr:pic>
    <xdr:clientData/>
  </xdr:twoCellAnchor>
  <xdr:twoCellAnchor editAs="oneCell">
    <xdr:from>
      <xdr:col>7</xdr:col>
      <xdr:colOff>342053</xdr:colOff>
      <xdr:row>32</xdr:row>
      <xdr:rowOff>110066</xdr:rowOff>
    </xdr:from>
    <xdr:to>
      <xdr:col>7</xdr:col>
      <xdr:colOff>1744132</xdr:colOff>
      <xdr:row>32</xdr:row>
      <xdr:rowOff>1161625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41888CD-4A5C-3C79-CFF7-B5672B16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920" y="13961533"/>
          <a:ext cx="1402079" cy="1051559"/>
        </a:xfrm>
        <a:prstGeom prst="rect">
          <a:avLst/>
        </a:prstGeom>
      </xdr:spPr>
    </xdr:pic>
    <xdr:clientData/>
  </xdr:twoCellAnchor>
  <xdr:twoCellAnchor editAs="oneCell">
    <xdr:from>
      <xdr:col>7</xdr:col>
      <xdr:colOff>347980</xdr:colOff>
      <xdr:row>37</xdr:row>
      <xdr:rowOff>56516</xdr:rowOff>
    </xdr:from>
    <xdr:to>
      <xdr:col>7</xdr:col>
      <xdr:colOff>1752600</xdr:colOff>
      <xdr:row>37</xdr:row>
      <xdr:rowOff>1109981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1424EFF8-F99B-F076-2FEB-811C0AF9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847" y="18082049"/>
          <a:ext cx="1404620" cy="1053465"/>
        </a:xfrm>
        <a:prstGeom prst="rect">
          <a:avLst/>
        </a:prstGeom>
      </xdr:spPr>
    </xdr:pic>
    <xdr:clientData/>
  </xdr:twoCellAnchor>
  <xdr:twoCellAnchor editAs="oneCell">
    <xdr:from>
      <xdr:col>7</xdr:col>
      <xdr:colOff>319194</xdr:colOff>
      <xdr:row>16</xdr:row>
      <xdr:rowOff>200024</xdr:rowOff>
    </xdr:from>
    <xdr:to>
      <xdr:col>7</xdr:col>
      <xdr:colOff>1873702</xdr:colOff>
      <xdr:row>18</xdr:row>
      <xdr:rowOff>245533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34432482-8694-6C78-AD21-AF6D8DC9E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061" y="1825624"/>
          <a:ext cx="1554508" cy="1095376"/>
        </a:xfrm>
        <a:prstGeom prst="rect">
          <a:avLst/>
        </a:prstGeom>
      </xdr:spPr>
    </xdr:pic>
    <xdr:clientData/>
  </xdr:twoCellAnchor>
  <xdr:twoCellAnchor editAs="oneCell">
    <xdr:from>
      <xdr:col>7</xdr:col>
      <xdr:colOff>374227</xdr:colOff>
      <xdr:row>45</xdr:row>
      <xdr:rowOff>38100</xdr:rowOff>
    </xdr:from>
    <xdr:to>
      <xdr:col>7</xdr:col>
      <xdr:colOff>1674706</xdr:colOff>
      <xdr:row>45</xdr:row>
      <xdr:rowOff>1013459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3BDF2F84-6543-2A6D-0B98-8DD39AB9B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094" y="25150233"/>
          <a:ext cx="1300479" cy="975359"/>
        </a:xfrm>
        <a:prstGeom prst="rect">
          <a:avLst/>
        </a:prstGeom>
      </xdr:spPr>
    </xdr:pic>
    <xdr:clientData/>
  </xdr:twoCellAnchor>
  <xdr:twoCellAnchor editAs="oneCell">
    <xdr:from>
      <xdr:col>7</xdr:col>
      <xdr:colOff>294638</xdr:colOff>
      <xdr:row>14</xdr:row>
      <xdr:rowOff>103717</xdr:rowOff>
    </xdr:from>
    <xdr:to>
      <xdr:col>7</xdr:col>
      <xdr:colOff>1854199</xdr:colOff>
      <xdr:row>15</xdr:row>
      <xdr:rowOff>567267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45DAAA75-F2C7-96E0-7DF2-FBDA6180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3505" y="510117"/>
          <a:ext cx="1559561" cy="107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193887</xdr:colOff>
      <xdr:row>35</xdr:row>
      <xdr:rowOff>254847</xdr:rowOff>
    </xdr:from>
    <xdr:to>
      <xdr:col>7</xdr:col>
      <xdr:colOff>1786467</xdr:colOff>
      <xdr:row>36</xdr:row>
      <xdr:rowOff>517133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A5A0D27B-6C4C-4DFA-722F-47C7B4F52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2754" y="16671714"/>
          <a:ext cx="1592580" cy="1066619"/>
        </a:xfrm>
        <a:prstGeom prst="rect">
          <a:avLst/>
        </a:prstGeom>
      </xdr:spPr>
    </xdr:pic>
    <xdr:clientData/>
  </xdr:twoCellAnchor>
  <xdr:twoCellAnchor editAs="oneCell">
    <xdr:from>
      <xdr:col>7</xdr:col>
      <xdr:colOff>345439</xdr:colOff>
      <xdr:row>39</xdr:row>
      <xdr:rowOff>80433</xdr:rowOff>
    </xdr:from>
    <xdr:to>
      <xdr:col>7</xdr:col>
      <xdr:colOff>1796062</xdr:colOff>
      <xdr:row>39</xdr:row>
      <xdr:rowOff>1168400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851188F1-BDCF-7941-81FF-A5DBFE1A6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306" y="20493566"/>
          <a:ext cx="1450623" cy="1087967"/>
        </a:xfrm>
        <a:prstGeom prst="rect">
          <a:avLst/>
        </a:prstGeom>
      </xdr:spPr>
    </xdr:pic>
    <xdr:clientData/>
  </xdr:twoCellAnchor>
  <xdr:twoCellAnchor editAs="oneCell">
    <xdr:from>
      <xdr:col>7</xdr:col>
      <xdr:colOff>173566</xdr:colOff>
      <xdr:row>29</xdr:row>
      <xdr:rowOff>101597</xdr:rowOff>
    </xdr:from>
    <xdr:to>
      <xdr:col>7</xdr:col>
      <xdr:colOff>1980196</xdr:colOff>
      <xdr:row>30</xdr:row>
      <xdr:rowOff>711199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9A9F1A5B-A646-4410-0D80-E710FDE7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2433" y="11692464"/>
          <a:ext cx="1806630" cy="1363135"/>
        </a:xfrm>
        <a:prstGeom prst="rect">
          <a:avLst/>
        </a:prstGeom>
      </xdr:spPr>
    </xdr:pic>
    <xdr:clientData/>
  </xdr:twoCellAnchor>
  <xdr:twoCellAnchor editAs="oneCell">
    <xdr:from>
      <xdr:col>7</xdr:col>
      <xdr:colOff>342053</xdr:colOff>
      <xdr:row>19</xdr:row>
      <xdr:rowOff>186689</xdr:rowOff>
    </xdr:from>
    <xdr:to>
      <xdr:col>7</xdr:col>
      <xdr:colOff>1820378</xdr:colOff>
      <xdr:row>21</xdr:row>
      <xdr:rowOff>194734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212E8D8D-3143-472F-6C10-C28D11ED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920" y="3387089"/>
          <a:ext cx="1478325" cy="973245"/>
        </a:xfrm>
        <a:prstGeom prst="rect">
          <a:avLst/>
        </a:prstGeom>
      </xdr:spPr>
    </xdr:pic>
    <xdr:clientData/>
  </xdr:twoCellAnchor>
  <xdr:twoCellAnchor editAs="oneCell">
    <xdr:from>
      <xdr:col>7</xdr:col>
      <xdr:colOff>85514</xdr:colOff>
      <xdr:row>89</xdr:row>
      <xdr:rowOff>230294</xdr:rowOff>
    </xdr:from>
    <xdr:to>
      <xdr:col>7</xdr:col>
      <xdr:colOff>1931993</xdr:colOff>
      <xdr:row>91</xdr:row>
      <xdr:rowOff>59267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144E9ECD-DB13-8967-D1A1-6A88AE84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981" y="55500694"/>
          <a:ext cx="1846479" cy="1183640"/>
        </a:xfrm>
        <a:prstGeom prst="rect">
          <a:avLst/>
        </a:prstGeom>
      </xdr:spPr>
    </xdr:pic>
    <xdr:clientData/>
  </xdr:twoCellAnchor>
  <xdr:twoCellAnchor editAs="oneCell">
    <xdr:from>
      <xdr:col>7</xdr:col>
      <xdr:colOff>128694</xdr:colOff>
      <xdr:row>97</xdr:row>
      <xdr:rowOff>46566</xdr:rowOff>
    </xdr:from>
    <xdr:to>
      <xdr:col>7</xdr:col>
      <xdr:colOff>1805852</xdr:colOff>
      <xdr:row>98</xdr:row>
      <xdr:rowOff>575733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A12A51D5-69AD-A18D-90F2-78543C99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7561" y="60761033"/>
          <a:ext cx="1677158" cy="1206500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</xdr:colOff>
      <xdr:row>106</xdr:row>
      <xdr:rowOff>325120</xdr:rowOff>
    </xdr:from>
    <xdr:to>
      <xdr:col>7</xdr:col>
      <xdr:colOff>1970193</xdr:colOff>
      <xdr:row>108</xdr:row>
      <xdr:rowOff>318348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4E7700B-2B30-A621-4CB6-9D254F678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5800" y="67110187"/>
          <a:ext cx="1927860" cy="1347894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</xdr:colOff>
      <xdr:row>115</xdr:row>
      <xdr:rowOff>449581</xdr:rowOff>
    </xdr:from>
    <xdr:to>
      <xdr:col>7</xdr:col>
      <xdr:colOff>1945335</xdr:colOff>
      <xdr:row>117</xdr:row>
      <xdr:rowOff>431801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6A453DD6-0B0B-5585-279C-51069796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9347" y="73330648"/>
          <a:ext cx="1889455" cy="1336886"/>
        </a:xfrm>
        <a:prstGeom prst="rect">
          <a:avLst/>
        </a:prstGeom>
      </xdr:spPr>
    </xdr:pic>
    <xdr:clientData/>
  </xdr:twoCellAnchor>
  <xdr:twoCellAnchor editAs="oneCell">
    <xdr:from>
      <xdr:col>7</xdr:col>
      <xdr:colOff>353060</xdr:colOff>
      <xdr:row>139</xdr:row>
      <xdr:rowOff>84242</xdr:rowOff>
    </xdr:from>
    <xdr:to>
      <xdr:col>7</xdr:col>
      <xdr:colOff>1717040</xdr:colOff>
      <xdr:row>139</xdr:row>
      <xdr:rowOff>1106381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C367B6EB-844D-7E7E-3A63-31815482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927" y="92599509"/>
          <a:ext cx="1363980" cy="1022139"/>
        </a:xfrm>
        <a:prstGeom prst="rect">
          <a:avLst/>
        </a:prstGeom>
      </xdr:spPr>
    </xdr:pic>
    <xdr:clientData/>
  </xdr:twoCellAnchor>
  <xdr:twoCellAnchor editAs="oneCell">
    <xdr:from>
      <xdr:col>7</xdr:col>
      <xdr:colOff>81280</xdr:colOff>
      <xdr:row>121</xdr:row>
      <xdr:rowOff>220133</xdr:rowOff>
    </xdr:from>
    <xdr:to>
      <xdr:col>7</xdr:col>
      <xdr:colOff>1859734</xdr:colOff>
      <xdr:row>122</xdr:row>
      <xdr:rowOff>685800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44174A1F-9382-8258-8AC3-5C5FA7FE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747" y="77165200"/>
          <a:ext cx="1778454" cy="1329267"/>
        </a:xfrm>
        <a:prstGeom prst="rect">
          <a:avLst/>
        </a:prstGeom>
      </xdr:spPr>
    </xdr:pic>
    <xdr:clientData/>
  </xdr:twoCellAnchor>
  <xdr:twoCellAnchor editAs="oneCell">
    <xdr:from>
      <xdr:col>7</xdr:col>
      <xdr:colOff>78739</xdr:colOff>
      <xdr:row>142</xdr:row>
      <xdr:rowOff>89323</xdr:rowOff>
    </xdr:from>
    <xdr:to>
      <xdr:col>7</xdr:col>
      <xdr:colOff>1948723</xdr:colOff>
      <xdr:row>144</xdr:row>
      <xdr:rowOff>25401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C3D18DB7-E078-560B-07AB-DBED5D44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206" y="95186923"/>
          <a:ext cx="1869984" cy="1307678"/>
        </a:xfrm>
        <a:prstGeom prst="rect">
          <a:avLst/>
        </a:prstGeom>
      </xdr:spPr>
    </xdr:pic>
    <xdr:clientData/>
  </xdr:twoCellAnchor>
  <xdr:twoCellAnchor editAs="oneCell">
    <xdr:from>
      <xdr:col>7</xdr:col>
      <xdr:colOff>163406</xdr:colOff>
      <xdr:row>135</xdr:row>
      <xdr:rowOff>594360</xdr:rowOff>
    </xdr:from>
    <xdr:to>
      <xdr:col>7</xdr:col>
      <xdr:colOff>1921086</xdr:colOff>
      <xdr:row>137</xdr:row>
      <xdr:rowOff>171873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E2CFE036-5554-3E59-2BBE-D0BC9DBB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2273" y="89655227"/>
          <a:ext cx="1757680" cy="1304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5BA6-BA53-4D3A-A68F-874D6AFE66BF}">
  <dimension ref="A1:S197"/>
  <sheetViews>
    <sheetView tabSelected="1" topLeftCell="H1" zoomScaleNormal="100" workbookViewId="0">
      <pane ySplit="14" topLeftCell="A15" activePane="bottomLeft" state="frozen"/>
      <selection activeCell="E1" sqref="E1"/>
      <selection pane="bottomLeft" activeCell="P15" sqref="P15"/>
    </sheetView>
  </sheetViews>
  <sheetFormatPr defaultColWidth="8.796875" defaultRowHeight="15.75" x14ac:dyDescent="0.5"/>
  <cols>
    <col min="1" max="1" width="16.46484375" style="4" customWidth="1"/>
    <col min="2" max="2" width="11" style="4" customWidth="1"/>
    <col min="3" max="3" width="12" style="4" customWidth="1"/>
    <col min="4" max="4" width="15.1328125" style="4" customWidth="1"/>
    <col min="5" max="5" width="17.1328125" style="4" customWidth="1"/>
    <col min="6" max="6" width="14.796875" style="4" customWidth="1"/>
    <col min="7" max="7" width="30.46484375" style="4" bestFit="1" customWidth="1"/>
    <col min="8" max="8" width="28.796875" style="4" customWidth="1"/>
    <col min="9" max="9" width="10.1328125" style="4" customWidth="1"/>
    <col min="10" max="10" width="9.1328125" style="4" customWidth="1"/>
    <col min="11" max="11" width="9.1328125" style="4"/>
    <col min="12" max="12" width="12.796875" style="13" customWidth="1"/>
    <col min="13" max="17" width="12.796875" style="7" customWidth="1"/>
    <col min="18" max="19" width="12.796875" style="9" customWidth="1"/>
    <col min="20" max="16384" width="8.796875" style="5"/>
  </cols>
  <sheetData>
    <row r="1" spans="1:19" x14ac:dyDescent="0.5">
      <c r="A1" s="18" t="s">
        <v>169</v>
      </c>
      <c r="B1" s="19"/>
      <c r="C1" s="20"/>
    </row>
    <row r="2" spans="1:19" x14ac:dyDescent="0.5">
      <c r="A2" s="21" t="s">
        <v>170</v>
      </c>
      <c r="B2" s="21"/>
      <c r="C2" s="21"/>
    </row>
    <row r="3" spans="1:19" x14ac:dyDescent="0.5">
      <c r="A3" s="21" t="s">
        <v>171</v>
      </c>
      <c r="B3" s="21"/>
      <c r="C3" s="21"/>
    </row>
    <row r="4" spans="1:19" x14ac:dyDescent="0.5">
      <c r="A4" s="21" t="s">
        <v>172</v>
      </c>
      <c r="B4" s="21"/>
      <c r="C4" s="21"/>
    </row>
    <row r="5" spans="1:19" x14ac:dyDescent="0.5">
      <c r="A5" s="21" t="s">
        <v>173</v>
      </c>
      <c r="B5" s="21"/>
      <c r="C5" s="21"/>
    </row>
    <row r="6" spans="1:19" x14ac:dyDescent="0.5">
      <c r="A6" s="21" t="s">
        <v>174</v>
      </c>
      <c r="B6" s="21"/>
      <c r="C6" s="21"/>
    </row>
    <row r="7" spans="1:19" x14ac:dyDescent="0.5">
      <c r="A7" s="21" t="s">
        <v>175</v>
      </c>
      <c r="B7" s="21"/>
      <c r="C7" s="21"/>
    </row>
    <row r="8" spans="1:19" x14ac:dyDescent="0.5">
      <c r="A8" s="21" t="s">
        <v>176</v>
      </c>
      <c r="B8" s="21"/>
      <c r="C8" s="21"/>
    </row>
    <row r="9" spans="1:19" x14ac:dyDescent="0.5">
      <c r="A9" s="21" t="s">
        <v>177</v>
      </c>
      <c r="B9" s="21"/>
      <c r="C9" s="21"/>
    </row>
    <row r="10" spans="1:19" x14ac:dyDescent="0.5">
      <c r="A10" s="15" t="s">
        <v>178</v>
      </c>
      <c r="B10" s="16"/>
      <c r="C10" s="17"/>
    </row>
    <row r="11" spans="1:19" x14ac:dyDescent="0.5">
      <c r="A11" s="15" t="s">
        <v>179</v>
      </c>
      <c r="B11" s="16"/>
      <c r="C11" s="17"/>
    </row>
    <row r="12" spans="1:19" x14ac:dyDescent="0.5">
      <c r="A12" s="15" t="s">
        <v>180</v>
      </c>
      <c r="B12" s="16"/>
      <c r="C12" s="17"/>
    </row>
    <row r="14" spans="1:19" s="1" customFormat="1" ht="30" customHeight="1" x14ac:dyDescent="0.45">
      <c r="A14" s="11" t="s">
        <v>0</v>
      </c>
      <c r="B14" s="11" t="s">
        <v>1</v>
      </c>
      <c r="C14" s="11" t="s">
        <v>2</v>
      </c>
      <c r="D14" s="11" t="s">
        <v>160</v>
      </c>
      <c r="E14" s="11" t="s">
        <v>3</v>
      </c>
      <c r="F14" s="11" t="s">
        <v>4</v>
      </c>
      <c r="G14" s="11" t="s">
        <v>5</v>
      </c>
      <c r="H14" s="11" t="s">
        <v>162</v>
      </c>
      <c r="I14" s="11" t="s">
        <v>6</v>
      </c>
      <c r="J14" s="11" t="s">
        <v>7</v>
      </c>
      <c r="K14" s="11" t="s">
        <v>161</v>
      </c>
      <c r="L14" s="12" t="s">
        <v>158</v>
      </c>
      <c r="M14" s="12" t="s">
        <v>159</v>
      </c>
      <c r="N14" s="12" t="s">
        <v>163</v>
      </c>
      <c r="O14" s="12" t="s">
        <v>164</v>
      </c>
      <c r="P14" s="12" t="s">
        <v>165</v>
      </c>
      <c r="Q14" s="12" t="s">
        <v>166</v>
      </c>
      <c r="R14" s="10" t="s">
        <v>167</v>
      </c>
      <c r="S14" s="10" t="s">
        <v>168</v>
      </c>
    </row>
    <row r="15" spans="1:19" s="3" customFormat="1" ht="48" customHeight="1" x14ac:dyDescent="0.45">
      <c r="A15" s="2" t="s">
        <v>8</v>
      </c>
      <c r="B15" s="2" t="s">
        <v>27</v>
      </c>
      <c r="C15" s="2" t="s">
        <v>28</v>
      </c>
      <c r="D15" s="2" t="s">
        <v>29</v>
      </c>
      <c r="E15" s="2" t="s">
        <v>25</v>
      </c>
      <c r="F15" s="2" t="s">
        <v>11</v>
      </c>
      <c r="G15" s="2" t="s">
        <v>30</v>
      </c>
      <c r="H15" s="2"/>
      <c r="I15" s="2" t="s">
        <v>12</v>
      </c>
      <c r="J15" s="2" t="s">
        <v>18</v>
      </c>
      <c r="K15" s="2">
        <v>1</v>
      </c>
      <c r="L15" s="14">
        <v>267.85714285714289</v>
      </c>
      <c r="M15" s="6">
        <f t="shared" ref="M15:M46" si="0">L15*K15</f>
        <v>267.85714285714289</v>
      </c>
      <c r="N15" s="6">
        <v>642.85714285714289</v>
      </c>
      <c r="O15" s="6">
        <f t="shared" ref="O15:O46" si="1">SUM(N15*K15)</f>
        <v>642.85714285714289</v>
      </c>
      <c r="P15" s="6">
        <f t="shared" ref="P15:P46" si="2">SUM(L15*0.6500037)</f>
        <v>174.10813392857145</v>
      </c>
      <c r="Q15" s="6">
        <f t="shared" ref="Q15:Q46" si="3">SUM(P15*K15)</f>
        <v>174.10813392857145</v>
      </c>
      <c r="R15" s="8">
        <f>SUM(P15/1.12)</f>
        <v>155.45369100765308</v>
      </c>
      <c r="S15" s="8">
        <f t="shared" ref="S15:S46" si="4">SUM(R15*K15)</f>
        <v>155.45369100765308</v>
      </c>
    </row>
    <row r="16" spans="1:19" s="3" customFormat="1" ht="48" customHeight="1" x14ac:dyDescent="0.45">
      <c r="A16" s="2" t="s">
        <v>8</v>
      </c>
      <c r="B16" s="2" t="s">
        <v>27</v>
      </c>
      <c r="C16" s="2" t="s">
        <v>28</v>
      </c>
      <c r="D16" s="2" t="s">
        <v>29</v>
      </c>
      <c r="E16" s="2" t="s">
        <v>25</v>
      </c>
      <c r="F16" s="2" t="s">
        <v>11</v>
      </c>
      <c r="G16" s="2" t="s">
        <v>30</v>
      </c>
      <c r="H16" s="2"/>
      <c r="I16" s="2" t="s">
        <v>12</v>
      </c>
      <c r="J16" s="2" t="s">
        <v>22</v>
      </c>
      <c r="K16" s="2">
        <v>1</v>
      </c>
      <c r="L16" s="14">
        <v>267.85714285714289</v>
      </c>
      <c r="M16" s="6">
        <f t="shared" si="0"/>
        <v>267.85714285714289</v>
      </c>
      <c r="N16" s="6">
        <v>642.85714285714289</v>
      </c>
      <c r="O16" s="6">
        <f t="shared" si="1"/>
        <v>642.85714285714289</v>
      </c>
      <c r="P16" s="6">
        <f t="shared" si="2"/>
        <v>174.10813392857145</v>
      </c>
      <c r="Q16" s="6">
        <f t="shared" si="3"/>
        <v>174.10813392857145</v>
      </c>
      <c r="R16" s="8">
        <f t="shared" ref="R16:R79" si="5">SUM(P16/1.12)</f>
        <v>155.45369100765308</v>
      </c>
      <c r="S16" s="8">
        <f t="shared" si="4"/>
        <v>155.45369100765308</v>
      </c>
    </row>
    <row r="17" spans="1:19" s="3" customFormat="1" ht="41" customHeight="1" x14ac:dyDescent="0.45">
      <c r="A17" s="2" t="s">
        <v>8</v>
      </c>
      <c r="B17" s="2" t="s">
        <v>38</v>
      </c>
      <c r="C17" s="2" t="s">
        <v>39</v>
      </c>
      <c r="D17" s="2" t="s">
        <v>31</v>
      </c>
      <c r="E17" s="2" t="s">
        <v>25</v>
      </c>
      <c r="F17" s="2" t="s">
        <v>37</v>
      </c>
      <c r="G17" s="2" t="s">
        <v>42</v>
      </c>
      <c r="H17" s="2"/>
      <c r="I17" s="2" t="s">
        <v>12</v>
      </c>
      <c r="J17" s="2" t="s">
        <v>14</v>
      </c>
      <c r="K17" s="2">
        <v>1</v>
      </c>
      <c r="L17" s="14">
        <v>242.85714285714283</v>
      </c>
      <c r="M17" s="6">
        <f t="shared" si="0"/>
        <v>242.85714285714283</v>
      </c>
      <c r="N17" s="6">
        <v>582.85714285714278</v>
      </c>
      <c r="O17" s="6">
        <f t="shared" si="1"/>
        <v>582.85714285714278</v>
      </c>
      <c r="P17" s="6">
        <f t="shared" si="2"/>
        <v>157.8580414285714</v>
      </c>
      <c r="Q17" s="6">
        <f t="shared" si="3"/>
        <v>157.8580414285714</v>
      </c>
      <c r="R17" s="8">
        <f t="shared" si="5"/>
        <v>140.94467984693873</v>
      </c>
      <c r="S17" s="8">
        <f t="shared" si="4"/>
        <v>140.94467984693873</v>
      </c>
    </row>
    <row r="18" spans="1:19" s="3" customFormat="1" ht="41" customHeight="1" x14ac:dyDescent="0.45">
      <c r="A18" s="2" t="s">
        <v>8</v>
      </c>
      <c r="B18" s="2" t="s">
        <v>38</v>
      </c>
      <c r="C18" s="2" t="s">
        <v>39</v>
      </c>
      <c r="D18" s="2" t="s">
        <v>31</v>
      </c>
      <c r="E18" s="2" t="s">
        <v>25</v>
      </c>
      <c r="F18" s="2" t="s">
        <v>37</v>
      </c>
      <c r="G18" s="2" t="s">
        <v>42</v>
      </c>
      <c r="H18" s="2"/>
      <c r="I18" s="2" t="s">
        <v>12</v>
      </c>
      <c r="J18" s="2" t="s">
        <v>20</v>
      </c>
      <c r="K18" s="2">
        <v>1</v>
      </c>
      <c r="L18" s="14">
        <v>242.85714285714283</v>
      </c>
      <c r="M18" s="6">
        <f t="shared" si="0"/>
        <v>242.85714285714283</v>
      </c>
      <c r="N18" s="6">
        <v>582.85714285714278</v>
      </c>
      <c r="O18" s="6">
        <f t="shared" si="1"/>
        <v>582.85714285714278</v>
      </c>
      <c r="P18" s="6">
        <f t="shared" si="2"/>
        <v>157.8580414285714</v>
      </c>
      <c r="Q18" s="6">
        <f t="shared" si="3"/>
        <v>157.8580414285714</v>
      </c>
      <c r="R18" s="8">
        <f t="shared" si="5"/>
        <v>140.94467984693873</v>
      </c>
      <c r="S18" s="8">
        <f t="shared" si="4"/>
        <v>140.94467984693873</v>
      </c>
    </row>
    <row r="19" spans="1:19" s="3" customFormat="1" ht="41" customHeight="1" x14ac:dyDescent="0.45">
      <c r="A19" s="2" t="s">
        <v>8</v>
      </c>
      <c r="B19" s="2" t="s">
        <v>38</v>
      </c>
      <c r="C19" s="2" t="s">
        <v>39</v>
      </c>
      <c r="D19" s="2" t="s">
        <v>31</v>
      </c>
      <c r="E19" s="2" t="s">
        <v>25</v>
      </c>
      <c r="F19" s="2" t="s">
        <v>37</v>
      </c>
      <c r="G19" s="2" t="s">
        <v>42</v>
      </c>
      <c r="H19" s="2"/>
      <c r="I19" s="2" t="s">
        <v>12</v>
      </c>
      <c r="J19" s="2" t="s">
        <v>22</v>
      </c>
      <c r="K19" s="2">
        <v>1</v>
      </c>
      <c r="L19" s="14">
        <v>242.85714285714283</v>
      </c>
      <c r="M19" s="6">
        <f t="shared" si="0"/>
        <v>242.85714285714283</v>
      </c>
      <c r="N19" s="6">
        <v>582.85714285714278</v>
      </c>
      <c r="O19" s="6">
        <f t="shared" si="1"/>
        <v>582.85714285714278</v>
      </c>
      <c r="P19" s="6">
        <f t="shared" si="2"/>
        <v>157.8580414285714</v>
      </c>
      <c r="Q19" s="6">
        <f t="shared" si="3"/>
        <v>157.8580414285714</v>
      </c>
      <c r="R19" s="8">
        <f t="shared" si="5"/>
        <v>140.94467984693873</v>
      </c>
      <c r="S19" s="8">
        <f t="shared" si="4"/>
        <v>140.94467984693873</v>
      </c>
    </row>
    <row r="20" spans="1:19" s="3" customFormat="1" ht="38.549999999999997" customHeight="1" x14ac:dyDescent="0.45">
      <c r="A20" s="2" t="s">
        <v>8</v>
      </c>
      <c r="B20" s="2" t="s">
        <v>43</v>
      </c>
      <c r="C20" s="2" t="s">
        <v>44</v>
      </c>
      <c r="D20" s="2" t="s">
        <v>45</v>
      </c>
      <c r="E20" s="2" t="s">
        <v>25</v>
      </c>
      <c r="F20" s="2" t="s">
        <v>26</v>
      </c>
      <c r="G20" s="2" t="s">
        <v>46</v>
      </c>
      <c r="H20" s="2"/>
      <c r="I20" s="2" t="s">
        <v>12</v>
      </c>
      <c r="J20" s="2">
        <v>95</v>
      </c>
      <c r="K20" s="2">
        <v>3</v>
      </c>
      <c r="L20" s="14">
        <v>193.45238095238099</v>
      </c>
      <c r="M20" s="6">
        <f t="shared" si="0"/>
        <v>580.357142857143</v>
      </c>
      <c r="N20" s="6">
        <v>464.28571428571433</v>
      </c>
      <c r="O20" s="6">
        <f t="shared" si="1"/>
        <v>1392.8571428571431</v>
      </c>
      <c r="P20" s="6">
        <f t="shared" si="2"/>
        <v>125.74476339285717</v>
      </c>
      <c r="Q20" s="6">
        <f t="shared" si="3"/>
        <v>377.23429017857148</v>
      </c>
      <c r="R20" s="8">
        <f t="shared" si="5"/>
        <v>112.27211017219389</v>
      </c>
      <c r="S20" s="8">
        <f t="shared" si="4"/>
        <v>336.81633051658167</v>
      </c>
    </row>
    <row r="21" spans="1:19" s="3" customFormat="1" ht="38.549999999999997" customHeight="1" x14ac:dyDescent="0.45">
      <c r="A21" s="2" t="s">
        <v>8</v>
      </c>
      <c r="B21" s="2" t="s">
        <v>43</v>
      </c>
      <c r="C21" s="2" t="s">
        <v>44</v>
      </c>
      <c r="D21" s="2" t="s">
        <v>45</v>
      </c>
      <c r="E21" s="2" t="s">
        <v>25</v>
      </c>
      <c r="F21" s="2" t="s">
        <v>26</v>
      </c>
      <c r="G21" s="2" t="s">
        <v>46</v>
      </c>
      <c r="H21" s="2"/>
      <c r="I21" s="2" t="s">
        <v>12</v>
      </c>
      <c r="J21" s="2">
        <v>10</v>
      </c>
      <c r="K21" s="2">
        <v>2</v>
      </c>
      <c r="L21" s="14">
        <v>193.45238095238099</v>
      </c>
      <c r="M21" s="6">
        <f t="shared" si="0"/>
        <v>386.90476190476198</v>
      </c>
      <c r="N21" s="6">
        <v>464.28571428571433</v>
      </c>
      <c r="O21" s="6">
        <f t="shared" si="1"/>
        <v>928.57142857142867</v>
      </c>
      <c r="P21" s="6">
        <f t="shared" si="2"/>
        <v>125.74476339285717</v>
      </c>
      <c r="Q21" s="6">
        <f t="shared" si="3"/>
        <v>251.48952678571433</v>
      </c>
      <c r="R21" s="8">
        <f t="shared" si="5"/>
        <v>112.27211017219389</v>
      </c>
      <c r="S21" s="8">
        <f t="shared" si="4"/>
        <v>224.54422034438778</v>
      </c>
    </row>
    <row r="22" spans="1:19" s="3" customFormat="1" ht="38.549999999999997" customHeight="1" x14ac:dyDescent="0.45">
      <c r="A22" s="2" t="s">
        <v>8</v>
      </c>
      <c r="B22" s="2" t="s">
        <v>43</v>
      </c>
      <c r="C22" s="2" t="s">
        <v>44</v>
      </c>
      <c r="D22" s="2" t="s">
        <v>45</v>
      </c>
      <c r="E22" s="2" t="s">
        <v>25</v>
      </c>
      <c r="F22" s="2" t="s">
        <v>26</v>
      </c>
      <c r="G22" s="2" t="s">
        <v>46</v>
      </c>
      <c r="H22" s="2"/>
      <c r="I22" s="2" t="s">
        <v>12</v>
      </c>
      <c r="J22" s="2" t="s">
        <v>24</v>
      </c>
      <c r="K22" s="2">
        <v>1</v>
      </c>
      <c r="L22" s="14">
        <v>193.45238095238099</v>
      </c>
      <c r="M22" s="6">
        <f t="shared" si="0"/>
        <v>193.45238095238099</v>
      </c>
      <c r="N22" s="6">
        <v>464.28571428571433</v>
      </c>
      <c r="O22" s="6">
        <f t="shared" si="1"/>
        <v>464.28571428571433</v>
      </c>
      <c r="P22" s="6">
        <f t="shared" si="2"/>
        <v>125.74476339285717</v>
      </c>
      <c r="Q22" s="6">
        <f t="shared" si="3"/>
        <v>125.74476339285717</v>
      </c>
      <c r="R22" s="8">
        <f t="shared" si="5"/>
        <v>112.27211017219389</v>
      </c>
      <c r="S22" s="8">
        <f t="shared" si="4"/>
        <v>112.27211017219389</v>
      </c>
    </row>
    <row r="23" spans="1:19" s="3" customFormat="1" ht="78.5" customHeight="1" x14ac:dyDescent="0.45">
      <c r="A23" s="2" t="s">
        <v>8</v>
      </c>
      <c r="B23" s="2" t="s">
        <v>50</v>
      </c>
      <c r="C23" s="2" t="s">
        <v>51</v>
      </c>
      <c r="D23" s="2" t="s">
        <v>52</v>
      </c>
      <c r="E23" s="2" t="s">
        <v>53</v>
      </c>
      <c r="F23" s="2" t="s">
        <v>26</v>
      </c>
      <c r="G23" s="2" t="s">
        <v>54</v>
      </c>
      <c r="H23" s="2"/>
      <c r="I23" s="2" t="s">
        <v>12</v>
      </c>
      <c r="J23" s="2">
        <v>50</v>
      </c>
      <c r="K23" s="2">
        <v>1</v>
      </c>
      <c r="L23" s="14">
        <v>236.30952380952385</v>
      </c>
      <c r="M23" s="6">
        <f t="shared" si="0"/>
        <v>236.30952380952385</v>
      </c>
      <c r="N23" s="6">
        <v>567.14285714285722</v>
      </c>
      <c r="O23" s="6">
        <f t="shared" si="1"/>
        <v>567.14285714285722</v>
      </c>
      <c r="P23" s="6">
        <f t="shared" si="2"/>
        <v>153.6020648214286</v>
      </c>
      <c r="Q23" s="6">
        <f t="shared" si="3"/>
        <v>153.6020648214286</v>
      </c>
      <c r="R23" s="8">
        <f t="shared" si="5"/>
        <v>137.14470073341838</v>
      </c>
      <c r="S23" s="8">
        <f t="shared" si="4"/>
        <v>137.14470073341838</v>
      </c>
    </row>
    <row r="24" spans="1:19" s="3" customFormat="1" ht="78.5" customHeight="1" x14ac:dyDescent="0.45">
      <c r="A24" s="2" t="s">
        <v>8</v>
      </c>
      <c r="B24" s="2" t="s">
        <v>50</v>
      </c>
      <c r="C24" s="2" t="s">
        <v>51</v>
      </c>
      <c r="D24" s="2" t="s">
        <v>52</v>
      </c>
      <c r="E24" s="2" t="s">
        <v>53</v>
      </c>
      <c r="F24" s="2" t="s">
        <v>26</v>
      </c>
      <c r="G24" s="2" t="s">
        <v>54</v>
      </c>
      <c r="H24" s="2"/>
      <c r="I24" s="2" t="s">
        <v>12</v>
      </c>
      <c r="J24" s="2">
        <v>90</v>
      </c>
      <c r="K24" s="2">
        <v>1</v>
      </c>
      <c r="L24" s="14">
        <v>236.30952380952385</v>
      </c>
      <c r="M24" s="6">
        <f t="shared" si="0"/>
        <v>236.30952380952385</v>
      </c>
      <c r="N24" s="6">
        <v>567.14285714285722</v>
      </c>
      <c r="O24" s="6">
        <f t="shared" si="1"/>
        <v>567.14285714285722</v>
      </c>
      <c r="P24" s="6">
        <f t="shared" si="2"/>
        <v>153.6020648214286</v>
      </c>
      <c r="Q24" s="6">
        <f t="shared" si="3"/>
        <v>153.6020648214286</v>
      </c>
      <c r="R24" s="8">
        <f t="shared" si="5"/>
        <v>137.14470073341838</v>
      </c>
      <c r="S24" s="8">
        <f t="shared" si="4"/>
        <v>137.14470073341838</v>
      </c>
    </row>
    <row r="25" spans="1:19" s="3" customFormat="1" ht="70.05" customHeight="1" x14ac:dyDescent="0.45">
      <c r="A25" s="2" t="s">
        <v>8</v>
      </c>
      <c r="B25" s="2" t="s">
        <v>55</v>
      </c>
      <c r="C25" s="2" t="s">
        <v>56</v>
      </c>
      <c r="D25" s="2" t="s">
        <v>57</v>
      </c>
      <c r="E25" s="2" t="s">
        <v>47</v>
      </c>
      <c r="F25" s="2" t="s">
        <v>26</v>
      </c>
      <c r="G25" s="2" t="s">
        <v>58</v>
      </c>
      <c r="H25" s="2" t="e">
        <f>+_xlfn.IMAGE(#REF!)</f>
        <v>#REF!</v>
      </c>
      <c r="I25" s="2" t="s">
        <v>12</v>
      </c>
      <c r="J25" s="2">
        <v>85</v>
      </c>
      <c r="K25" s="2">
        <v>1</v>
      </c>
      <c r="L25" s="14">
        <v>206.54761904761907</v>
      </c>
      <c r="M25" s="6">
        <f t="shared" si="0"/>
        <v>206.54761904761907</v>
      </c>
      <c r="N25" s="6">
        <v>495.71428571428572</v>
      </c>
      <c r="O25" s="6">
        <f t="shared" si="1"/>
        <v>495.71428571428572</v>
      </c>
      <c r="P25" s="6">
        <f t="shared" si="2"/>
        <v>134.25671660714286</v>
      </c>
      <c r="Q25" s="6">
        <f t="shared" si="3"/>
        <v>134.25671660714286</v>
      </c>
      <c r="R25" s="8">
        <f t="shared" si="5"/>
        <v>119.87206839923469</v>
      </c>
      <c r="S25" s="8">
        <f t="shared" si="4"/>
        <v>119.87206839923469</v>
      </c>
    </row>
    <row r="26" spans="1:19" s="3" customFormat="1" ht="70.05" customHeight="1" x14ac:dyDescent="0.45">
      <c r="A26" s="2" t="s">
        <v>8</v>
      </c>
      <c r="B26" s="2" t="s">
        <v>55</v>
      </c>
      <c r="C26" s="2" t="s">
        <v>56</v>
      </c>
      <c r="D26" s="2" t="s">
        <v>57</v>
      </c>
      <c r="E26" s="2" t="s">
        <v>47</v>
      </c>
      <c r="F26" s="2" t="s">
        <v>26</v>
      </c>
      <c r="G26" s="2" t="s">
        <v>58</v>
      </c>
      <c r="H26" s="2"/>
      <c r="I26" s="2" t="s">
        <v>12</v>
      </c>
      <c r="J26" s="2">
        <v>90</v>
      </c>
      <c r="K26" s="2">
        <v>1</v>
      </c>
      <c r="L26" s="14">
        <v>206.54761904761907</v>
      </c>
      <c r="M26" s="6">
        <f t="shared" si="0"/>
        <v>206.54761904761907</v>
      </c>
      <c r="N26" s="6">
        <v>495.71428571428572</v>
      </c>
      <c r="O26" s="6">
        <f t="shared" si="1"/>
        <v>495.71428571428572</v>
      </c>
      <c r="P26" s="6">
        <f t="shared" si="2"/>
        <v>134.25671660714286</v>
      </c>
      <c r="Q26" s="6">
        <f t="shared" si="3"/>
        <v>134.25671660714286</v>
      </c>
      <c r="R26" s="8">
        <f t="shared" si="5"/>
        <v>119.87206839923469</v>
      </c>
      <c r="S26" s="8">
        <f t="shared" si="4"/>
        <v>119.87206839923469</v>
      </c>
    </row>
    <row r="27" spans="1:19" s="3" customFormat="1" ht="98" customHeight="1" x14ac:dyDescent="0.45">
      <c r="A27" s="2" t="s">
        <v>8</v>
      </c>
      <c r="B27" s="2" t="s">
        <v>61</v>
      </c>
      <c r="C27" s="2" t="s">
        <v>62</v>
      </c>
      <c r="D27" s="2" t="s">
        <v>52</v>
      </c>
      <c r="E27" s="2" t="s">
        <v>53</v>
      </c>
      <c r="F27" s="2" t="s">
        <v>33</v>
      </c>
      <c r="G27" s="2" t="s">
        <v>63</v>
      </c>
      <c r="H27" s="2"/>
      <c r="I27" s="2" t="s">
        <v>12</v>
      </c>
      <c r="J27" s="2">
        <v>50</v>
      </c>
      <c r="K27" s="2">
        <v>1</v>
      </c>
      <c r="L27" s="14">
        <v>236.30952380952385</v>
      </c>
      <c r="M27" s="6">
        <f t="shared" si="0"/>
        <v>236.30952380952385</v>
      </c>
      <c r="N27" s="6">
        <v>567.14285714285722</v>
      </c>
      <c r="O27" s="6">
        <f t="shared" si="1"/>
        <v>567.14285714285722</v>
      </c>
      <c r="P27" s="6">
        <f t="shared" si="2"/>
        <v>153.6020648214286</v>
      </c>
      <c r="Q27" s="6">
        <f t="shared" si="3"/>
        <v>153.6020648214286</v>
      </c>
      <c r="R27" s="8">
        <f t="shared" si="5"/>
        <v>137.14470073341838</v>
      </c>
      <c r="S27" s="8">
        <f t="shared" si="4"/>
        <v>137.14470073341838</v>
      </c>
    </row>
    <row r="28" spans="1:19" s="3" customFormat="1" ht="93" customHeight="1" x14ac:dyDescent="0.45">
      <c r="A28" s="2" t="s">
        <v>8</v>
      </c>
      <c r="B28" s="2" t="s">
        <v>65</v>
      </c>
      <c r="C28" s="2" t="s">
        <v>66</v>
      </c>
      <c r="D28" s="2" t="s">
        <v>67</v>
      </c>
      <c r="E28" s="2" t="s">
        <v>47</v>
      </c>
      <c r="F28" s="2" t="s">
        <v>60</v>
      </c>
      <c r="G28" s="2" t="s">
        <v>68</v>
      </c>
      <c r="H28" s="2"/>
      <c r="I28" s="2" t="s">
        <v>12</v>
      </c>
      <c r="J28" s="2" t="s">
        <v>20</v>
      </c>
      <c r="K28" s="2">
        <v>1</v>
      </c>
      <c r="L28" s="14">
        <v>267.85714285714289</v>
      </c>
      <c r="M28" s="6">
        <f t="shared" si="0"/>
        <v>267.85714285714289</v>
      </c>
      <c r="N28" s="6">
        <v>642.85714285714289</v>
      </c>
      <c r="O28" s="6">
        <f t="shared" si="1"/>
        <v>642.85714285714289</v>
      </c>
      <c r="P28" s="6">
        <f t="shared" si="2"/>
        <v>174.10813392857145</v>
      </c>
      <c r="Q28" s="6">
        <f t="shared" si="3"/>
        <v>174.10813392857145</v>
      </c>
      <c r="R28" s="8">
        <f t="shared" si="5"/>
        <v>155.45369100765308</v>
      </c>
      <c r="S28" s="8">
        <f t="shared" si="4"/>
        <v>155.45369100765308</v>
      </c>
    </row>
    <row r="29" spans="1:19" s="3" customFormat="1" ht="59" customHeight="1" x14ac:dyDescent="0.45">
      <c r="A29" s="2" t="s">
        <v>8</v>
      </c>
      <c r="B29" s="2" t="s">
        <v>69</v>
      </c>
      <c r="C29" s="2" t="s">
        <v>70</v>
      </c>
      <c r="D29" s="2" t="s">
        <v>29</v>
      </c>
      <c r="E29" s="2" t="s">
        <v>53</v>
      </c>
      <c r="F29" s="2" t="s">
        <v>49</v>
      </c>
      <c r="G29" s="2" t="s">
        <v>71</v>
      </c>
      <c r="H29" s="2"/>
      <c r="I29" s="2" t="s">
        <v>12</v>
      </c>
      <c r="J29" s="2">
        <v>55</v>
      </c>
      <c r="K29" s="2">
        <v>1</v>
      </c>
      <c r="L29" s="14">
        <v>248.21428571428575</v>
      </c>
      <c r="M29" s="6">
        <f t="shared" si="0"/>
        <v>248.21428571428575</v>
      </c>
      <c r="N29" s="6">
        <v>595.71428571428578</v>
      </c>
      <c r="O29" s="6">
        <f t="shared" si="1"/>
        <v>595.71428571428578</v>
      </c>
      <c r="P29" s="6">
        <f t="shared" si="2"/>
        <v>161.34020410714288</v>
      </c>
      <c r="Q29" s="6">
        <f t="shared" si="3"/>
        <v>161.34020410714288</v>
      </c>
      <c r="R29" s="8">
        <f t="shared" si="5"/>
        <v>144.05375366709185</v>
      </c>
      <c r="S29" s="8">
        <f t="shared" si="4"/>
        <v>144.05375366709185</v>
      </c>
    </row>
    <row r="30" spans="1:19" s="3" customFormat="1" ht="59" customHeight="1" x14ac:dyDescent="0.45">
      <c r="A30" s="2" t="s">
        <v>8</v>
      </c>
      <c r="B30" s="2" t="s">
        <v>69</v>
      </c>
      <c r="C30" s="2" t="s">
        <v>70</v>
      </c>
      <c r="D30" s="2" t="s">
        <v>29</v>
      </c>
      <c r="E30" s="2" t="s">
        <v>53</v>
      </c>
      <c r="F30" s="2" t="s">
        <v>49</v>
      </c>
      <c r="G30" s="2" t="s">
        <v>71</v>
      </c>
      <c r="H30" s="2"/>
      <c r="I30" s="2" t="s">
        <v>12</v>
      </c>
      <c r="J30" s="2">
        <v>65</v>
      </c>
      <c r="K30" s="2">
        <v>1</v>
      </c>
      <c r="L30" s="14">
        <v>248.21428571428575</v>
      </c>
      <c r="M30" s="6">
        <f t="shared" si="0"/>
        <v>248.21428571428575</v>
      </c>
      <c r="N30" s="6">
        <v>595.71428571428578</v>
      </c>
      <c r="O30" s="6">
        <f t="shared" si="1"/>
        <v>595.71428571428578</v>
      </c>
      <c r="P30" s="6">
        <f t="shared" si="2"/>
        <v>161.34020410714288</v>
      </c>
      <c r="Q30" s="6">
        <f t="shared" si="3"/>
        <v>161.34020410714288</v>
      </c>
      <c r="R30" s="8">
        <f t="shared" si="5"/>
        <v>144.05375366709185</v>
      </c>
      <c r="S30" s="8">
        <f t="shared" si="4"/>
        <v>144.05375366709185</v>
      </c>
    </row>
    <row r="31" spans="1:19" s="3" customFormat="1" ht="59" customHeight="1" x14ac:dyDescent="0.45">
      <c r="A31" s="2" t="s">
        <v>8</v>
      </c>
      <c r="B31" s="2" t="s">
        <v>69</v>
      </c>
      <c r="C31" s="2" t="s">
        <v>70</v>
      </c>
      <c r="D31" s="2" t="s">
        <v>29</v>
      </c>
      <c r="E31" s="2" t="s">
        <v>53</v>
      </c>
      <c r="F31" s="2" t="s">
        <v>49</v>
      </c>
      <c r="G31" s="2" t="s">
        <v>71</v>
      </c>
      <c r="H31" s="2"/>
      <c r="I31" s="2" t="s">
        <v>12</v>
      </c>
      <c r="J31" s="2">
        <v>70</v>
      </c>
      <c r="K31" s="2">
        <v>1</v>
      </c>
      <c r="L31" s="14">
        <v>248.21428571428575</v>
      </c>
      <c r="M31" s="6">
        <f t="shared" si="0"/>
        <v>248.21428571428575</v>
      </c>
      <c r="N31" s="6">
        <v>595.71428571428578</v>
      </c>
      <c r="O31" s="6">
        <f t="shared" si="1"/>
        <v>595.71428571428578</v>
      </c>
      <c r="P31" s="6">
        <f t="shared" si="2"/>
        <v>161.34020410714288</v>
      </c>
      <c r="Q31" s="6">
        <f t="shared" si="3"/>
        <v>161.34020410714288</v>
      </c>
      <c r="R31" s="8">
        <f t="shared" si="5"/>
        <v>144.05375366709185</v>
      </c>
      <c r="S31" s="8">
        <f t="shared" si="4"/>
        <v>144.05375366709185</v>
      </c>
    </row>
    <row r="32" spans="1:19" s="3" customFormat="1" ht="59" customHeight="1" x14ac:dyDescent="0.45">
      <c r="A32" s="2" t="s">
        <v>8</v>
      </c>
      <c r="B32" s="2" t="s">
        <v>69</v>
      </c>
      <c r="C32" s="2" t="s">
        <v>70</v>
      </c>
      <c r="D32" s="2" t="s">
        <v>29</v>
      </c>
      <c r="E32" s="2" t="s">
        <v>53</v>
      </c>
      <c r="F32" s="2" t="s">
        <v>49</v>
      </c>
      <c r="G32" s="2" t="s">
        <v>71</v>
      </c>
      <c r="H32" s="2"/>
      <c r="I32" s="2" t="s">
        <v>12</v>
      </c>
      <c r="J32" s="2">
        <v>95</v>
      </c>
      <c r="K32" s="2">
        <v>1</v>
      </c>
      <c r="L32" s="14">
        <v>248.21428571428575</v>
      </c>
      <c r="M32" s="6">
        <f t="shared" si="0"/>
        <v>248.21428571428575</v>
      </c>
      <c r="N32" s="6">
        <v>595.71428571428578</v>
      </c>
      <c r="O32" s="6">
        <f t="shared" si="1"/>
        <v>595.71428571428578</v>
      </c>
      <c r="P32" s="6">
        <f t="shared" si="2"/>
        <v>161.34020410714288</v>
      </c>
      <c r="Q32" s="6">
        <f t="shared" si="3"/>
        <v>161.34020410714288</v>
      </c>
      <c r="R32" s="8">
        <f t="shared" si="5"/>
        <v>144.05375366709185</v>
      </c>
      <c r="S32" s="8">
        <f t="shared" si="4"/>
        <v>144.05375366709185</v>
      </c>
    </row>
    <row r="33" spans="1:19" s="3" customFormat="1" ht="98" customHeight="1" x14ac:dyDescent="0.45">
      <c r="A33" s="2" t="s">
        <v>8</v>
      </c>
      <c r="B33" s="2" t="s">
        <v>72</v>
      </c>
      <c r="C33" s="2" t="s">
        <v>73</v>
      </c>
      <c r="D33" s="2" t="s">
        <v>74</v>
      </c>
      <c r="E33" s="2" t="s">
        <v>34</v>
      </c>
      <c r="F33" s="2" t="s">
        <v>26</v>
      </c>
      <c r="G33" s="2" t="s">
        <v>75</v>
      </c>
      <c r="H33" s="2"/>
      <c r="I33" s="2" t="s">
        <v>12</v>
      </c>
      <c r="J33" s="2">
        <v>100</v>
      </c>
      <c r="K33" s="2">
        <v>1</v>
      </c>
      <c r="L33" s="14">
        <v>303.57142857142856</v>
      </c>
      <c r="M33" s="6">
        <f t="shared" si="0"/>
        <v>303.57142857142856</v>
      </c>
      <c r="N33" s="6">
        <v>728.57142857142856</v>
      </c>
      <c r="O33" s="6">
        <f t="shared" si="1"/>
        <v>728.57142857142856</v>
      </c>
      <c r="P33" s="6">
        <f t="shared" si="2"/>
        <v>197.32255178571427</v>
      </c>
      <c r="Q33" s="6">
        <f t="shared" si="3"/>
        <v>197.32255178571427</v>
      </c>
      <c r="R33" s="8">
        <f t="shared" si="5"/>
        <v>176.18084980867343</v>
      </c>
      <c r="S33" s="8">
        <f t="shared" si="4"/>
        <v>176.18084980867343</v>
      </c>
    </row>
    <row r="34" spans="1:19" s="3" customFormat="1" ht="52.05" customHeight="1" x14ac:dyDescent="0.45">
      <c r="A34" s="2" t="s">
        <v>8</v>
      </c>
      <c r="B34" s="2" t="s">
        <v>76</v>
      </c>
      <c r="C34" s="2" t="s">
        <v>77</v>
      </c>
      <c r="D34" s="2" t="s">
        <v>52</v>
      </c>
      <c r="E34" s="2" t="s">
        <v>47</v>
      </c>
      <c r="F34" s="2" t="s">
        <v>48</v>
      </c>
      <c r="G34" s="2" t="s">
        <v>64</v>
      </c>
      <c r="H34" s="2"/>
      <c r="I34" s="2" t="s">
        <v>12</v>
      </c>
      <c r="J34" s="2" t="s">
        <v>20</v>
      </c>
      <c r="K34" s="2">
        <v>1</v>
      </c>
      <c r="L34" s="14">
        <v>319.64285714285717</v>
      </c>
      <c r="M34" s="6">
        <f t="shared" si="0"/>
        <v>319.64285714285717</v>
      </c>
      <c r="N34" s="6">
        <v>767.14285714285722</v>
      </c>
      <c r="O34" s="6">
        <f t="shared" si="1"/>
        <v>767.14285714285722</v>
      </c>
      <c r="P34" s="6">
        <f t="shared" si="2"/>
        <v>207.76903982142858</v>
      </c>
      <c r="Q34" s="6">
        <f t="shared" si="3"/>
        <v>207.76903982142858</v>
      </c>
      <c r="R34" s="8">
        <f t="shared" si="5"/>
        <v>185.50807126913264</v>
      </c>
      <c r="S34" s="8">
        <f t="shared" si="4"/>
        <v>185.50807126913264</v>
      </c>
    </row>
    <row r="35" spans="1:19" s="3" customFormat="1" ht="52.05" customHeight="1" x14ac:dyDescent="0.45">
      <c r="A35" s="2" t="s">
        <v>8</v>
      </c>
      <c r="B35" s="2" t="s">
        <v>76</v>
      </c>
      <c r="C35" s="2" t="s">
        <v>77</v>
      </c>
      <c r="D35" s="2" t="s">
        <v>52</v>
      </c>
      <c r="E35" s="2" t="s">
        <v>47</v>
      </c>
      <c r="F35" s="2" t="s">
        <v>48</v>
      </c>
      <c r="G35" s="2" t="s">
        <v>64</v>
      </c>
      <c r="H35" s="2"/>
      <c r="I35" s="2" t="s">
        <v>12</v>
      </c>
      <c r="J35" s="2" t="s">
        <v>21</v>
      </c>
      <c r="K35" s="2">
        <v>1</v>
      </c>
      <c r="L35" s="14">
        <v>319.64285714285717</v>
      </c>
      <c r="M35" s="6">
        <f t="shared" si="0"/>
        <v>319.64285714285717</v>
      </c>
      <c r="N35" s="6">
        <v>767.14285714285722</v>
      </c>
      <c r="O35" s="6">
        <f t="shared" si="1"/>
        <v>767.14285714285722</v>
      </c>
      <c r="P35" s="6">
        <f t="shared" si="2"/>
        <v>207.76903982142858</v>
      </c>
      <c r="Q35" s="6">
        <f t="shared" si="3"/>
        <v>207.76903982142858</v>
      </c>
      <c r="R35" s="8">
        <f t="shared" si="5"/>
        <v>185.50807126913264</v>
      </c>
      <c r="S35" s="8">
        <f t="shared" si="4"/>
        <v>185.50807126913264</v>
      </c>
    </row>
    <row r="36" spans="1:19" s="3" customFormat="1" ht="63" customHeight="1" x14ac:dyDescent="0.45">
      <c r="A36" s="2" t="s">
        <v>8</v>
      </c>
      <c r="B36" s="2" t="s">
        <v>78</v>
      </c>
      <c r="C36" s="2" t="s">
        <v>79</v>
      </c>
      <c r="D36" s="2" t="s">
        <v>52</v>
      </c>
      <c r="E36" s="2" t="s">
        <v>25</v>
      </c>
      <c r="F36" s="2" t="s">
        <v>40</v>
      </c>
      <c r="G36" s="2" t="s">
        <v>80</v>
      </c>
      <c r="H36" s="2" t="e">
        <f>+_xlfn.IMAGE(#REF!)</f>
        <v>#REF!</v>
      </c>
      <c r="I36" s="2" t="s">
        <v>12</v>
      </c>
      <c r="J36" s="2">
        <v>55</v>
      </c>
      <c r="K36" s="2">
        <v>1</v>
      </c>
      <c r="L36" s="14">
        <v>283.92857142857144</v>
      </c>
      <c r="M36" s="6">
        <f t="shared" si="0"/>
        <v>283.92857142857144</v>
      </c>
      <c r="N36" s="6">
        <v>681.42857142857144</v>
      </c>
      <c r="O36" s="6">
        <f t="shared" si="1"/>
        <v>681.42857142857144</v>
      </c>
      <c r="P36" s="6">
        <f t="shared" si="2"/>
        <v>184.5546219642857</v>
      </c>
      <c r="Q36" s="6">
        <f t="shared" si="3"/>
        <v>184.5546219642857</v>
      </c>
      <c r="R36" s="8">
        <f t="shared" si="5"/>
        <v>164.78091246811221</v>
      </c>
      <c r="S36" s="8">
        <f t="shared" si="4"/>
        <v>164.78091246811221</v>
      </c>
    </row>
    <row r="37" spans="1:19" s="3" customFormat="1" ht="63" customHeight="1" x14ac:dyDescent="0.45">
      <c r="A37" s="2" t="s">
        <v>8</v>
      </c>
      <c r="B37" s="2" t="s">
        <v>78</v>
      </c>
      <c r="C37" s="2" t="s">
        <v>79</v>
      </c>
      <c r="D37" s="2" t="s">
        <v>52</v>
      </c>
      <c r="E37" s="2" t="s">
        <v>25</v>
      </c>
      <c r="F37" s="2" t="s">
        <v>40</v>
      </c>
      <c r="G37" s="2" t="s">
        <v>80</v>
      </c>
      <c r="H37" s="2"/>
      <c r="I37" s="2" t="s">
        <v>12</v>
      </c>
      <c r="J37" s="2">
        <v>75</v>
      </c>
      <c r="K37" s="2">
        <v>1</v>
      </c>
      <c r="L37" s="14">
        <v>283.92857142857144</v>
      </c>
      <c r="M37" s="6">
        <f t="shared" si="0"/>
        <v>283.92857142857144</v>
      </c>
      <c r="N37" s="6">
        <v>681.42857142857144</v>
      </c>
      <c r="O37" s="6">
        <f t="shared" si="1"/>
        <v>681.42857142857144</v>
      </c>
      <c r="P37" s="6">
        <f t="shared" si="2"/>
        <v>184.5546219642857</v>
      </c>
      <c r="Q37" s="6">
        <f t="shared" si="3"/>
        <v>184.5546219642857</v>
      </c>
      <c r="R37" s="8">
        <f t="shared" si="5"/>
        <v>164.78091246811221</v>
      </c>
      <c r="S37" s="8">
        <f t="shared" si="4"/>
        <v>164.78091246811221</v>
      </c>
    </row>
    <row r="38" spans="1:19" s="3" customFormat="1" ht="94.05" customHeight="1" x14ac:dyDescent="0.45">
      <c r="A38" s="2" t="s">
        <v>8</v>
      </c>
      <c r="B38" s="2" t="s">
        <v>84</v>
      </c>
      <c r="C38" s="2" t="s">
        <v>85</v>
      </c>
      <c r="D38" s="2" t="s">
        <v>52</v>
      </c>
      <c r="E38" s="2" t="s">
        <v>53</v>
      </c>
      <c r="F38" s="2" t="s">
        <v>33</v>
      </c>
      <c r="G38" s="2" t="s">
        <v>86</v>
      </c>
      <c r="H38" s="2" t="e">
        <f>+_xlfn.IMAGE(#REF!)</f>
        <v>#REF!</v>
      </c>
      <c r="I38" s="2" t="s">
        <v>83</v>
      </c>
      <c r="J38" s="2">
        <v>50</v>
      </c>
      <c r="K38" s="2">
        <v>2</v>
      </c>
      <c r="L38" s="14">
        <v>248.21428571428575</v>
      </c>
      <c r="M38" s="6">
        <f t="shared" si="0"/>
        <v>496.4285714285715</v>
      </c>
      <c r="N38" s="6">
        <v>595.71428571428578</v>
      </c>
      <c r="O38" s="6">
        <f t="shared" si="1"/>
        <v>1191.4285714285716</v>
      </c>
      <c r="P38" s="6">
        <f t="shared" si="2"/>
        <v>161.34020410714288</v>
      </c>
      <c r="Q38" s="6">
        <f t="shared" si="3"/>
        <v>322.68040821428576</v>
      </c>
      <c r="R38" s="8">
        <f t="shared" si="5"/>
        <v>144.05375366709185</v>
      </c>
      <c r="S38" s="8">
        <f t="shared" si="4"/>
        <v>288.10750733418371</v>
      </c>
    </row>
    <row r="39" spans="1:19" s="3" customFormat="1" ht="94.05" customHeight="1" x14ac:dyDescent="0.45">
      <c r="A39" s="2" t="s">
        <v>8</v>
      </c>
      <c r="B39" s="2" t="s">
        <v>88</v>
      </c>
      <c r="C39" s="2" t="s">
        <v>89</v>
      </c>
      <c r="D39" s="2" t="s">
        <v>9</v>
      </c>
      <c r="E39" s="2" t="s">
        <v>47</v>
      </c>
      <c r="F39" s="2" t="s">
        <v>11</v>
      </c>
      <c r="G39" s="2" t="s">
        <v>90</v>
      </c>
      <c r="H39" s="2"/>
      <c r="I39" s="2" t="s">
        <v>12</v>
      </c>
      <c r="J39" s="2" t="s">
        <v>14</v>
      </c>
      <c r="K39" s="2">
        <v>1</v>
      </c>
      <c r="L39" s="14">
        <v>303.57142857142856</v>
      </c>
      <c r="M39" s="6">
        <f t="shared" si="0"/>
        <v>303.57142857142856</v>
      </c>
      <c r="N39" s="6">
        <v>728.57142857142856</v>
      </c>
      <c r="O39" s="6">
        <f t="shared" si="1"/>
        <v>728.57142857142856</v>
      </c>
      <c r="P39" s="6">
        <f t="shared" si="2"/>
        <v>197.32255178571427</v>
      </c>
      <c r="Q39" s="6">
        <f t="shared" si="3"/>
        <v>197.32255178571427</v>
      </c>
      <c r="R39" s="8">
        <f t="shared" si="5"/>
        <v>176.18084980867343</v>
      </c>
      <c r="S39" s="8">
        <f t="shared" si="4"/>
        <v>176.18084980867343</v>
      </c>
    </row>
    <row r="40" spans="1:19" s="3" customFormat="1" ht="94.05" customHeight="1" x14ac:dyDescent="0.45">
      <c r="A40" s="2" t="s">
        <v>8</v>
      </c>
      <c r="B40" s="2" t="s">
        <v>91</v>
      </c>
      <c r="C40" s="2" t="s">
        <v>92</v>
      </c>
      <c r="D40" s="2" t="s">
        <v>9</v>
      </c>
      <c r="E40" s="2" t="s">
        <v>34</v>
      </c>
      <c r="F40" s="2" t="s">
        <v>26</v>
      </c>
      <c r="G40" s="2" t="s">
        <v>75</v>
      </c>
      <c r="H40" s="2" t="e">
        <f>+_xlfn.IMAGE(#REF!)</f>
        <v>#REF!</v>
      </c>
      <c r="I40" s="2" t="s">
        <v>12</v>
      </c>
      <c r="J40" s="2">
        <v>105</v>
      </c>
      <c r="K40" s="2">
        <v>1</v>
      </c>
      <c r="L40" s="14">
        <v>232.14285714285714</v>
      </c>
      <c r="M40" s="6">
        <f t="shared" si="0"/>
        <v>232.14285714285714</v>
      </c>
      <c r="N40" s="6">
        <v>557.14285714285711</v>
      </c>
      <c r="O40" s="6">
        <f t="shared" si="1"/>
        <v>557.14285714285711</v>
      </c>
      <c r="P40" s="6">
        <f t="shared" si="2"/>
        <v>150.89371607142857</v>
      </c>
      <c r="Q40" s="6">
        <f t="shared" si="3"/>
        <v>150.89371607142857</v>
      </c>
      <c r="R40" s="8">
        <f t="shared" si="5"/>
        <v>134.72653220663264</v>
      </c>
      <c r="S40" s="8">
        <f t="shared" si="4"/>
        <v>134.72653220663264</v>
      </c>
    </row>
    <row r="41" spans="1:19" s="3" customFormat="1" ht="54" customHeight="1" x14ac:dyDescent="0.45">
      <c r="A41" s="2" t="s">
        <v>8</v>
      </c>
      <c r="B41" s="2" t="s">
        <v>91</v>
      </c>
      <c r="C41" s="2" t="s">
        <v>92</v>
      </c>
      <c r="D41" s="2" t="s">
        <v>9</v>
      </c>
      <c r="E41" s="2" t="s">
        <v>34</v>
      </c>
      <c r="F41" s="2" t="s">
        <v>11</v>
      </c>
      <c r="G41" s="2" t="s">
        <v>93</v>
      </c>
      <c r="H41" s="2"/>
      <c r="I41" s="2" t="s">
        <v>12</v>
      </c>
      <c r="J41" s="2">
        <v>70</v>
      </c>
      <c r="K41" s="2">
        <v>1</v>
      </c>
      <c r="L41" s="14">
        <v>232.14285714285714</v>
      </c>
      <c r="M41" s="6">
        <f t="shared" si="0"/>
        <v>232.14285714285714</v>
      </c>
      <c r="N41" s="6">
        <v>557.14285714285711</v>
      </c>
      <c r="O41" s="6">
        <f t="shared" si="1"/>
        <v>557.14285714285711</v>
      </c>
      <c r="P41" s="6">
        <f t="shared" si="2"/>
        <v>150.89371607142857</v>
      </c>
      <c r="Q41" s="6">
        <f t="shared" si="3"/>
        <v>150.89371607142857</v>
      </c>
      <c r="R41" s="8">
        <f t="shared" si="5"/>
        <v>134.72653220663264</v>
      </c>
      <c r="S41" s="8">
        <f t="shared" si="4"/>
        <v>134.72653220663264</v>
      </c>
    </row>
    <row r="42" spans="1:19" s="3" customFormat="1" ht="54" customHeight="1" x14ac:dyDescent="0.45">
      <c r="A42" s="2" t="s">
        <v>8</v>
      </c>
      <c r="B42" s="2" t="s">
        <v>91</v>
      </c>
      <c r="C42" s="2" t="s">
        <v>92</v>
      </c>
      <c r="D42" s="2" t="s">
        <v>9</v>
      </c>
      <c r="E42" s="2" t="s">
        <v>34</v>
      </c>
      <c r="F42" s="2" t="s">
        <v>11</v>
      </c>
      <c r="G42" s="2" t="s">
        <v>93</v>
      </c>
      <c r="H42" s="2"/>
      <c r="I42" s="2" t="s">
        <v>12</v>
      </c>
      <c r="J42" s="2">
        <v>100</v>
      </c>
      <c r="K42" s="2">
        <v>1</v>
      </c>
      <c r="L42" s="14">
        <v>232.14285714285714</v>
      </c>
      <c r="M42" s="6">
        <f t="shared" si="0"/>
        <v>232.14285714285714</v>
      </c>
      <c r="N42" s="6">
        <v>557.14285714285711</v>
      </c>
      <c r="O42" s="6">
        <f t="shared" si="1"/>
        <v>557.14285714285711</v>
      </c>
      <c r="P42" s="6">
        <f t="shared" si="2"/>
        <v>150.89371607142857</v>
      </c>
      <c r="Q42" s="6">
        <f t="shared" si="3"/>
        <v>150.89371607142857</v>
      </c>
      <c r="R42" s="8">
        <f t="shared" si="5"/>
        <v>134.72653220663264</v>
      </c>
      <c r="S42" s="8">
        <f t="shared" si="4"/>
        <v>134.72653220663264</v>
      </c>
    </row>
    <row r="43" spans="1:19" s="3" customFormat="1" ht="56" customHeight="1" x14ac:dyDescent="0.45">
      <c r="A43" s="2" t="s">
        <v>8</v>
      </c>
      <c r="B43" s="2" t="s">
        <v>95</v>
      </c>
      <c r="C43" s="2" t="s">
        <v>96</v>
      </c>
      <c r="D43" s="2" t="s">
        <v>94</v>
      </c>
      <c r="E43" s="2" t="s">
        <v>10</v>
      </c>
      <c r="F43" s="2" t="s">
        <v>26</v>
      </c>
      <c r="G43" s="2" t="s">
        <v>97</v>
      </c>
      <c r="H43" s="2"/>
      <c r="I43" s="2" t="s">
        <v>12</v>
      </c>
      <c r="J43" s="2">
        <v>65</v>
      </c>
      <c r="K43" s="2">
        <v>1</v>
      </c>
      <c r="L43" s="14">
        <v>502.97619047619048</v>
      </c>
      <c r="M43" s="6">
        <f t="shared" si="0"/>
        <v>502.97619047619048</v>
      </c>
      <c r="N43" s="6">
        <v>1207.1428571428571</v>
      </c>
      <c r="O43" s="6">
        <f t="shared" si="1"/>
        <v>1207.1428571428571</v>
      </c>
      <c r="P43" s="6">
        <f t="shared" si="2"/>
        <v>326.93638482142853</v>
      </c>
      <c r="Q43" s="6">
        <f t="shared" si="3"/>
        <v>326.93638482142853</v>
      </c>
      <c r="R43" s="8">
        <f t="shared" si="5"/>
        <v>291.907486447704</v>
      </c>
      <c r="S43" s="8">
        <f t="shared" si="4"/>
        <v>291.907486447704</v>
      </c>
    </row>
    <row r="44" spans="1:19" s="3" customFormat="1" ht="56" customHeight="1" x14ac:dyDescent="0.45">
      <c r="A44" s="2" t="s">
        <v>8</v>
      </c>
      <c r="B44" s="2" t="s">
        <v>95</v>
      </c>
      <c r="C44" s="2" t="s">
        <v>96</v>
      </c>
      <c r="D44" s="2" t="s">
        <v>94</v>
      </c>
      <c r="E44" s="2" t="s">
        <v>10</v>
      </c>
      <c r="F44" s="2" t="s">
        <v>26</v>
      </c>
      <c r="G44" s="2" t="s">
        <v>97</v>
      </c>
      <c r="H44" s="2"/>
      <c r="I44" s="2" t="s">
        <v>12</v>
      </c>
      <c r="J44" s="2">
        <v>75</v>
      </c>
      <c r="K44" s="2">
        <v>1</v>
      </c>
      <c r="L44" s="14">
        <v>502.97619047619048</v>
      </c>
      <c r="M44" s="6">
        <f t="shared" si="0"/>
        <v>502.97619047619048</v>
      </c>
      <c r="N44" s="6">
        <v>1207.1428571428571</v>
      </c>
      <c r="O44" s="6">
        <f t="shared" si="1"/>
        <v>1207.1428571428571</v>
      </c>
      <c r="P44" s="6">
        <f t="shared" si="2"/>
        <v>326.93638482142853</v>
      </c>
      <c r="Q44" s="6">
        <f t="shared" si="3"/>
        <v>326.93638482142853</v>
      </c>
      <c r="R44" s="8">
        <f t="shared" si="5"/>
        <v>291.907486447704</v>
      </c>
      <c r="S44" s="8">
        <f t="shared" si="4"/>
        <v>291.907486447704</v>
      </c>
    </row>
    <row r="45" spans="1:19" s="3" customFormat="1" ht="56" customHeight="1" x14ac:dyDescent="0.45">
      <c r="A45" s="2" t="s">
        <v>8</v>
      </c>
      <c r="B45" s="2" t="s">
        <v>95</v>
      </c>
      <c r="C45" s="2" t="s">
        <v>96</v>
      </c>
      <c r="D45" s="2" t="s">
        <v>94</v>
      </c>
      <c r="E45" s="2" t="s">
        <v>10</v>
      </c>
      <c r="F45" s="2" t="s">
        <v>26</v>
      </c>
      <c r="G45" s="2" t="s">
        <v>97</v>
      </c>
      <c r="H45" s="2"/>
      <c r="I45" s="2" t="s">
        <v>12</v>
      </c>
      <c r="J45" s="2">
        <v>80</v>
      </c>
      <c r="K45" s="2">
        <v>1</v>
      </c>
      <c r="L45" s="14">
        <v>502.97619047619048</v>
      </c>
      <c r="M45" s="6">
        <f t="shared" si="0"/>
        <v>502.97619047619048</v>
      </c>
      <c r="N45" s="6">
        <v>1207.1428571428571</v>
      </c>
      <c r="O45" s="6">
        <f t="shared" si="1"/>
        <v>1207.1428571428571</v>
      </c>
      <c r="P45" s="6">
        <f t="shared" si="2"/>
        <v>326.93638482142853</v>
      </c>
      <c r="Q45" s="6">
        <f t="shared" si="3"/>
        <v>326.93638482142853</v>
      </c>
      <c r="R45" s="8">
        <f t="shared" si="5"/>
        <v>291.907486447704</v>
      </c>
      <c r="S45" s="8">
        <f t="shared" si="4"/>
        <v>291.907486447704</v>
      </c>
    </row>
    <row r="46" spans="1:19" s="3" customFormat="1" ht="83" customHeight="1" x14ac:dyDescent="0.45">
      <c r="A46" s="2" t="s">
        <v>8</v>
      </c>
      <c r="B46" s="2" t="s">
        <v>101</v>
      </c>
      <c r="C46" s="2" t="s">
        <v>87</v>
      </c>
      <c r="D46" s="2" t="s">
        <v>29</v>
      </c>
      <c r="E46" s="2" t="s">
        <v>25</v>
      </c>
      <c r="F46" s="2" t="s">
        <v>59</v>
      </c>
      <c r="G46" s="2" t="s">
        <v>102</v>
      </c>
      <c r="H46" s="2" t="e">
        <f>+_xlfn.IMAGE(#REF!)</f>
        <v>#REF!</v>
      </c>
      <c r="I46" s="2" t="s">
        <v>12</v>
      </c>
      <c r="J46" s="2">
        <v>95</v>
      </c>
      <c r="K46" s="2">
        <v>1</v>
      </c>
      <c r="L46" s="14">
        <v>331.25</v>
      </c>
      <c r="M46" s="6">
        <f t="shared" si="0"/>
        <v>331.25</v>
      </c>
      <c r="N46" s="6">
        <v>795</v>
      </c>
      <c r="O46" s="6">
        <f t="shared" si="1"/>
        <v>795</v>
      </c>
      <c r="P46" s="6">
        <f t="shared" si="2"/>
        <v>215.31372562499999</v>
      </c>
      <c r="Q46" s="6">
        <f t="shared" si="3"/>
        <v>215.31372562499999</v>
      </c>
      <c r="R46" s="8">
        <f t="shared" si="5"/>
        <v>192.24439787946426</v>
      </c>
      <c r="S46" s="8">
        <f t="shared" si="4"/>
        <v>192.24439787946426</v>
      </c>
    </row>
    <row r="47" spans="1:19" s="3" customFormat="1" ht="53" customHeight="1" x14ac:dyDescent="0.45">
      <c r="A47" s="2" t="s">
        <v>103</v>
      </c>
      <c r="B47" s="2" t="s">
        <v>105</v>
      </c>
      <c r="C47" s="2" t="s">
        <v>106</v>
      </c>
      <c r="D47" s="2" t="s">
        <v>107</v>
      </c>
      <c r="E47" s="2" t="s">
        <v>34</v>
      </c>
      <c r="F47" s="2" t="s">
        <v>26</v>
      </c>
      <c r="G47" s="2" t="s">
        <v>108</v>
      </c>
      <c r="H47" s="2"/>
      <c r="I47" s="2" t="s">
        <v>36</v>
      </c>
      <c r="J47" s="2" t="s">
        <v>15</v>
      </c>
      <c r="K47" s="2">
        <v>3</v>
      </c>
      <c r="L47" s="14">
        <v>331.25</v>
      </c>
      <c r="M47" s="6">
        <f t="shared" ref="M47:M78" si="6">L47*K47</f>
        <v>993.75</v>
      </c>
      <c r="N47" s="6">
        <v>795</v>
      </c>
      <c r="O47" s="6">
        <f t="shared" ref="O47:O78" si="7">SUM(N47*K47)</f>
        <v>2385</v>
      </c>
      <c r="P47" s="6">
        <f t="shared" ref="P47:P78" si="8">SUM(L47*0.6500037)</f>
        <v>215.31372562499999</v>
      </c>
      <c r="Q47" s="6">
        <f t="shared" ref="Q47:Q78" si="9">SUM(P47*K47)</f>
        <v>645.941176875</v>
      </c>
      <c r="R47" s="8">
        <f t="shared" si="5"/>
        <v>192.24439787946426</v>
      </c>
      <c r="S47" s="8">
        <f t="shared" ref="S47:S78" si="10">SUM(R47*K47)</f>
        <v>576.73319363839278</v>
      </c>
    </row>
    <row r="48" spans="1:19" s="3" customFormat="1" ht="53" customHeight="1" x14ac:dyDescent="0.45">
      <c r="A48" s="2" t="s">
        <v>103</v>
      </c>
      <c r="B48" s="2" t="s">
        <v>105</v>
      </c>
      <c r="C48" s="2" t="s">
        <v>106</v>
      </c>
      <c r="D48" s="2" t="s">
        <v>107</v>
      </c>
      <c r="E48" s="2" t="s">
        <v>34</v>
      </c>
      <c r="F48" s="2" t="s">
        <v>26</v>
      </c>
      <c r="G48" s="2" t="s">
        <v>108</v>
      </c>
      <c r="H48" s="2"/>
      <c r="I48" s="2" t="s">
        <v>36</v>
      </c>
      <c r="J48" s="2" t="s">
        <v>22</v>
      </c>
      <c r="K48" s="2">
        <v>1</v>
      </c>
      <c r="L48" s="14">
        <v>331.25</v>
      </c>
      <c r="M48" s="6">
        <f t="shared" si="6"/>
        <v>331.25</v>
      </c>
      <c r="N48" s="6">
        <v>795</v>
      </c>
      <c r="O48" s="6">
        <f t="shared" si="7"/>
        <v>795</v>
      </c>
      <c r="P48" s="6">
        <f t="shared" si="8"/>
        <v>215.31372562499999</v>
      </c>
      <c r="Q48" s="6">
        <f t="shared" si="9"/>
        <v>215.31372562499999</v>
      </c>
      <c r="R48" s="8">
        <f t="shared" si="5"/>
        <v>192.24439787946426</v>
      </c>
      <c r="S48" s="8">
        <f t="shared" si="10"/>
        <v>192.24439787946426</v>
      </c>
    </row>
    <row r="49" spans="1:19" s="3" customFormat="1" ht="53" customHeight="1" x14ac:dyDescent="0.45">
      <c r="A49" s="2" t="s">
        <v>103</v>
      </c>
      <c r="B49" s="2" t="s">
        <v>105</v>
      </c>
      <c r="C49" s="2" t="s">
        <v>106</v>
      </c>
      <c r="D49" s="2" t="s">
        <v>107</v>
      </c>
      <c r="E49" s="2" t="s">
        <v>34</v>
      </c>
      <c r="F49" s="2" t="s">
        <v>26</v>
      </c>
      <c r="G49" s="2" t="s">
        <v>108</v>
      </c>
      <c r="H49" s="2"/>
      <c r="I49" s="2" t="s">
        <v>36</v>
      </c>
      <c r="J49" s="2" t="s">
        <v>24</v>
      </c>
      <c r="K49" s="2">
        <v>3</v>
      </c>
      <c r="L49" s="14">
        <v>331.25</v>
      </c>
      <c r="M49" s="6">
        <f t="shared" si="6"/>
        <v>993.75</v>
      </c>
      <c r="N49" s="6">
        <v>795</v>
      </c>
      <c r="O49" s="6">
        <f t="shared" si="7"/>
        <v>2385</v>
      </c>
      <c r="P49" s="6">
        <f t="shared" si="8"/>
        <v>215.31372562499999</v>
      </c>
      <c r="Q49" s="6">
        <f t="shared" si="9"/>
        <v>645.941176875</v>
      </c>
      <c r="R49" s="8">
        <f t="shared" si="5"/>
        <v>192.24439787946426</v>
      </c>
      <c r="S49" s="8">
        <f t="shared" si="10"/>
        <v>576.73319363839278</v>
      </c>
    </row>
    <row r="50" spans="1:19" s="3" customFormat="1" ht="53" customHeight="1" x14ac:dyDescent="0.45">
      <c r="A50" s="2" t="s">
        <v>103</v>
      </c>
      <c r="B50" s="2" t="s">
        <v>105</v>
      </c>
      <c r="C50" s="2" t="s">
        <v>106</v>
      </c>
      <c r="D50" s="2" t="s">
        <v>107</v>
      </c>
      <c r="E50" s="2" t="s">
        <v>34</v>
      </c>
      <c r="F50" s="2" t="s">
        <v>26</v>
      </c>
      <c r="G50" s="2" t="s">
        <v>108</v>
      </c>
      <c r="H50" s="2"/>
      <c r="I50" s="2" t="s">
        <v>36</v>
      </c>
      <c r="J50" s="2" t="s">
        <v>32</v>
      </c>
      <c r="K50" s="2">
        <v>5</v>
      </c>
      <c r="L50" s="14">
        <v>331.25</v>
      </c>
      <c r="M50" s="6">
        <f t="shared" si="6"/>
        <v>1656.25</v>
      </c>
      <c r="N50" s="6">
        <v>795</v>
      </c>
      <c r="O50" s="6">
        <f t="shared" si="7"/>
        <v>3975</v>
      </c>
      <c r="P50" s="6">
        <f t="shared" si="8"/>
        <v>215.31372562499999</v>
      </c>
      <c r="Q50" s="6">
        <f t="shared" si="9"/>
        <v>1076.568628125</v>
      </c>
      <c r="R50" s="8">
        <f t="shared" si="5"/>
        <v>192.24439787946426</v>
      </c>
      <c r="S50" s="8">
        <f t="shared" si="10"/>
        <v>961.22198939732129</v>
      </c>
    </row>
    <row r="51" spans="1:19" s="3" customFormat="1" ht="53" customHeight="1" x14ac:dyDescent="0.45">
      <c r="A51" s="2" t="s">
        <v>103</v>
      </c>
      <c r="B51" s="2" t="s">
        <v>105</v>
      </c>
      <c r="C51" s="2" t="s">
        <v>106</v>
      </c>
      <c r="D51" s="2" t="s">
        <v>107</v>
      </c>
      <c r="E51" s="2" t="s">
        <v>34</v>
      </c>
      <c r="F51" s="2" t="s">
        <v>26</v>
      </c>
      <c r="G51" s="2" t="s">
        <v>108</v>
      </c>
      <c r="H51" s="2"/>
      <c r="I51" s="2" t="s">
        <v>36</v>
      </c>
      <c r="J51" s="2" t="s">
        <v>41</v>
      </c>
      <c r="K51" s="2">
        <v>7</v>
      </c>
      <c r="L51" s="14">
        <v>331.25</v>
      </c>
      <c r="M51" s="6">
        <f t="shared" si="6"/>
        <v>2318.75</v>
      </c>
      <c r="N51" s="6">
        <v>795</v>
      </c>
      <c r="O51" s="6">
        <f t="shared" si="7"/>
        <v>5565</v>
      </c>
      <c r="P51" s="6">
        <f t="shared" si="8"/>
        <v>215.31372562499999</v>
      </c>
      <c r="Q51" s="6">
        <f t="shared" si="9"/>
        <v>1507.196079375</v>
      </c>
      <c r="R51" s="8">
        <f t="shared" si="5"/>
        <v>192.24439787946426</v>
      </c>
      <c r="S51" s="8">
        <f t="shared" si="10"/>
        <v>1345.7107851562498</v>
      </c>
    </row>
    <row r="52" spans="1:19" s="3" customFormat="1" ht="53" customHeight="1" x14ac:dyDescent="0.45">
      <c r="A52" s="2" t="s">
        <v>103</v>
      </c>
      <c r="B52" s="2" t="s">
        <v>105</v>
      </c>
      <c r="C52" s="2" t="s">
        <v>106</v>
      </c>
      <c r="D52" s="2" t="s">
        <v>107</v>
      </c>
      <c r="E52" s="2" t="s">
        <v>34</v>
      </c>
      <c r="F52" s="2" t="s">
        <v>26</v>
      </c>
      <c r="G52" s="2" t="s">
        <v>108</v>
      </c>
      <c r="H52" s="2"/>
      <c r="I52" s="2" t="s">
        <v>36</v>
      </c>
      <c r="J52" s="2" t="s">
        <v>100</v>
      </c>
      <c r="K52" s="2">
        <v>7</v>
      </c>
      <c r="L52" s="14">
        <v>331.25</v>
      </c>
      <c r="M52" s="6">
        <f t="shared" si="6"/>
        <v>2318.75</v>
      </c>
      <c r="N52" s="6">
        <v>795</v>
      </c>
      <c r="O52" s="6">
        <f t="shared" si="7"/>
        <v>5565</v>
      </c>
      <c r="P52" s="6">
        <f t="shared" si="8"/>
        <v>215.31372562499999</v>
      </c>
      <c r="Q52" s="6">
        <f t="shared" si="9"/>
        <v>1507.196079375</v>
      </c>
      <c r="R52" s="8">
        <f t="shared" si="5"/>
        <v>192.24439787946426</v>
      </c>
      <c r="S52" s="8">
        <f t="shared" si="10"/>
        <v>1345.7107851562498</v>
      </c>
    </row>
    <row r="53" spans="1:19" s="3" customFormat="1" ht="53" customHeight="1" x14ac:dyDescent="0.45">
      <c r="A53" s="2" t="s">
        <v>103</v>
      </c>
      <c r="B53" s="2" t="s">
        <v>105</v>
      </c>
      <c r="C53" s="2" t="s">
        <v>106</v>
      </c>
      <c r="D53" s="2" t="s">
        <v>107</v>
      </c>
      <c r="E53" s="2" t="s">
        <v>34</v>
      </c>
      <c r="F53" s="2" t="s">
        <v>33</v>
      </c>
      <c r="G53" s="2" t="s">
        <v>109</v>
      </c>
      <c r="H53" s="2"/>
      <c r="I53" s="2" t="s">
        <v>36</v>
      </c>
      <c r="J53" s="2" t="s">
        <v>14</v>
      </c>
      <c r="K53" s="2">
        <v>1</v>
      </c>
      <c r="L53" s="14">
        <v>331.25</v>
      </c>
      <c r="M53" s="6">
        <f t="shared" si="6"/>
        <v>331.25</v>
      </c>
      <c r="N53" s="6">
        <v>795</v>
      </c>
      <c r="O53" s="6">
        <f t="shared" si="7"/>
        <v>795</v>
      </c>
      <c r="P53" s="6">
        <f t="shared" si="8"/>
        <v>215.31372562499999</v>
      </c>
      <c r="Q53" s="6">
        <f t="shared" si="9"/>
        <v>215.31372562499999</v>
      </c>
      <c r="R53" s="8">
        <f t="shared" si="5"/>
        <v>192.24439787946426</v>
      </c>
      <c r="S53" s="8">
        <f t="shared" si="10"/>
        <v>192.24439787946426</v>
      </c>
    </row>
    <row r="54" spans="1:19" s="3" customFormat="1" ht="53" customHeight="1" x14ac:dyDescent="0.45">
      <c r="A54" s="2" t="s">
        <v>103</v>
      </c>
      <c r="B54" s="2" t="s">
        <v>105</v>
      </c>
      <c r="C54" s="2" t="s">
        <v>106</v>
      </c>
      <c r="D54" s="2" t="s">
        <v>107</v>
      </c>
      <c r="E54" s="2" t="s">
        <v>34</v>
      </c>
      <c r="F54" s="2" t="s">
        <v>33</v>
      </c>
      <c r="G54" s="2" t="s">
        <v>109</v>
      </c>
      <c r="H54" s="2"/>
      <c r="I54" s="2" t="s">
        <v>36</v>
      </c>
      <c r="J54" s="2" t="s">
        <v>15</v>
      </c>
      <c r="K54" s="2">
        <v>1</v>
      </c>
      <c r="L54" s="14">
        <v>331.25</v>
      </c>
      <c r="M54" s="6">
        <f t="shared" si="6"/>
        <v>331.25</v>
      </c>
      <c r="N54" s="6">
        <v>795</v>
      </c>
      <c r="O54" s="6">
        <f t="shared" si="7"/>
        <v>795</v>
      </c>
      <c r="P54" s="6">
        <f t="shared" si="8"/>
        <v>215.31372562499999</v>
      </c>
      <c r="Q54" s="6">
        <f t="shared" si="9"/>
        <v>215.31372562499999</v>
      </c>
      <c r="R54" s="8">
        <f t="shared" si="5"/>
        <v>192.24439787946426</v>
      </c>
      <c r="S54" s="8">
        <f t="shared" si="10"/>
        <v>192.24439787946426</v>
      </c>
    </row>
    <row r="55" spans="1:19" s="3" customFormat="1" ht="53" customHeight="1" x14ac:dyDescent="0.45">
      <c r="A55" s="2" t="s">
        <v>103</v>
      </c>
      <c r="B55" s="2" t="s">
        <v>105</v>
      </c>
      <c r="C55" s="2" t="s">
        <v>106</v>
      </c>
      <c r="D55" s="2" t="s">
        <v>107</v>
      </c>
      <c r="E55" s="2" t="s">
        <v>34</v>
      </c>
      <c r="F55" s="2" t="s">
        <v>33</v>
      </c>
      <c r="G55" s="2" t="s">
        <v>109</v>
      </c>
      <c r="H55" s="2"/>
      <c r="I55" s="2" t="s">
        <v>36</v>
      </c>
      <c r="J55" s="2" t="s">
        <v>17</v>
      </c>
      <c r="K55" s="2">
        <v>1</v>
      </c>
      <c r="L55" s="14">
        <v>331.25</v>
      </c>
      <c r="M55" s="6">
        <f t="shared" si="6"/>
        <v>331.25</v>
      </c>
      <c r="N55" s="6">
        <v>795</v>
      </c>
      <c r="O55" s="6">
        <f t="shared" si="7"/>
        <v>795</v>
      </c>
      <c r="P55" s="6">
        <f t="shared" si="8"/>
        <v>215.31372562499999</v>
      </c>
      <c r="Q55" s="6">
        <f t="shared" si="9"/>
        <v>215.31372562499999</v>
      </c>
      <c r="R55" s="8">
        <f t="shared" si="5"/>
        <v>192.24439787946426</v>
      </c>
      <c r="S55" s="8">
        <f t="shared" si="10"/>
        <v>192.24439787946426</v>
      </c>
    </row>
    <row r="56" spans="1:19" s="3" customFormat="1" ht="53" customHeight="1" x14ac:dyDescent="0.45">
      <c r="A56" s="2" t="s">
        <v>103</v>
      </c>
      <c r="B56" s="2" t="s">
        <v>105</v>
      </c>
      <c r="C56" s="2" t="s">
        <v>106</v>
      </c>
      <c r="D56" s="2" t="s">
        <v>107</v>
      </c>
      <c r="E56" s="2" t="s">
        <v>34</v>
      </c>
      <c r="F56" s="2" t="s">
        <v>33</v>
      </c>
      <c r="G56" s="2" t="s">
        <v>109</v>
      </c>
      <c r="H56" s="2"/>
      <c r="I56" s="2" t="s">
        <v>36</v>
      </c>
      <c r="J56" s="2" t="s">
        <v>18</v>
      </c>
      <c r="K56" s="2">
        <v>1</v>
      </c>
      <c r="L56" s="14">
        <v>331.25</v>
      </c>
      <c r="M56" s="6">
        <f t="shared" si="6"/>
        <v>331.25</v>
      </c>
      <c r="N56" s="6">
        <v>795</v>
      </c>
      <c r="O56" s="6">
        <f t="shared" si="7"/>
        <v>795</v>
      </c>
      <c r="P56" s="6">
        <f t="shared" si="8"/>
        <v>215.31372562499999</v>
      </c>
      <c r="Q56" s="6">
        <f t="shared" si="9"/>
        <v>215.31372562499999</v>
      </c>
      <c r="R56" s="8">
        <f t="shared" si="5"/>
        <v>192.24439787946426</v>
      </c>
      <c r="S56" s="8">
        <f t="shared" si="10"/>
        <v>192.24439787946426</v>
      </c>
    </row>
    <row r="57" spans="1:19" s="3" customFormat="1" ht="53" customHeight="1" x14ac:dyDescent="0.45">
      <c r="A57" s="2" t="s">
        <v>103</v>
      </c>
      <c r="B57" s="2" t="s">
        <v>105</v>
      </c>
      <c r="C57" s="2" t="s">
        <v>106</v>
      </c>
      <c r="D57" s="2" t="s">
        <v>107</v>
      </c>
      <c r="E57" s="2" t="s">
        <v>34</v>
      </c>
      <c r="F57" s="2" t="s">
        <v>33</v>
      </c>
      <c r="G57" s="2" t="s">
        <v>109</v>
      </c>
      <c r="H57" s="2"/>
      <c r="I57" s="2" t="s">
        <v>36</v>
      </c>
      <c r="J57" s="2" t="s">
        <v>19</v>
      </c>
      <c r="K57" s="2">
        <v>2</v>
      </c>
      <c r="L57" s="14">
        <v>331.25</v>
      </c>
      <c r="M57" s="6">
        <f t="shared" si="6"/>
        <v>662.5</v>
      </c>
      <c r="N57" s="6">
        <v>795</v>
      </c>
      <c r="O57" s="6">
        <f t="shared" si="7"/>
        <v>1590</v>
      </c>
      <c r="P57" s="6">
        <f t="shared" si="8"/>
        <v>215.31372562499999</v>
      </c>
      <c r="Q57" s="6">
        <f t="shared" si="9"/>
        <v>430.62745124999998</v>
      </c>
      <c r="R57" s="8">
        <f t="shared" si="5"/>
        <v>192.24439787946426</v>
      </c>
      <c r="S57" s="8">
        <f t="shared" si="10"/>
        <v>384.48879575892852</v>
      </c>
    </row>
    <row r="58" spans="1:19" s="3" customFormat="1" ht="53" customHeight="1" x14ac:dyDescent="0.45">
      <c r="A58" s="2" t="s">
        <v>103</v>
      </c>
      <c r="B58" s="2" t="s">
        <v>105</v>
      </c>
      <c r="C58" s="2" t="s">
        <v>106</v>
      </c>
      <c r="D58" s="2" t="s">
        <v>107</v>
      </c>
      <c r="E58" s="2" t="s">
        <v>34</v>
      </c>
      <c r="F58" s="2" t="s">
        <v>33</v>
      </c>
      <c r="G58" s="2" t="s">
        <v>109</v>
      </c>
      <c r="H58" s="2"/>
      <c r="I58" s="2" t="s">
        <v>36</v>
      </c>
      <c r="J58" s="2" t="s">
        <v>20</v>
      </c>
      <c r="K58" s="2">
        <v>3</v>
      </c>
      <c r="L58" s="14">
        <v>331.25</v>
      </c>
      <c r="M58" s="6">
        <f t="shared" si="6"/>
        <v>993.75</v>
      </c>
      <c r="N58" s="6">
        <v>795</v>
      </c>
      <c r="O58" s="6">
        <f t="shared" si="7"/>
        <v>2385</v>
      </c>
      <c r="P58" s="6">
        <f t="shared" si="8"/>
        <v>215.31372562499999</v>
      </c>
      <c r="Q58" s="6">
        <f t="shared" si="9"/>
        <v>645.941176875</v>
      </c>
      <c r="R58" s="8">
        <f t="shared" si="5"/>
        <v>192.24439787946426</v>
      </c>
      <c r="S58" s="8">
        <f t="shared" si="10"/>
        <v>576.73319363839278</v>
      </c>
    </row>
    <row r="59" spans="1:19" s="3" customFormat="1" ht="53" customHeight="1" x14ac:dyDescent="0.45">
      <c r="A59" s="2" t="s">
        <v>103</v>
      </c>
      <c r="B59" s="2" t="s">
        <v>105</v>
      </c>
      <c r="C59" s="2" t="s">
        <v>106</v>
      </c>
      <c r="D59" s="2" t="s">
        <v>107</v>
      </c>
      <c r="E59" s="2" t="s">
        <v>34</v>
      </c>
      <c r="F59" s="2" t="s">
        <v>33</v>
      </c>
      <c r="G59" s="2" t="s">
        <v>109</v>
      </c>
      <c r="H59" s="2"/>
      <c r="I59" s="2" t="s">
        <v>36</v>
      </c>
      <c r="J59" s="2" t="s">
        <v>21</v>
      </c>
      <c r="K59" s="2">
        <v>3</v>
      </c>
      <c r="L59" s="14">
        <v>331.25</v>
      </c>
      <c r="M59" s="6">
        <f t="shared" si="6"/>
        <v>993.75</v>
      </c>
      <c r="N59" s="6">
        <v>795</v>
      </c>
      <c r="O59" s="6">
        <f t="shared" si="7"/>
        <v>2385</v>
      </c>
      <c r="P59" s="6">
        <f t="shared" si="8"/>
        <v>215.31372562499999</v>
      </c>
      <c r="Q59" s="6">
        <f t="shared" si="9"/>
        <v>645.941176875</v>
      </c>
      <c r="R59" s="8">
        <f t="shared" si="5"/>
        <v>192.24439787946426</v>
      </c>
      <c r="S59" s="8">
        <f t="shared" si="10"/>
        <v>576.73319363839278</v>
      </c>
    </row>
    <row r="60" spans="1:19" s="3" customFormat="1" ht="53" customHeight="1" x14ac:dyDescent="0.45">
      <c r="A60" s="2" t="s">
        <v>103</v>
      </c>
      <c r="B60" s="2" t="s">
        <v>105</v>
      </c>
      <c r="C60" s="2" t="s">
        <v>106</v>
      </c>
      <c r="D60" s="2" t="s">
        <v>107</v>
      </c>
      <c r="E60" s="2" t="s">
        <v>34</v>
      </c>
      <c r="F60" s="2" t="s">
        <v>33</v>
      </c>
      <c r="G60" s="2" t="s">
        <v>109</v>
      </c>
      <c r="H60" s="2"/>
      <c r="I60" s="2" t="s">
        <v>36</v>
      </c>
      <c r="J60" s="2" t="s">
        <v>22</v>
      </c>
      <c r="K60" s="2">
        <v>2</v>
      </c>
      <c r="L60" s="14">
        <v>331.25</v>
      </c>
      <c r="M60" s="6">
        <f t="shared" si="6"/>
        <v>662.5</v>
      </c>
      <c r="N60" s="6">
        <v>795</v>
      </c>
      <c r="O60" s="6">
        <f t="shared" si="7"/>
        <v>1590</v>
      </c>
      <c r="P60" s="6">
        <f t="shared" si="8"/>
        <v>215.31372562499999</v>
      </c>
      <c r="Q60" s="6">
        <f t="shared" si="9"/>
        <v>430.62745124999998</v>
      </c>
      <c r="R60" s="8">
        <f t="shared" si="5"/>
        <v>192.24439787946426</v>
      </c>
      <c r="S60" s="8">
        <f t="shared" si="10"/>
        <v>384.48879575892852</v>
      </c>
    </row>
    <row r="61" spans="1:19" s="3" customFormat="1" ht="53" customHeight="1" x14ac:dyDescent="0.45">
      <c r="A61" s="2" t="s">
        <v>103</v>
      </c>
      <c r="B61" s="2" t="s">
        <v>105</v>
      </c>
      <c r="C61" s="2" t="s">
        <v>106</v>
      </c>
      <c r="D61" s="2" t="s">
        <v>107</v>
      </c>
      <c r="E61" s="2" t="s">
        <v>34</v>
      </c>
      <c r="F61" s="2" t="s">
        <v>33</v>
      </c>
      <c r="G61" s="2" t="s">
        <v>109</v>
      </c>
      <c r="H61" s="2"/>
      <c r="I61" s="2" t="s">
        <v>36</v>
      </c>
      <c r="J61" s="2" t="s">
        <v>23</v>
      </c>
      <c r="K61" s="2">
        <v>1</v>
      </c>
      <c r="L61" s="14">
        <v>331.25</v>
      </c>
      <c r="M61" s="6">
        <f t="shared" si="6"/>
        <v>331.25</v>
      </c>
      <c r="N61" s="6">
        <v>795</v>
      </c>
      <c r="O61" s="6">
        <f t="shared" si="7"/>
        <v>795</v>
      </c>
      <c r="P61" s="6">
        <f t="shared" si="8"/>
        <v>215.31372562499999</v>
      </c>
      <c r="Q61" s="6">
        <f t="shared" si="9"/>
        <v>215.31372562499999</v>
      </c>
      <c r="R61" s="8">
        <f t="shared" si="5"/>
        <v>192.24439787946426</v>
      </c>
      <c r="S61" s="8">
        <f t="shared" si="10"/>
        <v>192.24439787946426</v>
      </c>
    </row>
    <row r="62" spans="1:19" s="3" customFormat="1" ht="53" customHeight="1" x14ac:dyDescent="0.45">
      <c r="A62" s="2" t="s">
        <v>103</v>
      </c>
      <c r="B62" s="2" t="s">
        <v>105</v>
      </c>
      <c r="C62" s="2" t="s">
        <v>106</v>
      </c>
      <c r="D62" s="2" t="s">
        <v>107</v>
      </c>
      <c r="E62" s="2" t="s">
        <v>34</v>
      </c>
      <c r="F62" s="2" t="s">
        <v>33</v>
      </c>
      <c r="G62" s="2" t="s">
        <v>109</v>
      </c>
      <c r="H62" s="2"/>
      <c r="I62" s="2" t="s">
        <v>36</v>
      </c>
      <c r="J62" s="2" t="s">
        <v>24</v>
      </c>
      <c r="K62" s="2">
        <v>5</v>
      </c>
      <c r="L62" s="14">
        <v>331.25</v>
      </c>
      <c r="M62" s="6">
        <f t="shared" si="6"/>
        <v>1656.25</v>
      </c>
      <c r="N62" s="6">
        <v>795</v>
      </c>
      <c r="O62" s="6">
        <f t="shared" si="7"/>
        <v>3975</v>
      </c>
      <c r="P62" s="6">
        <f t="shared" si="8"/>
        <v>215.31372562499999</v>
      </c>
      <c r="Q62" s="6">
        <f t="shared" si="9"/>
        <v>1076.568628125</v>
      </c>
      <c r="R62" s="8">
        <f t="shared" si="5"/>
        <v>192.24439787946426</v>
      </c>
      <c r="S62" s="8">
        <f t="shared" si="10"/>
        <v>961.22198939732129</v>
      </c>
    </row>
    <row r="63" spans="1:19" s="3" customFormat="1" ht="53" customHeight="1" x14ac:dyDescent="0.45">
      <c r="A63" s="2" t="s">
        <v>103</v>
      </c>
      <c r="B63" s="2" t="s">
        <v>105</v>
      </c>
      <c r="C63" s="2" t="s">
        <v>106</v>
      </c>
      <c r="D63" s="2" t="s">
        <v>107</v>
      </c>
      <c r="E63" s="2" t="s">
        <v>34</v>
      </c>
      <c r="F63" s="2" t="s">
        <v>33</v>
      </c>
      <c r="G63" s="2" t="s">
        <v>109</v>
      </c>
      <c r="H63" s="2"/>
      <c r="I63" s="2" t="s">
        <v>36</v>
      </c>
      <c r="J63" s="2" t="s">
        <v>32</v>
      </c>
      <c r="K63" s="2">
        <v>2</v>
      </c>
      <c r="L63" s="14">
        <v>331.25</v>
      </c>
      <c r="M63" s="6">
        <f t="shared" si="6"/>
        <v>662.5</v>
      </c>
      <c r="N63" s="6">
        <v>795</v>
      </c>
      <c r="O63" s="6">
        <f t="shared" si="7"/>
        <v>1590</v>
      </c>
      <c r="P63" s="6">
        <f t="shared" si="8"/>
        <v>215.31372562499999</v>
      </c>
      <c r="Q63" s="6">
        <f t="shared" si="9"/>
        <v>430.62745124999998</v>
      </c>
      <c r="R63" s="8">
        <f t="shared" si="5"/>
        <v>192.24439787946426</v>
      </c>
      <c r="S63" s="8">
        <f t="shared" si="10"/>
        <v>384.48879575892852</v>
      </c>
    </row>
    <row r="64" spans="1:19" s="3" customFormat="1" ht="53" customHeight="1" x14ac:dyDescent="0.45">
      <c r="A64" s="2" t="s">
        <v>103</v>
      </c>
      <c r="B64" s="2" t="s">
        <v>105</v>
      </c>
      <c r="C64" s="2" t="s">
        <v>106</v>
      </c>
      <c r="D64" s="2" t="s">
        <v>107</v>
      </c>
      <c r="E64" s="2" t="s">
        <v>34</v>
      </c>
      <c r="F64" s="2" t="s">
        <v>33</v>
      </c>
      <c r="G64" s="2" t="s">
        <v>109</v>
      </c>
      <c r="H64" s="2"/>
      <c r="I64" s="2" t="s">
        <v>36</v>
      </c>
      <c r="J64" s="2" t="s">
        <v>41</v>
      </c>
      <c r="K64" s="2">
        <v>4</v>
      </c>
      <c r="L64" s="14">
        <v>331.25</v>
      </c>
      <c r="M64" s="6">
        <f t="shared" si="6"/>
        <v>1325</v>
      </c>
      <c r="N64" s="6">
        <v>795</v>
      </c>
      <c r="O64" s="6">
        <f t="shared" si="7"/>
        <v>3180</v>
      </c>
      <c r="P64" s="6">
        <f t="shared" si="8"/>
        <v>215.31372562499999</v>
      </c>
      <c r="Q64" s="6">
        <f t="shared" si="9"/>
        <v>861.25490249999996</v>
      </c>
      <c r="R64" s="8">
        <f t="shared" si="5"/>
        <v>192.24439787946426</v>
      </c>
      <c r="S64" s="8">
        <f t="shared" si="10"/>
        <v>768.97759151785704</v>
      </c>
    </row>
    <row r="65" spans="1:19" s="3" customFormat="1" ht="53" customHeight="1" x14ac:dyDescent="0.45">
      <c r="A65" s="2" t="s">
        <v>103</v>
      </c>
      <c r="B65" s="2" t="s">
        <v>105</v>
      </c>
      <c r="C65" s="2" t="s">
        <v>106</v>
      </c>
      <c r="D65" s="2" t="s">
        <v>107</v>
      </c>
      <c r="E65" s="2" t="s">
        <v>34</v>
      </c>
      <c r="F65" s="2" t="s">
        <v>33</v>
      </c>
      <c r="G65" s="2" t="s">
        <v>109</v>
      </c>
      <c r="H65" s="2"/>
      <c r="I65" s="2" t="s">
        <v>36</v>
      </c>
      <c r="J65" s="2" t="s">
        <v>100</v>
      </c>
      <c r="K65" s="2">
        <v>2</v>
      </c>
      <c r="L65" s="14">
        <v>331.25</v>
      </c>
      <c r="M65" s="6">
        <f t="shared" si="6"/>
        <v>662.5</v>
      </c>
      <c r="N65" s="6">
        <v>795</v>
      </c>
      <c r="O65" s="6">
        <f t="shared" si="7"/>
        <v>1590</v>
      </c>
      <c r="P65" s="6">
        <f t="shared" si="8"/>
        <v>215.31372562499999</v>
      </c>
      <c r="Q65" s="6">
        <f t="shared" si="9"/>
        <v>430.62745124999998</v>
      </c>
      <c r="R65" s="8">
        <f t="shared" si="5"/>
        <v>192.24439787946426</v>
      </c>
      <c r="S65" s="8">
        <f t="shared" si="10"/>
        <v>384.48879575892852</v>
      </c>
    </row>
    <row r="66" spans="1:19" s="3" customFormat="1" ht="53" customHeight="1" x14ac:dyDescent="0.45">
      <c r="A66" s="2" t="s">
        <v>103</v>
      </c>
      <c r="B66" s="2" t="s">
        <v>105</v>
      </c>
      <c r="C66" s="2" t="s">
        <v>106</v>
      </c>
      <c r="D66" s="2" t="s">
        <v>107</v>
      </c>
      <c r="E66" s="2" t="s">
        <v>34</v>
      </c>
      <c r="F66" s="2" t="s">
        <v>33</v>
      </c>
      <c r="G66" s="2" t="s">
        <v>109</v>
      </c>
      <c r="H66" s="2"/>
      <c r="I66" s="2" t="s">
        <v>36</v>
      </c>
      <c r="J66" s="2" t="s">
        <v>110</v>
      </c>
      <c r="K66" s="2">
        <v>1</v>
      </c>
      <c r="L66" s="14">
        <v>331.25</v>
      </c>
      <c r="M66" s="6">
        <f t="shared" si="6"/>
        <v>331.25</v>
      </c>
      <c r="N66" s="6">
        <v>795</v>
      </c>
      <c r="O66" s="6">
        <f t="shared" si="7"/>
        <v>795</v>
      </c>
      <c r="P66" s="6">
        <f t="shared" si="8"/>
        <v>215.31372562499999</v>
      </c>
      <c r="Q66" s="6">
        <f t="shared" si="9"/>
        <v>215.31372562499999</v>
      </c>
      <c r="R66" s="8">
        <f t="shared" si="5"/>
        <v>192.24439787946426</v>
      </c>
      <c r="S66" s="8">
        <f t="shared" si="10"/>
        <v>192.24439787946426</v>
      </c>
    </row>
    <row r="67" spans="1:19" s="3" customFormat="1" ht="53" customHeight="1" x14ac:dyDescent="0.45">
      <c r="A67" s="2" t="s">
        <v>103</v>
      </c>
      <c r="B67" s="2" t="s">
        <v>105</v>
      </c>
      <c r="C67" s="2" t="s">
        <v>106</v>
      </c>
      <c r="D67" s="2" t="s">
        <v>107</v>
      </c>
      <c r="E67" s="2" t="s">
        <v>34</v>
      </c>
      <c r="F67" s="2" t="s">
        <v>49</v>
      </c>
      <c r="G67" s="2" t="s">
        <v>111</v>
      </c>
      <c r="H67" s="2"/>
      <c r="I67" s="2" t="s">
        <v>36</v>
      </c>
      <c r="J67" s="2" t="s">
        <v>13</v>
      </c>
      <c r="K67" s="2">
        <v>1</v>
      </c>
      <c r="L67" s="14">
        <v>331.25</v>
      </c>
      <c r="M67" s="6">
        <f t="shared" si="6"/>
        <v>331.25</v>
      </c>
      <c r="N67" s="6">
        <v>795</v>
      </c>
      <c r="O67" s="6">
        <f t="shared" si="7"/>
        <v>795</v>
      </c>
      <c r="P67" s="6">
        <f t="shared" si="8"/>
        <v>215.31372562499999</v>
      </c>
      <c r="Q67" s="6">
        <f t="shared" si="9"/>
        <v>215.31372562499999</v>
      </c>
      <c r="R67" s="8">
        <f t="shared" si="5"/>
        <v>192.24439787946426</v>
      </c>
      <c r="S67" s="8">
        <f t="shared" si="10"/>
        <v>192.24439787946426</v>
      </c>
    </row>
    <row r="68" spans="1:19" s="3" customFormat="1" ht="53" customHeight="1" x14ac:dyDescent="0.45">
      <c r="A68" s="2" t="s">
        <v>103</v>
      </c>
      <c r="B68" s="2" t="s">
        <v>105</v>
      </c>
      <c r="C68" s="2" t="s">
        <v>106</v>
      </c>
      <c r="D68" s="2" t="s">
        <v>107</v>
      </c>
      <c r="E68" s="2" t="s">
        <v>34</v>
      </c>
      <c r="F68" s="2" t="s">
        <v>49</v>
      </c>
      <c r="G68" s="2" t="s">
        <v>111</v>
      </c>
      <c r="H68" s="2"/>
      <c r="I68" s="2" t="s">
        <v>36</v>
      </c>
      <c r="J68" s="2" t="s">
        <v>14</v>
      </c>
      <c r="K68" s="2">
        <v>1</v>
      </c>
      <c r="L68" s="14">
        <v>331.25</v>
      </c>
      <c r="M68" s="6">
        <f t="shared" si="6"/>
        <v>331.25</v>
      </c>
      <c r="N68" s="6">
        <v>795</v>
      </c>
      <c r="O68" s="6">
        <f t="shared" si="7"/>
        <v>795</v>
      </c>
      <c r="P68" s="6">
        <f t="shared" si="8"/>
        <v>215.31372562499999</v>
      </c>
      <c r="Q68" s="6">
        <f t="shared" si="9"/>
        <v>215.31372562499999</v>
      </c>
      <c r="R68" s="8">
        <f t="shared" si="5"/>
        <v>192.24439787946426</v>
      </c>
      <c r="S68" s="8">
        <f t="shared" si="10"/>
        <v>192.24439787946426</v>
      </c>
    </row>
    <row r="69" spans="1:19" s="3" customFormat="1" ht="53" customHeight="1" x14ac:dyDescent="0.45">
      <c r="A69" s="2" t="s">
        <v>103</v>
      </c>
      <c r="B69" s="2" t="s">
        <v>105</v>
      </c>
      <c r="C69" s="2" t="s">
        <v>106</v>
      </c>
      <c r="D69" s="2" t="s">
        <v>107</v>
      </c>
      <c r="E69" s="2" t="s">
        <v>34</v>
      </c>
      <c r="F69" s="2" t="s">
        <v>49</v>
      </c>
      <c r="G69" s="2" t="s">
        <v>111</v>
      </c>
      <c r="H69" s="2"/>
      <c r="I69" s="2" t="s">
        <v>36</v>
      </c>
      <c r="J69" s="2" t="s">
        <v>15</v>
      </c>
      <c r="K69" s="2">
        <v>3</v>
      </c>
      <c r="L69" s="14">
        <v>331.25</v>
      </c>
      <c r="M69" s="6">
        <f t="shared" si="6"/>
        <v>993.75</v>
      </c>
      <c r="N69" s="6">
        <v>795</v>
      </c>
      <c r="O69" s="6">
        <f t="shared" si="7"/>
        <v>2385</v>
      </c>
      <c r="P69" s="6">
        <f t="shared" si="8"/>
        <v>215.31372562499999</v>
      </c>
      <c r="Q69" s="6">
        <f t="shared" si="9"/>
        <v>645.941176875</v>
      </c>
      <c r="R69" s="8">
        <f t="shared" si="5"/>
        <v>192.24439787946426</v>
      </c>
      <c r="S69" s="8">
        <f t="shared" si="10"/>
        <v>576.73319363839278</v>
      </c>
    </row>
    <row r="70" spans="1:19" s="3" customFormat="1" ht="53" customHeight="1" x14ac:dyDescent="0.45">
      <c r="A70" s="2" t="s">
        <v>103</v>
      </c>
      <c r="B70" s="2" t="s">
        <v>105</v>
      </c>
      <c r="C70" s="2" t="s">
        <v>106</v>
      </c>
      <c r="D70" s="2" t="s">
        <v>107</v>
      </c>
      <c r="E70" s="2" t="s">
        <v>34</v>
      </c>
      <c r="F70" s="2" t="s">
        <v>49</v>
      </c>
      <c r="G70" s="2" t="s">
        <v>111</v>
      </c>
      <c r="H70" s="2"/>
      <c r="I70" s="2" t="s">
        <v>36</v>
      </c>
      <c r="J70" s="2" t="s">
        <v>16</v>
      </c>
      <c r="K70" s="2">
        <v>1</v>
      </c>
      <c r="L70" s="14">
        <v>331.25</v>
      </c>
      <c r="M70" s="6">
        <f t="shared" si="6"/>
        <v>331.25</v>
      </c>
      <c r="N70" s="6">
        <v>795</v>
      </c>
      <c r="O70" s="6">
        <f t="shared" si="7"/>
        <v>795</v>
      </c>
      <c r="P70" s="6">
        <f t="shared" si="8"/>
        <v>215.31372562499999</v>
      </c>
      <c r="Q70" s="6">
        <f t="shared" si="9"/>
        <v>215.31372562499999</v>
      </c>
      <c r="R70" s="8">
        <f t="shared" si="5"/>
        <v>192.24439787946426</v>
      </c>
      <c r="S70" s="8">
        <f t="shared" si="10"/>
        <v>192.24439787946426</v>
      </c>
    </row>
    <row r="71" spans="1:19" s="3" customFormat="1" ht="53" customHeight="1" x14ac:dyDescent="0.45">
      <c r="A71" s="2" t="s">
        <v>103</v>
      </c>
      <c r="B71" s="2" t="s">
        <v>105</v>
      </c>
      <c r="C71" s="2" t="s">
        <v>106</v>
      </c>
      <c r="D71" s="2" t="s">
        <v>107</v>
      </c>
      <c r="E71" s="2" t="s">
        <v>34</v>
      </c>
      <c r="F71" s="2" t="s">
        <v>49</v>
      </c>
      <c r="G71" s="2" t="s">
        <v>111</v>
      </c>
      <c r="H71" s="2"/>
      <c r="I71" s="2" t="s">
        <v>36</v>
      </c>
      <c r="J71" s="2" t="s">
        <v>17</v>
      </c>
      <c r="K71" s="2">
        <v>4</v>
      </c>
      <c r="L71" s="14">
        <v>331.25</v>
      </c>
      <c r="M71" s="6">
        <f t="shared" si="6"/>
        <v>1325</v>
      </c>
      <c r="N71" s="6">
        <v>795</v>
      </c>
      <c r="O71" s="6">
        <f t="shared" si="7"/>
        <v>3180</v>
      </c>
      <c r="P71" s="6">
        <f t="shared" si="8"/>
        <v>215.31372562499999</v>
      </c>
      <c r="Q71" s="6">
        <f t="shared" si="9"/>
        <v>861.25490249999996</v>
      </c>
      <c r="R71" s="8">
        <f t="shared" si="5"/>
        <v>192.24439787946426</v>
      </c>
      <c r="S71" s="8">
        <f t="shared" si="10"/>
        <v>768.97759151785704</v>
      </c>
    </row>
    <row r="72" spans="1:19" s="3" customFormat="1" ht="53" customHeight="1" x14ac:dyDescent="0.45">
      <c r="A72" s="2" t="s">
        <v>103</v>
      </c>
      <c r="B72" s="2" t="s">
        <v>105</v>
      </c>
      <c r="C72" s="2" t="s">
        <v>106</v>
      </c>
      <c r="D72" s="2" t="s">
        <v>107</v>
      </c>
      <c r="E72" s="2" t="s">
        <v>34</v>
      </c>
      <c r="F72" s="2" t="s">
        <v>49</v>
      </c>
      <c r="G72" s="2" t="s">
        <v>111</v>
      </c>
      <c r="H72" s="2"/>
      <c r="I72" s="2" t="s">
        <v>36</v>
      </c>
      <c r="J72" s="2" t="s">
        <v>18</v>
      </c>
      <c r="K72" s="2">
        <v>3</v>
      </c>
      <c r="L72" s="14">
        <v>331.25</v>
      </c>
      <c r="M72" s="6">
        <f t="shared" si="6"/>
        <v>993.75</v>
      </c>
      <c r="N72" s="6">
        <v>795</v>
      </c>
      <c r="O72" s="6">
        <f t="shared" si="7"/>
        <v>2385</v>
      </c>
      <c r="P72" s="6">
        <f t="shared" si="8"/>
        <v>215.31372562499999</v>
      </c>
      <c r="Q72" s="6">
        <f t="shared" si="9"/>
        <v>645.941176875</v>
      </c>
      <c r="R72" s="8">
        <f t="shared" si="5"/>
        <v>192.24439787946426</v>
      </c>
      <c r="S72" s="8">
        <f t="shared" si="10"/>
        <v>576.73319363839278</v>
      </c>
    </row>
    <row r="73" spans="1:19" s="3" customFormat="1" ht="53" customHeight="1" x14ac:dyDescent="0.45">
      <c r="A73" s="2" t="s">
        <v>103</v>
      </c>
      <c r="B73" s="2" t="s">
        <v>105</v>
      </c>
      <c r="C73" s="2" t="s">
        <v>106</v>
      </c>
      <c r="D73" s="2" t="s">
        <v>107</v>
      </c>
      <c r="E73" s="2" t="s">
        <v>34</v>
      </c>
      <c r="F73" s="2" t="s">
        <v>49</v>
      </c>
      <c r="G73" s="2" t="s">
        <v>111</v>
      </c>
      <c r="H73" s="2"/>
      <c r="I73" s="2" t="s">
        <v>36</v>
      </c>
      <c r="J73" s="2" t="s">
        <v>19</v>
      </c>
      <c r="K73" s="2">
        <v>3</v>
      </c>
      <c r="L73" s="14">
        <v>331.25</v>
      </c>
      <c r="M73" s="6">
        <f t="shared" si="6"/>
        <v>993.75</v>
      </c>
      <c r="N73" s="6">
        <v>795</v>
      </c>
      <c r="O73" s="6">
        <f t="shared" si="7"/>
        <v>2385</v>
      </c>
      <c r="P73" s="6">
        <f t="shared" si="8"/>
        <v>215.31372562499999</v>
      </c>
      <c r="Q73" s="6">
        <f t="shared" si="9"/>
        <v>645.941176875</v>
      </c>
      <c r="R73" s="8">
        <f t="shared" si="5"/>
        <v>192.24439787946426</v>
      </c>
      <c r="S73" s="8">
        <f t="shared" si="10"/>
        <v>576.73319363839278</v>
      </c>
    </row>
    <row r="74" spans="1:19" s="3" customFormat="1" ht="53" customHeight="1" x14ac:dyDescent="0.45">
      <c r="A74" s="2" t="s">
        <v>103</v>
      </c>
      <c r="B74" s="2" t="s">
        <v>105</v>
      </c>
      <c r="C74" s="2" t="s">
        <v>106</v>
      </c>
      <c r="D74" s="2" t="s">
        <v>107</v>
      </c>
      <c r="E74" s="2" t="s">
        <v>34</v>
      </c>
      <c r="F74" s="2" t="s">
        <v>49</v>
      </c>
      <c r="G74" s="2" t="s">
        <v>111</v>
      </c>
      <c r="H74" s="2"/>
      <c r="I74" s="2" t="s">
        <v>36</v>
      </c>
      <c r="J74" s="2" t="s">
        <v>20</v>
      </c>
      <c r="K74" s="2">
        <v>3</v>
      </c>
      <c r="L74" s="14">
        <v>331.25</v>
      </c>
      <c r="M74" s="6">
        <f t="shared" si="6"/>
        <v>993.75</v>
      </c>
      <c r="N74" s="6">
        <v>795</v>
      </c>
      <c r="O74" s="6">
        <f t="shared" si="7"/>
        <v>2385</v>
      </c>
      <c r="P74" s="6">
        <f t="shared" si="8"/>
        <v>215.31372562499999</v>
      </c>
      <c r="Q74" s="6">
        <f t="shared" si="9"/>
        <v>645.941176875</v>
      </c>
      <c r="R74" s="8">
        <f t="shared" si="5"/>
        <v>192.24439787946426</v>
      </c>
      <c r="S74" s="8">
        <f t="shared" si="10"/>
        <v>576.73319363839278</v>
      </c>
    </row>
    <row r="75" spans="1:19" s="3" customFormat="1" ht="53" customHeight="1" x14ac:dyDescent="0.45">
      <c r="A75" s="2" t="s">
        <v>103</v>
      </c>
      <c r="B75" s="2" t="s">
        <v>105</v>
      </c>
      <c r="C75" s="2" t="s">
        <v>106</v>
      </c>
      <c r="D75" s="2" t="s">
        <v>107</v>
      </c>
      <c r="E75" s="2" t="s">
        <v>34</v>
      </c>
      <c r="F75" s="2" t="s">
        <v>49</v>
      </c>
      <c r="G75" s="2" t="s">
        <v>111</v>
      </c>
      <c r="H75" s="2"/>
      <c r="I75" s="2" t="s">
        <v>36</v>
      </c>
      <c r="J75" s="2" t="s">
        <v>21</v>
      </c>
      <c r="K75" s="2">
        <v>4</v>
      </c>
      <c r="L75" s="14">
        <v>331.25</v>
      </c>
      <c r="M75" s="6">
        <f t="shared" si="6"/>
        <v>1325</v>
      </c>
      <c r="N75" s="6">
        <v>795</v>
      </c>
      <c r="O75" s="6">
        <f t="shared" si="7"/>
        <v>3180</v>
      </c>
      <c r="P75" s="6">
        <f t="shared" si="8"/>
        <v>215.31372562499999</v>
      </c>
      <c r="Q75" s="6">
        <f t="shared" si="9"/>
        <v>861.25490249999996</v>
      </c>
      <c r="R75" s="8">
        <f t="shared" si="5"/>
        <v>192.24439787946426</v>
      </c>
      <c r="S75" s="8">
        <f t="shared" si="10"/>
        <v>768.97759151785704</v>
      </c>
    </row>
    <row r="76" spans="1:19" s="3" customFormat="1" ht="53" customHeight="1" x14ac:dyDescent="0.45">
      <c r="A76" s="2" t="s">
        <v>103</v>
      </c>
      <c r="B76" s="2" t="s">
        <v>105</v>
      </c>
      <c r="C76" s="2" t="s">
        <v>106</v>
      </c>
      <c r="D76" s="2" t="s">
        <v>107</v>
      </c>
      <c r="E76" s="2" t="s">
        <v>34</v>
      </c>
      <c r="F76" s="2" t="s">
        <v>49</v>
      </c>
      <c r="G76" s="2" t="s">
        <v>111</v>
      </c>
      <c r="H76" s="2"/>
      <c r="I76" s="2" t="s">
        <v>36</v>
      </c>
      <c r="J76" s="2" t="s">
        <v>22</v>
      </c>
      <c r="K76" s="2">
        <v>8</v>
      </c>
      <c r="L76" s="14">
        <v>331.25</v>
      </c>
      <c r="M76" s="6">
        <f t="shared" si="6"/>
        <v>2650</v>
      </c>
      <c r="N76" s="6">
        <v>795</v>
      </c>
      <c r="O76" s="6">
        <f t="shared" si="7"/>
        <v>6360</v>
      </c>
      <c r="P76" s="6">
        <f t="shared" si="8"/>
        <v>215.31372562499999</v>
      </c>
      <c r="Q76" s="6">
        <f t="shared" si="9"/>
        <v>1722.5098049999999</v>
      </c>
      <c r="R76" s="8">
        <f t="shared" si="5"/>
        <v>192.24439787946426</v>
      </c>
      <c r="S76" s="8">
        <f t="shared" si="10"/>
        <v>1537.9551830357141</v>
      </c>
    </row>
    <row r="77" spans="1:19" s="3" customFormat="1" ht="53" customHeight="1" x14ac:dyDescent="0.45">
      <c r="A77" s="2" t="s">
        <v>103</v>
      </c>
      <c r="B77" s="2" t="s">
        <v>105</v>
      </c>
      <c r="C77" s="2" t="s">
        <v>106</v>
      </c>
      <c r="D77" s="2" t="s">
        <v>107</v>
      </c>
      <c r="E77" s="2" t="s">
        <v>34</v>
      </c>
      <c r="F77" s="2" t="s">
        <v>49</v>
      </c>
      <c r="G77" s="2" t="s">
        <v>111</v>
      </c>
      <c r="H77" s="2"/>
      <c r="I77" s="2" t="s">
        <v>36</v>
      </c>
      <c r="J77" s="2" t="s">
        <v>23</v>
      </c>
      <c r="K77" s="2">
        <v>14</v>
      </c>
      <c r="L77" s="14">
        <v>331.25</v>
      </c>
      <c r="M77" s="6">
        <f t="shared" si="6"/>
        <v>4637.5</v>
      </c>
      <c r="N77" s="6">
        <v>795</v>
      </c>
      <c r="O77" s="6">
        <f t="shared" si="7"/>
        <v>11130</v>
      </c>
      <c r="P77" s="6">
        <f t="shared" si="8"/>
        <v>215.31372562499999</v>
      </c>
      <c r="Q77" s="6">
        <f t="shared" si="9"/>
        <v>3014.3921587499999</v>
      </c>
      <c r="R77" s="8">
        <f t="shared" si="5"/>
        <v>192.24439787946426</v>
      </c>
      <c r="S77" s="8">
        <f t="shared" si="10"/>
        <v>2691.4215703124996</v>
      </c>
    </row>
    <row r="78" spans="1:19" s="3" customFormat="1" ht="53" customHeight="1" x14ac:dyDescent="0.45">
      <c r="A78" s="2" t="s">
        <v>103</v>
      </c>
      <c r="B78" s="2" t="s">
        <v>105</v>
      </c>
      <c r="C78" s="2" t="s">
        <v>106</v>
      </c>
      <c r="D78" s="2" t="s">
        <v>107</v>
      </c>
      <c r="E78" s="2" t="s">
        <v>34</v>
      </c>
      <c r="F78" s="2" t="s">
        <v>49</v>
      </c>
      <c r="G78" s="2" t="s">
        <v>111</v>
      </c>
      <c r="H78" s="2"/>
      <c r="I78" s="2" t="s">
        <v>36</v>
      </c>
      <c r="J78" s="2" t="s">
        <v>24</v>
      </c>
      <c r="K78" s="2">
        <v>18</v>
      </c>
      <c r="L78" s="14">
        <v>331.25</v>
      </c>
      <c r="M78" s="6">
        <f t="shared" si="6"/>
        <v>5962.5</v>
      </c>
      <c r="N78" s="6">
        <v>795</v>
      </c>
      <c r="O78" s="6">
        <f t="shared" si="7"/>
        <v>14310</v>
      </c>
      <c r="P78" s="6">
        <f t="shared" si="8"/>
        <v>215.31372562499999</v>
      </c>
      <c r="Q78" s="6">
        <f t="shared" si="9"/>
        <v>3875.6470612499998</v>
      </c>
      <c r="R78" s="8">
        <f t="shared" si="5"/>
        <v>192.24439787946426</v>
      </c>
      <c r="S78" s="8">
        <f t="shared" si="10"/>
        <v>3460.3991618303567</v>
      </c>
    </row>
    <row r="79" spans="1:19" s="3" customFormat="1" ht="53" customHeight="1" x14ac:dyDescent="0.45">
      <c r="A79" s="2" t="s">
        <v>103</v>
      </c>
      <c r="B79" s="2" t="s">
        <v>105</v>
      </c>
      <c r="C79" s="2" t="s">
        <v>106</v>
      </c>
      <c r="D79" s="2" t="s">
        <v>107</v>
      </c>
      <c r="E79" s="2" t="s">
        <v>34</v>
      </c>
      <c r="F79" s="2" t="s">
        <v>49</v>
      </c>
      <c r="G79" s="2" t="s">
        <v>111</v>
      </c>
      <c r="H79" s="2"/>
      <c r="I79" s="2" t="s">
        <v>36</v>
      </c>
      <c r="J79" s="2" t="s">
        <v>32</v>
      </c>
      <c r="K79" s="2">
        <v>17</v>
      </c>
      <c r="L79" s="14">
        <v>331.25</v>
      </c>
      <c r="M79" s="6">
        <f t="shared" ref="M79:M110" si="11">L79*K79</f>
        <v>5631.25</v>
      </c>
      <c r="N79" s="6">
        <v>795</v>
      </c>
      <c r="O79" s="6">
        <f t="shared" ref="O79:O110" si="12">SUM(N79*K79)</f>
        <v>13515</v>
      </c>
      <c r="P79" s="6">
        <f t="shared" ref="P79:P110" si="13">SUM(L79*0.6500037)</f>
        <v>215.31372562499999</v>
      </c>
      <c r="Q79" s="6">
        <f t="shared" ref="Q79:Q110" si="14">SUM(P79*K79)</f>
        <v>3660.333335625</v>
      </c>
      <c r="R79" s="8">
        <f t="shared" si="5"/>
        <v>192.24439787946426</v>
      </c>
      <c r="S79" s="8">
        <f t="shared" ref="S79:S110" si="15">SUM(R79*K79)</f>
        <v>3268.1547639508926</v>
      </c>
    </row>
    <row r="80" spans="1:19" s="3" customFormat="1" ht="53" customHeight="1" x14ac:dyDescent="0.45">
      <c r="A80" s="2" t="s">
        <v>103</v>
      </c>
      <c r="B80" s="2" t="s">
        <v>105</v>
      </c>
      <c r="C80" s="2" t="s">
        <v>106</v>
      </c>
      <c r="D80" s="2" t="s">
        <v>107</v>
      </c>
      <c r="E80" s="2" t="s">
        <v>34</v>
      </c>
      <c r="F80" s="2" t="s">
        <v>49</v>
      </c>
      <c r="G80" s="2" t="s">
        <v>111</v>
      </c>
      <c r="H80" s="2"/>
      <c r="I80" s="2" t="s">
        <v>36</v>
      </c>
      <c r="J80" s="2" t="s">
        <v>41</v>
      </c>
      <c r="K80" s="2">
        <v>9</v>
      </c>
      <c r="L80" s="14">
        <v>331.25</v>
      </c>
      <c r="M80" s="6">
        <f t="shared" si="11"/>
        <v>2981.25</v>
      </c>
      <c r="N80" s="6">
        <v>795</v>
      </c>
      <c r="O80" s="6">
        <f t="shared" si="12"/>
        <v>7155</v>
      </c>
      <c r="P80" s="6">
        <f t="shared" si="13"/>
        <v>215.31372562499999</v>
      </c>
      <c r="Q80" s="6">
        <f t="shared" si="14"/>
        <v>1937.8235306249999</v>
      </c>
      <c r="R80" s="8">
        <f t="shared" ref="R80:R143" si="16">SUM(P80/1.12)</f>
        <v>192.24439787946426</v>
      </c>
      <c r="S80" s="8">
        <f t="shared" si="15"/>
        <v>1730.1995809151783</v>
      </c>
    </row>
    <row r="81" spans="1:19" s="3" customFormat="1" ht="53" customHeight="1" x14ac:dyDescent="0.45">
      <c r="A81" s="2" t="s">
        <v>103</v>
      </c>
      <c r="B81" s="2" t="s">
        <v>105</v>
      </c>
      <c r="C81" s="2" t="s">
        <v>106</v>
      </c>
      <c r="D81" s="2" t="s">
        <v>107</v>
      </c>
      <c r="E81" s="2" t="s">
        <v>34</v>
      </c>
      <c r="F81" s="2" t="s">
        <v>49</v>
      </c>
      <c r="G81" s="2" t="s">
        <v>111</v>
      </c>
      <c r="H81" s="2"/>
      <c r="I81" s="2" t="s">
        <v>36</v>
      </c>
      <c r="J81" s="2" t="s">
        <v>100</v>
      </c>
      <c r="K81" s="2">
        <v>10</v>
      </c>
      <c r="L81" s="14">
        <v>331.25</v>
      </c>
      <c r="M81" s="6">
        <f t="shared" si="11"/>
        <v>3312.5</v>
      </c>
      <c r="N81" s="6">
        <v>795</v>
      </c>
      <c r="O81" s="6">
        <f t="shared" si="12"/>
        <v>7950</v>
      </c>
      <c r="P81" s="6">
        <f t="shared" si="13"/>
        <v>215.31372562499999</v>
      </c>
      <c r="Q81" s="6">
        <f t="shared" si="14"/>
        <v>2153.1372562500001</v>
      </c>
      <c r="R81" s="8">
        <f t="shared" si="16"/>
        <v>192.24439787946426</v>
      </c>
      <c r="S81" s="8">
        <f t="shared" si="15"/>
        <v>1922.4439787946426</v>
      </c>
    </row>
    <row r="82" spans="1:19" s="3" customFormat="1" ht="53" customHeight="1" x14ac:dyDescent="0.45">
      <c r="A82" s="2" t="s">
        <v>103</v>
      </c>
      <c r="B82" s="2" t="s">
        <v>105</v>
      </c>
      <c r="C82" s="2" t="s">
        <v>106</v>
      </c>
      <c r="D82" s="2" t="s">
        <v>107</v>
      </c>
      <c r="E82" s="2" t="s">
        <v>34</v>
      </c>
      <c r="F82" s="2" t="s">
        <v>49</v>
      </c>
      <c r="G82" s="2" t="s">
        <v>111</v>
      </c>
      <c r="H82" s="2"/>
      <c r="I82" s="2" t="s">
        <v>36</v>
      </c>
      <c r="J82" s="2" t="s">
        <v>110</v>
      </c>
      <c r="K82" s="2">
        <v>2</v>
      </c>
      <c r="L82" s="14">
        <v>331.25</v>
      </c>
      <c r="M82" s="6">
        <f t="shared" si="11"/>
        <v>662.5</v>
      </c>
      <c r="N82" s="6">
        <v>795</v>
      </c>
      <c r="O82" s="6">
        <f t="shared" si="12"/>
        <v>1590</v>
      </c>
      <c r="P82" s="6">
        <f t="shared" si="13"/>
        <v>215.31372562499999</v>
      </c>
      <c r="Q82" s="6">
        <f t="shared" si="14"/>
        <v>430.62745124999998</v>
      </c>
      <c r="R82" s="8">
        <f t="shared" si="16"/>
        <v>192.24439787946426</v>
      </c>
      <c r="S82" s="8">
        <f t="shared" si="15"/>
        <v>384.48879575892852</v>
      </c>
    </row>
    <row r="83" spans="1:19" s="3" customFormat="1" ht="53" customHeight="1" x14ac:dyDescent="0.45">
      <c r="A83" s="2" t="s">
        <v>103</v>
      </c>
      <c r="B83" s="2" t="s">
        <v>112</v>
      </c>
      <c r="C83" s="2" t="s">
        <v>113</v>
      </c>
      <c r="D83" s="2" t="s">
        <v>107</v>
      </c>
      <c r="E83" s="2" t="s">
        <v>47</v>
      </c>
      <c r="F83" s="2" t="s">
        <v>82</v>
      </c>
      <c r="G83" s="2" t="s">
        <v>114</v>
      </c>
      <c r="H83" s="2"/>
      <c r="I83" s="2" t="s">
        <v>36</v>
      </c>
      <c r="J83" s="2" t="s">
        <v>16</v>
      </c>
      <c r="K83" s="2">
        <v>1</v>
      </c>
      <c r="L83" s="14">
        <v>247.91666666666669</v>
      </c>
      <c r="M83" s="6">
        <f t="shared" si="11"/>
        <v>247.91666666666669</v>
      </c>
      <c r="N83" s="6">
        <v>595</v>
      </c>
      <c r="O83" s="6">
        <f t="shared" si="12"/>
        <v>595</v>
      </c>
      <c r="P83" s="6">
        <f t="shared" si="13"/>
        <v>161.14675062500001</v>
      </c>
      <c r="Q83" s="6">
        <f t="shared" si="14"/>
        <v>161.14675062500001</v>
      </c>
      <c r="R83" s="8">
        <f t="shared" si="16"/>
        <v>143.88102734374999</v>
      </c>
      <c r="S83" s="8">
        <f t="shared" si="15"/>
        <v>143.88102734374999</v>
      </c>
    </row>
    <row r="84" spans="1:19" s="3" customFormat="1" ht="53" customHeight="1" x14ac:dyDescent="0.45">
      <c r="A84" s="2" t="s">
        <v>103</v>
      </c>
      <c r="B84" s="2" t="s">
        <v>112</v>
      </c>
      <c r="C84" s="2" t="s">
        <v>113</v>
      </c>
      <c r="D84" s="2" t="s">
        <v>107</v>
      </c>
      <c r="E84" s="2" t="s">
        <v>47</v>
      </c>
      <c r="F84" s="2" t="s">
        <v>82</v>
      </c>
      <c r="G84" s="2" t="s">
        <v>114</v>
      </c>
      <c r="H84" s="2"/>
      <c r="I84" s="2" t="s">
        <v>36</v>
      </c>
      <c r="J84" s="2" t="s">
        <v>24</v>
      </c>
      <c r="K84" s="2">
        <v>3</v>
      </c>
      <c r="L84" s="14">
        <v>247.91666666666669</v>
      </c>
      <c r="M84" s="6">
        <f t="shared" si="11"/>
        <v>743.75</v>
      </c>
      <c r="N84" s="6">
        <v>595</v>
      </c>
      <c r="O84" s="6">
        <f t="shared" si="12"/>
        <v>1785</v>
      </c>
      <c r="P84" s="6">
        <f t="shared" si="13"/>
        <v>161.14675062500001</v>
      </c>
      <c r="Q84" s="6">
        <f t="shared" si="14"/>
        <v>483.44025187500006</v>
      </c>
      <c r="R84" s="8">
        <f t="shared" si="16"/>
        <v>143.88102734374999</v>
      </c>
      <c r="S84" s="8">
        <f t="shared" si="15"/>
        <v>431.64308203124995</v>
      </c>
    </row>
    <row r="85" spans="1:19" s="3" customFormat="1" ht="53" customHeight="1" x14ac:dyDescent="0.45">
      <c r="A85" s="2" t="s">
        <v>103</v>
      </c>
      <c r="B85" s="2" t="s">
        <v>112</v>
      </c>
      <c r="C85" s="2" t="s">
        <v>113</v>
      </c>
      <c r="D85" s="2" t="s">
        <v>107</v>
      </c>
      <c r="E85" s="2" t="s">
        <v>47</v>
      </c>
      <c r="F85" s="2" t="s">
        <v>82</v>
      </c>
      <c r="G85" s="2" t="s">
        <v>114</v>
      </c>
      <c r="H85" s="2"/>
      <c r="I85" s="2" t="s">
        <v>36</v>
      </c>
      <c r="J85" s="2" t="s">
        <v>32</v>
      </c>
      <c r="K85" s="2">
        <v>2</v>
      </c>
      <c r="L85" s="14">
        <v>247.91666666666669</v>
      </c>
      <c r="M85" s="6">
        <f t="shared" si="11"/>
        <v>495.83333333333337</v>
      </c>
      <c r="N85" s="6">
        <v>595</v>
      </c>
      <c r="O85" s="6">
        <f t="shared" si="12"/>
        <v>1190</v>
      </c>
      <c r="P85" s="6">
        <f t="shared" si="13"/>
        <v>161.14675062500001</v>
      </c>
      <c r="Q85" s="6">
        <f t="shared" si="14"/>
        <v>322.29350125000002</v>
      </c>
      <c r="R85" s="8">
        <f t="shared" si="16"/>
        <v>143.88102734374999</v>
      </c>
      <c r="S85" s="8">
        <f t="shared" si="15"/>
        <v>287.76205468749998</v>
      </c>
    </row>
    <row r="86" spans="1:19" s="3" customFormat="1" ht="53" customHeight="1" x14ac:dyDescent="0.45">
      <c r="A86" s="2" t="s">
        <v>103</v>
      </c>
      <c r="B86" s="2" t="s">
        <v>112</v>
      </c>
      <c r="C86" s="2" t="s">
        <v>113</v>
      </c>
      <c r="D86" s="2" t="s">
        <v>107</v>
      </c>
      <c r="E86" s="2" t="s">
        <v>47</v>
      </c>
      <c r="F86" s="2" t="s">
        <v>82</v>
      </c>
      <c r="G86" s="2" t="s">
        <v>114</v>
      </c>
      <c r="H86" s="2"/>
      <c r="I86" s="2" t="s">
        <v>36</v>
      </c>
      <c r="J86" s="2" t="s">
        <v>41</v>
      </c>
      <c r="K86" s="2">
        <v>3</v>
      </c>
      <c r="L86" s="14">
        <v>247.91666666666669</v>
      </c>
      <c r="M86" s="6">
        <f t="shared" si="11"/>
        <v>743.75</v>
      </c>
      <c r="N86" s="6">
        <v>595</v>
      </c>
      <c r="O86" s="6">
        <f t="shared" si="12"/>
        <v>1785</v>
      </c>
      <c r="P86" s="6">
        <f t="shared" si="13"/>
        <v>161.14675062500001</v>
      </c>
      <c r="Q86" s="6">
        <f t="shared" si="14"/>
        <v>483.44025187500006</v>
      </c>
      <c r="R86" s="8">
        <f t="shared" si="16"/>
        <v>143.88102734374999</v>
      </c>
      <c r="S86" s="8">
        <f t="shared" si="15"/>
        <v>431.64308203124995</v>
      </c>
    </row>
    <row r="87" spans="1:19" s="3" customFormat="1" ht="53" customHeight="1" x14ac:dyDescent="0.45">
      <c r="A87" s="2" t="s">
        <v>103</v>
      </c>
      <c r="B87" s="2" t="s">
        <v>112</v>
      </c>
      <c r="C87" s="2" t="s">
        <v>113</v>
      </c>
      <c r="D87" s="2" t="s">
        <v>107</v>
      </c>
      <c r="E87" s="2" t="s">
        <v>47</v>
      </c>
      <c r="F87" s="2" t="s">
        <v>82</v>
      </c>
      <c r="G87" s="2" t="s">
        <v>114</v>
      </c>
      <c r="H87" s="2"/>
      <c r="I87" s="2" t="s">
        <v>36</v>
      </c>
      <c r="J87" s="2" t="s">
        <v>100</v>
      </c>
      <c r="K87" s="2">
        <v>3</v>
      </c>
      <c r="L87" s="14">
        <v>247.91666666666669</v>
      </c>
      <c r="M87" s="6">
        <f t="shared" si="11"/>
        <v>743.75</v>
      </c>
      <c r="N87" s="6">
        <v>595</v>
      </c>
      <c r="O87" s="6">
        <f t="shared" si="12"/>
        <v>1785</v>
      </c>
      <c r="P87" s="6">
        <f t="shared" si="13"/>
        <v>161.14675062500001</v>
      </c>
      <c r="Q87" s="6">
        <f t="shared" si="14"/>
        <v>483.44025187500006</v>
      </c>
      <c r="R87" s="8">
        <f t="shared" si="16"/>
        <v>143.88102734374999</v>
      </c>
      <c r="S87" s="8">
        <f t="shared" si="15"/>
        <v>431.64308203124995</v>
      </c>
    </row>
    <row r="88" spans="1:19" s="3" customFormat="1" ht="53" customHeight="1" x14ac:dyDescent="0.45">
      <c r="A88" s="2" t="s">
        <v>103</v>
      </c>
      <c r="B88" s="2" t="s">
        <v>112</v>
      </c>
      <c r="C88" s="2" t="s">
        <v>113</v>
      </c>
      <c r="D88" s="2" t="s">
        <v>107</v>
      </c>
      <c r="E88" s="2" t="s">
        <v>47</v>
      </c>
      <c r="F88" s="2" t="s">
        <v>49</v>
      </c>
      <c r="G88" s="2" t="s">
        <v>115</v>
      </c>
      <c r="H88" s="2"/>
      <c r="I88" s="2" t="s">
        <v>36</v>
      </c>
      <c r="J88" s="2">
        <v>60</v>
      </c>
      <c r="K88" s="2">
        <v>1</v>
      </c>
      <c r="L88" s="14">
        <v>212.49999999999997</v>
      </c>
      <c r="M88" s="6">
        <f t="shared" si="11"/>
        <v>212.49999999999997</v>
      </c>
      <c r="N88" s="6">
        <v>509.99999999999994</v>
      </c>
      <c r="O88" s="6">
        <f t="shared" si="12"/>
        <v>509.99999999999994</v>
      </c>
      <c r="P88" s="6">
        <f t="shared" si="13"/>
        <v>138.12578624999998</v>
      </c>
      <c r="Q88" s="6">
        <f t="shared" si="14"/>
        <v>138.12578624999998</v>
      </c>
      <c r="R88" s="8">
        <f t="shared" si="16"/>
        <v>123.32659486607139</v>
      </c>
      <c r="S88" s="8">
        <f t="shared" si="15"/>
        <v>123.32659486607139</v>
      </c>
    </row>
    <row r="89" spans="1:19" s="3" customFormat="1" ht="53" customHeight="1" x14ac:dyDescent="0.45">
      <c r="A89" s="2" t="s">
        <v>103</v>
      </c>
      <c r="B89" s="2" t="s">
        <v>112</v>
      </c>
      <c r="C89" s="2" t="s">
        <v>113</v>
      </c>
      <c r="D89" s="2" t="s">
        <v>107</v>
      </c>
      <c r="E89" s="2" t="s">
        <v>47</v>
      </c>
      <c r="F89" s="2" t="s">
        <v>49</v>
      </c>
      <c r="G89" s="2" t="s">
        <v>115</v>
      </c>
      <c r="H89" s="2"/>
      <c r="I89" s="2" t="s">
        <v>36</v>
      </c>
      <c r="J89" s="2" t="s">
        <v>18</v>
      </c>
      <c r="K89" s="2">
        <v>2</v>
      </c>
      <c r="L89" s="14">
        <v>212.49999999999997</v>
      </c>
      <c r="M89" s="6">
        <f t="shared" si="11"/>
        <v>424.99999999999994</v>
      </c>
      <c r="N89" s="6">
        <v>509.99999999999994</v>
      </c>
      <c r="O89" s="6">
        <f t="shared" si="12"/>
        <v>1019.9999999999999</v>
      </c>
      <c r="P89" s="6">
        <f t="shared" si="13"/>
        <v>138.12578624999998</v>
      </c>
      <c r="Q89" s="6">
        <f t="shared" si="14"/>
        <v>276.25157249999995</v>
      </c>
      <c r="R89" s="8">
        <f t="shared" si="16"/>
        <v>123.32659486607139</v>
      </c>
      <c r="S89" s="8">
        <f t="shared" si="15"/>
        <v>246.65318973214278</v>
      </c>
    </row>
    <row r="90" spans="1:19" s="3" customFormat="1" ht="53" customHeight="1" x14ac:dyDescent="0.45">
      <c r="A90" s="2" t="s">
        <v>103</v>
      </c>
      <c r="B90" s="2" t="s">
        <v>112</v>
      </c>
      <c r="C90" s="2" t="s">
        <v>113</v>
      </c>
      <c r="D90" s="2" t="s">
        <v>107</v>
      </c>
      <c r="E90" s="2" t="s">
        <v>47</v>
      </c>
      <c r="F90" s="2" t="s">
        <v>49</v>
      </c>
      <c r="G90" s="2" t="s">
        <v>115</v>
      </c>
      <c r="H90" s="2"/>
      <c r="I90" s="2" t="s">
        <v>36</v>
      </c>
      <c r="J90" s="2" t="s">
        <v>19</v>
      </c>
      <c r="K90" s="2">
        <v>1</v>
      </c>
      <c r="L90" s="14">
        <v>212.49999999999997</v>
      </c>
      <c r="M90" s="6">
        <f t="shared" si="11"/>
        <v>212.49999999999997</v>
      </c>
      <c r="N90" s="6">
        <v>509.99999999999994</v>
      </c>
      <c r="O90" s="6">
        <f t="shared" si="12"/>
        <v>509.99999999999994</v>
      </c>
      <c r="P90" s="6">
        <f t="shared" si="13"/>
        <v>138.12578624999998</v>
      </c>
      <c r="Q90" s="6">
        <f t="shared" si="14"/>
        <v>138.12578624999998</v>
      </c>
      <c r="R90" s="8">
        <f t="shared" si="16"/>
        <v>123.32659486607139</v>
      </c>
      <c r="S90" s="8">
        <f t="shared" si="15"/>
        <v>123.32659486607139</v>
      </c>
    </row>
    <row r="91" spans="1:19" s="3" customFormat="1" ht="53" customHeight="1" x14ac:dyDescent="0.45">
      <c r="A91" s="2" t="s">
        <v>103</v>
      </c>
      <c r="B91" s="2" t="s">
        <v>112</v>
      </c>
      <c r="C91" s="2" t="s">
        <v>113</v>
      </c>
      <c r="D91" s="2" t="s">
        <v>107</v>
      </c>
      <c r="E91" s="2" t="s">
        <v>47</v>
      </c>
      <c r="F91" s="2" t="s">
        <v>49</v>
      </c>
      <c r="G91" s="2" t="s">
        <v>115</v>
      </c>
      <c r="H91" s="2"/>
      <c r="I91" s="2" t="s">
        <v>36</v>
      </c>
      <c r="J91" s="2" t="s">
        <v>22</v>
      </c>
      <c r="K91" s="2">
        <v>1</v>
      </c>
      <c r="L91" s="14">
        <v>212.49999999999997</v>
      </c>
      <c r="M91" s="6">
        <f t="shared" si="11"/>
        <v>212.49999999999997</v>
      </c>
      <c r="N91" s="6">
        <v>509.99999999999994</v>
      </c>
      <c r="O91" s="6">
        <f t="shared" si="12"/>
        <v>509.99999999999994</v>
      </c>
      <c r="P91" s="6">
        <f t="shared" si="13"/>
        <v>138.12578624999998</v>
      </c>
      <c r="Q91" s="6">
        <f t="shared" si="14"/>
        <v>138.12578624999998</v>
      </c>
      <c r="R91" s="8">
        <f t="shared" si="16"/>
        <v>123.32659486607139</v>
      </c>
      <c r="S91" s="8">
        <f t="shared" si="15"/>
        <v>123.32659486607139</v>
      </c>
    </row>
    <row r="92" spans="1:19" s="3" customFormat="1" ht="53" customHeight="1" x14ac:dyDescent="0.45">
      <c r="A92" s="2" t="s">
        <v>103</v>
      </c>
      <c r="B92" s="2" t="s">
        <v>112</v>
      </c>
      <c r="C92" s="2" t="s">
        <v>113</v>
      </c>
      <c r="D92" s="2" t="s">
        <v>107</v>
      </c>
      <c r="E92" s="2" t="s">
        <v>47</v>
      </c>
      <c r="F92" s="2" t="s">
        <v>49</v>
      </c>
      <c r="G92" s="2" t="s">
        <v>115</v>
      </c>
      <c r="H92" s="2"/>
      <c r="I92" s="2" t="s">
        <v>36</v>
      </c>
      <c r="J92" s="2" t="s">
        <v>23</v>
      </c>
      <c r="K92" s="2">
        <v>1</v>
      </c>
      <c r="L92" s="14">
        <v>212.49999999999997</v>
      </c>
      <c r="M92" s="6">
        <f t="shared" si="11"/>
        <v>212.49999999999997</v>
      </c>
      <c r="N92" s="6">
        <v>509.99999999999994</v>
      </c>
      <c r="O92" s="6">
        <f t="shared" si="12"/>
        <v>509.99999999999994</v>
      </c>
      <c r="P92" s="6">
        <f t="shared" si="13"/>
        <v>138.12578624999998</v>
      </c>
      <c r="Q92" s="6">
        <f t="shared" si="14"/>
        <v>138.12578624999998</v>
      </c>
      <c r="R92" s="8">
        <f t="shared" si="16"/>
        <v>123.32659486607139</v>
      </c>
      <c r="S92" s="8">
        <f t="shared" si="15"/>
        <v>123.32659486607139</v>
      </c>
    </row>
    <row r="93" spans="1:19" s="3" customFormat="1" ht="53" customHeight="1" x14ac:dyDescent="0.45">
      <c r="A93" s="2" t="s">
        <v>103</v>
      </c>
      <c r="B93" s="2" t="s">
        <v>112</v>
      </c>
      <c r="C93" s="2" t="s">
        <v>113</v>
      </c>
      <c r="D93" s="2" t="s">
        <v>107</v>
      </c>
      <c r="E93" s="2" t="s">
        <v>47</v>
      </c>
      <c r="F93" s="2" t="s">
        <v>49</v>
      </c>
      <c r="G93" s="2" t="s">
        <v>115</v>
      </c>
      <c r="H93" s="2"/>
      <c r="I93" s="2" t="s">
        <v>36</v>
      </c>
      <c r="J93" s="2" t="s">
        <v>24</v>
      </c>
      <c r="K93" s="2">
        <v>1</v>
      </c>
      <c r="L93" s="14">
        <v>212.49999999999997</v>
      </c>
      <c r="M93" s="6">
        <f t="shared" si="11"/>
        <v>212.49999999999997</v>
      </c>
      <c r="N93" s="6">
        <v>509.99999999999994</v>
      </c>
      <c r="O93" s="6">
        <f t="shared" si="12"/>
        <v>509.99999999999994</v>
      </c>
      <c r="P93" s="6">
        <f t="shared" si="13"/>
        <v>138.12578624999998</v>
      </c>
      <c r="Q93" s="6">
        <f t="shared" si="14"/>
        <v>138.12578624999998</v>
      </c>
      <c r="R93" s="8">
        <f t="shared" si="16"/>
        <v>123.32659486607139</v>
      </c>
      <c r="S93" s="8">
        <f t="shared" si="15"/>
        <v>123.32659486607139</v>
      </c>
    </row>
    <row r="94" spans="1:19" s="3" customFormat="1" ht="53" customHeight="1" x14ac:dyDescent="0.45">
      <c r="A94" s="2" t="s">
        <v>103</v>
      </c>
      <c r="B94" s="2" t="s">
        <v>116</v>
      </c>
      <c r="C94" s="2" t="s">
        <v>117</v>
      </c>
      <c r="D94" s="2" t="s">
        <v>107</v>
      </c>
      <c r="E94" s="2" t="s">
        <v>104</v>
      </c>
      <c r="F94" s="2" t="s">
        <v>26</v>
      </c>
      <c r="G94" s="2" t="s">
        <v>118</v>
      </c>
      <c r="H94" s="2"/>
      <c r="I94" s="2" t="s">
        <v>36</v>
      </c>
      <c r="J94" s="2" t="s">
        <v>17</v>
      </c>
      <c r="K94" s="2">
        <v>1</v>
      </c>
      <c r="L94" s="14">
        <v>267.85714285714289</v>
      </c>
      <c r="M94" s="6">
        <f t="shared" si="11"/>
        <v>267.85714285714289</v>
      </c>
      <c r="N94" s="6">
        <v>642.85714285714289</v>
      </c>
      <c r="O94" s="6">
        <f t="shared" si="12"/>
        <v>642.85714285714289</v>
      </c>
      <c r="P94" s="6">
        <f t="shared" si="13"/>
        <v>174.10813392857145</v>
      </c>
      <c r="Q94" s="6">
        <f t="shared" si="14"/>
        <v>174.10813392857145</v>
      </c>
      <c r="R94" s="8">
        <f t="shared" si="16"/>
        <v>155.45369100765308</v>
      </c>
      <c r="S94" s="8">
        <f t="shared" si="15"/>
        <v>155.45369100765308</v>
      </c>
    </row>
    <row r="95" spans="1:19" s="3" customFormat="1" ht="53" customHeight="1" x14ac:dyDescent="0.45">
      <c r="A95" s="2" t="s">
        <v>103</v>
      </c>
      <c r="B95" s="2" t="s">
        <v>116</v>
      </c>
      <c r="C95" s="2" t="s">
        <v>117</v>
      </c>
      <c r="D95" s="2" t="s">
        <v>107</v>
      </c>
      <c r="E95" s="2" t="s">
        <v>104</v>
      </c>
      <c r="F95" s="2" t="s">
        <v>26</v>
      </c>
      <c r="G95" s="2" t="s">
        <v>118</v>
      </c>
      <c r="H95" s="2"/>
      <c r="I95" s="2" t="s">
        <v>36</v>
      </c>
      <c r="J95" s="2" t="s">
        <v>18</v>
      </c>
      <c r="K95" s="2">
        <v>5</v>
      </c>
      <c r="L95" s="14">
        <v>267.85714285714289</v>
      </c>
      <c r="M95" s="6">
        <f t="shared" si="11"/>
        <v>1339.2857142857144</v>
      </c>
      <c r="N95" s="6">
        <v>642.85714285714289</v>
      </c>
      <c r="O95" s="6">
        <f t="shared" si="12"/>
        <v>3214.2857142857147</v>
      </c>
      <c r="P95" s="6">
        <f t="shared" si="13"/>
        <v>174.10813392857145</v>
      </c>
      <c r="Q95" s="6">
        <f t="shared" si="14"/>
        <v>870.54066964285721</v>
      </c>
      <c r="R95" s="8">
        <f t="shared" si="16"/>
        <v>155.45369100765308</v>
      </c>
      <c r="S95" s="8">
        <f t="shared" si="15"/>
        <v>777.26845503826542</v>
      </c>
    </row>
    <row r="96" spans="1:19" s="3" customFormat="1" ht="53" customHeight="1" x14ac:dyDescent="0.45">
      <c r="A96" s="2" t="s">
        <v>103</v>
      </c>
      <c r="B96" s="2" t="s">
        <v>116</v>
      </c>
      <c r="C96" s="2" t="s">
        <v>117</v>
      </c>
      <c r="D96" s="2" t="s">
        <v>107</v>
      </c>
      <c r="E96" s="2" t="s">
        <v>104</v>
      </c>
      <c r="F96" s="2" t="s">
        <v>26</v>
      </c>
      <c r="G96" s="2" t="s">
        <v>118</v>
      </c>
      <c r="H96" s="2"/>
      <c r="I96" s="2" t="s">
        <v>36</v>
      </c>
      <c r="J96" s="2" t="s">
        <v>19</v>
      </c>
      <c r="K96" s="2">
        <v>2</v>
      </c>
      <c r="L96" s="14">
        <v>267.85714285714289</v>
      </c>
      <c r="M96" s="6">
        <f t="shared" si="11"/>
        <v>535.71428571428578</v>
      </c>
      <c r="N96" s="6">
        <v>642.85714285714289</v>
      </c>
      <c r="O96" s="6">
        <f t="shared" si="12"/>
        <v>1285.7142857142858</v>
      </c>
      <c r="P96" s="6">
        <f t="shared" si="13"/>
        <v>174.10813392857145</v>
      </c>
      <c r="Q96" s="6">
        <f t="shared" si="14"/>
        <v>348.2162678571429</v>
      </c>
      <c r="R96" s="8">
        <f t="shared" si="16"/>
        <v>155.45369100765308</v>
      </c>
      <c r="S96" s="8">
        <f t="shared" si="15"/>
        <v>310.90738201530615</v>
      </c>
    </row>
    <row r="97" spans="1:19" s="3" customFormat="1" ht="53" customHeight="1" x14ac:dyDescent="0.45">
      <c r="A97" s="2" t="s">
        <v>103</v>
      </c>
      <c r="B97" s="2" t="s">
        <v>116</v>
      </c>
      <c r="C97" s="2" t="s">
        <v>117</v>
      </c>
      <c r="D97" s="2" t="s">
        <v>107</v>
      </c>
      <c r="E97" s="2" t="s">
        <v>104</v>
      </c>
      <c r="F97" s="2" t="s">
        <v>26</v>
      </c>
      <c r="G97" s="2" t="s">
        <v>118</v>
      </c>
      <c r="H97" s="2"/>
      <c r="I97" s="2" t="s">
        <v>36</v>
      </c>
      <c r="J97" s="2" t="s">
        <v>20</v>
      </c>
      <c r="K97" s="2">
        <v>1</v>
      </c>
      <c r="L97" s="14">
        <v>267.85714285714289</v>
      </c>
      <c r="M97" s="6">
        <f t="shared" si="11"/>
        <v>267.85714285714289</v>
      </c>
      <c r="N97" s="6">
        <v>642.85714285714289</v>
      </c>
      <c r="O97" s="6">
        <f t="shared" si="12"/>
        <v>642.85714285714289</v>
      </c>
      <c r="P97" s="6">
        <f t="shared" si="13"/>
        <v>174.10813392857145</v>
      </c>
      <c r="Q97" s="6">
        <f t="shared" si="14"/>
        <v>174.10813392857145</v>
      </c>
      <c r="R97" s="8">
        <f t="shared" si="16"/>
        <v>155.45369100765308</v>
      </c>
      <c r="S97" s="8">
        <f t="shared" si="15"/>
        <v>155.45369100765308</v>
      </c>
    </row>
    <row r="98" spans="1:19" s="3" customFormat="1" ht="53" customHeight="1" x14ac:dyDescent="0.45">
      <c r="A98" s="2" t="s">
        <v>103</v>
      </c>
      <c r="B98" s="2" t="s">
        <v>116</v>
      </c>
      <c r="C98" s="2" t="s">
        <v>117</v>
      </c>
      <c r="D98" s="2" t="s">
        <v>107</v>
      </c>
      <c r="E98" s="2" t="s">
        <v>104</v>
      </c>
      <c r="F98" s="2" t="s">
        <v>26</v>
      </c>
      <c r="G98" s="2" t="s">
        <v>118</v>
      </c>
      <c r="H98" s="2"/>
      <c r="I98" s="2" t="s">
        <v>36</v>
      </c>
      <c r="J98" s="2" t="s">
        <v>21</v>
      </c>
      <c r="K98" s="2">
        <v>1</v>
      </c>
      <c r="L98" s="14">
        <v>267.85714285714289</v>
      </c>
      <c r="M98" s="6">
        <f t="shared" si="11"/>
        <v>267.85714285714289</v>
      </c>
      <c r="N98" s="6">
        <v>642.85714285714289</v>
      </c>
      <c r="O98" s="6">
        <f t="shared" si="12"/>
        <v>642.85714285714289</v>
      </c>
      <c r="P98" s="6">
        <f t="shared" si="13"/>
        <v>174.10813392857145</v>
      </c>
      <c r="Q98" s="6">
        <f t="shared" si="14"/>
        <v>174.10813392857145</v>
      </c>
      <c r="R98" s="8">
        <f t="shared" si="16"/>
        <v>155.45369100765308</v>
      </c>
      <c r="S98" s="8">
        <f t="shared" si="15"/>
        <v>155.45369100765308</v>
      </c>
    </row>
    <row r="99" spans="1:19" s="3" customFormat="1" ht="53" customHeight="1" x14ac:dyDescent="0.45">
      <c r="A99" s="2" t="s">
        <v>103</v>
      </c>
      <c r="B99" s="2" t="s">
        <v>116</v>
      </c>
      <c r="C99" s="2" t="s">
        <v>117</v>
      </c>
      <c r="D99" s="2" t="s">
        <v>107</v>
      </c>
      <c r="E99" s="2" t="s">
        <v>104</v>
      </c>
      <c r="F99" s="2" t="s">
        <v>26</v>
      </c>
      <c r="G99" s="2" t="s">
        <v>118</v>
      </c>
      <c r="H99" s="2"/>
      <c r="I99" s="2" t="s">
        <v>36</v>
      </c>
      <c r="J99" s="2" t="s">
        <v>22</v>
      </c>
      <c r="K99" s="2">
        <v>3</v>
      </c>
      <c r="L99" s="14">
        <v>267.85714285714289</v>
      </c>
      <c r="M99" s="6">
        <f t="shared" si="11"/>
        <v>803.57142857142867</v>
      </c>
      <c r="N99" s="6">
        <v>642.85714285714289</v>
      </c>
      <c r="O99" s="6">
        <f t="shared" si="12"/>
        <v>1928.5714285714287</v>
      </c>
      <c r="P99" s="6">
        <f t="shared" si="13"/>
        <v>174.10813392857145</v>
      </c>
      <c r="Q99" s="6">
        <f t="shared" si="14"/>
        <v>522.32440178571437</v>
      </c>
      <c r="R99" s="8">
        <f t="shared" si="16"/>
        <v>155.45369100765308</v>
      </c>
      <c r="S99" s="8">
        <f t="shared" si="15"/>
        <v>466.3610730229592</v>
      </c>
    </row>
    <row r="100" spans="1:19" s="3" customFormat="1" ht="53" customHeight="1" x14ac:dyDescent="0.45">
      <c r="A100" s="2" t="s">
        <v>103</v>
      </c>
      <c r="B100" s="2" t="s">
        <v>116</v>
      </c>
      <c r="C100" s="2" t="s">
        <v>117</v>
      </c>
      <c r="D100" s="2" t="s">
        <v>107</v>
      </c>
      <c r="E100" s="2" t="s">
        <v>104</v>
      </c>
      <c r="F100" s="2" t="s">
        <v>26</v>
      </c>
      <c r="G100" s="2" t="s">
        <v>118</v>
      </c>
      <c r="H100" s="2"/>
      <c r="I100" s="2" t="s">
        <v>36</v>
      </c>
      <c r="J100" s="2" t="s">
        <v>23</v>
      </c>
      <c r="K100" s="2">
        <v>1</v>
      </c>
      <c r="L100" s="14">
        <v>267.85714285714289</v>
      </c>
      <c r="M100" s="6">
        <f t="shared" si="11"/>
        <v>267.85714285714289</v>
      </c>
      <c r="N100" s="6">
        <v>642.85714285714289</v>
      </c>
      <c r="O100" s="6">
        <f t="shared" si="12"/>
        <v>642.85714285714289</v>
      </c>
      <c r="P100" s="6">
        <f t="shared" si="13"/>
        <v>174.10813392857145</v>
      </c>
      <c r="Q100" s="6">
        <f t="shared" si="14"/>
        <v>174.10813392857145</v>
      </c>
      <c r="R100" s="8">
        <f t="shared" si="16"/>
        <v>155.45369100765308</v>
      </c>
      <c r="S100" s="8">
        <f t="shared" si="15"/>
        <v>155.45369100765308</v>
      </c>
    </row>
    <row r="101" spans="1:19" s="3" customFormat="1" ht="53" customHeight="1" x14ac:dyDescent="0.45">
      <c r="A101" s="2" t="s">
        <v>103</v>
      </c>
      <c r="B101" s="2" t="s">
        <v>116</v>
      </c>
      <c r="C101" s="2" t="s">
        <v>117</v>
      </c>
      <c r="D101" s="2" t="s">
        <v>107</v>
      </c>
      <c r="E101" s="2" t="s">
        <v>104</v>
      </c>
      <c r="F101" s="2" t="s">
        <v>26</v>
      </c>
      <c r="G101" s="2" t="s">
        <v>118</v>
      </c>
      <c r="H101" s="2"/>
      <c r="I101" s="2" t="s">
        <v>36</v>
      </c>
      <c r="J101" s="2" t="s">
        <v>24</v>
      </c>
      <c r="K101" s="2">
        <v>9</v>
      </c>
      <c r="L101" s="14">
        <v>267.85714285714289</v>
      </c>
      <c r="M101" s="6">
        <f t="shared" si="11"/>
        <v>2410.7142857142862</v>
      </c>
      <c r="N101" s="6">
        <v>642.85714285714289</v>
      </c>
      <c r="O101" s="6">
        <f t="shared" si="12"/>
        <v>5785.7142857142862</v>
      </c>
      <c r="P101" s="6">
        <f t="shared" si="13"/>
        <v>174.10813392857145</v>
      </c>
      <c r="Q101" s="6">
        <f t="shared" si="14"/>
        <v>1566.9732053571431</v>
      </c>
      <c r="R101" s="8">
        <f t="shared" si="16"/>
        <v>155.45369100765308</v>
      </c>
      <c r="S101" s="8">
        <f t="shared" si="15"/>
        <v>1399.0832190688777</v>
      </c>
    </row>
    <row r="102" spans="1:19" s="3" customFormat="1" ht="53" customHeight="1" x14ac:dyDescent="0.45">
      <c r="A102" s="2" t="s">
        <v>103</v>
      </c>
      <c r="B102" s="2" t="s">
        <v>116</v>
      </c>
      <c r="C102" s="2" t="s">
        <v>117</v>
      </c>
      <c r="D102" s="2" t="s">
        <v>107</v>
      </c>
      <c r="E102" s="2" t="s">
        <v>104</v>
      </c>
      <c r="F102" s="2" t="s">
        <v>26</v>
      </c>
      <c r="G102" s="2" t="s">
        <v>118</v>
      </c>
      <c r="H102" s="2"/>
      <c r="I102" s="2" t="s">
        <v>36</v>
      </c>
      <c r="J102" s="2" t="s">
        <v>32</v>
      </c>
      <c r="K102" s="2">
        <v>3</v>
      </c>
      <c r="L102" s="14">
        <v>267.85714285714289</v>
      </c>
      <c r="M102" s="6">
        <f t="shared" si="11"/>
        <v>803.57142857142867</v>
      </c>
      <c r="N102" s="6">
        <v>642.85714285714289</v>
      </c>
      <c r="O102" s="6">
        <f t="shared" si="12"/>
        <v>1928.5714285714287</v>
      </c>
      <c r="P102" s="6">
        <f t="shared" si="13"/>
        <v>174.10813392857145</v>
      </c>
      <c r="Q102" s="6">
        <f t="shared" si="14"/>
        <v>522.32440178571437</v>
      </c>
      <c r="R102" s="8">
        <f t="shared" si="16"/>
        <v>155.45369100765308</v>
      </c>
      <c r="S102" s="8">
        <f t="shared" si="15"/>
        <v>466.3610730229592</v>
      </c>
    </row>
    <row r="103" spans="1:19" s="3" customFormat="1" ht="53" customHeight="1" x14ac:dyDescent="0.45">
      <c r="A103" s="2" t="s">
        <v>103</v>
      </c>
      <c r="B103" s="2" t="s">
        <v>116</v>
      </c>
      <c r="C103" s="2" t="s">
        <v>117</v>
      </c>
      <c r="D103" s="2" t="s">
        <v>107</v>
      </c>
      <c r="E103" s="2" t="s">
        <v>104</v>
      </c>
      <c r="F103" s="2" t="s">
        <v>26</v>
      </c>
      <c r="G103" s="2" t="s">
        <v>118</v>
      </c>
      <c r="H103" s="2"/>
      <c r="I103" s="2" t="s">
        <v>36</v>
      </c>
      <c r="J103" s="2" t="s">
        <v>41</v>
      </c>
      <c r="K103" s="2">
        <v>1</v>
      </c>
      <c r="L103" s="14">
        <v>267.85714285714289</v>
      </c>
      <c r="M103" s="6">
        <f t="shared" si="11"/>
        <v>267.85714285714289</v>
      </c>
      <c r="N103" s="6">
        <v>642.85714285714289</v>
      </c>
      <c r="O103" s="6">
        <f t="shared" si="12"/>
        <v>642.85714285714289</v>
      </c>
      <c r="P103" s="6">
        <f t="shared" si="13"/>
        <v>174.10813392857145</v>
      </c>
      <c r="Q103" s="6">
        <f t="shared" si="14"/>
        <v>174.10813392857145</v>
      </c>
      <c r="R103" s="8">
        <f t="shared" si="16"/>
        <v>155.45369100765308</v>
      </c>
      <c r="S103" s="8">
        <f t="shared" si="15"/>
        <v>155.45369100765308</v>
      </c>
    </row>
    <row r="104" spans="1:19" s="3" customFormat="1" ht="53" customHeight="1" x14ac:dyDescent="0.45">
      <c r="A104" s="2" t="s">
        <v>103</v>
      </c>
      <c r="B104" s="2" t="s">
        <v>116</v>
      </c>
      <c r="C104" s="2" t="s">
        <v>117</v>
      </c>
      <c r="D104" s="2" t="s">
        <v>107</v>
      </c>
      <c r="E104" s="2" t="s">
        <v>104</v>
      </c>
      <c r="F104" s="2" t="s">
        <v>26</v>
      </c>
      <c r="G104" s="2" t="s">
        <v>118</v>
      </c>
      <c r="H104" s="2"/>
      <c r="I104" s="2" t="s">
        <v>36</v>
      </c>
      <c r="J104" s="2" t="s">
        <v>100</v>
      </c>
      <c r="K104" s="2">
        <v>1</v>
      </c>
      <c r="L104" s="14">
        <v>267.85714285714289</v>
      </c>
      <c r="M104" s="6">
        <f t="shared" si="11"/>
        <v>267.85714285714289</v>
      </c>
      <c r="N104" s="6">
        <v>642.85714285714289</v>
      </c>
      <c r="O104" s="6">
        <f t="shared" si="12"/>
        <v>642.85714285714289</v>
      </c>
      <c r="P104" s="6">
        <f t="shared" si="13"/>
        <v>174.10813392857145</v>
      </c>
      <c r="Q104" s="6">
        <f t="shared" si="14"/>
        <v>174.10813392857145</v>
      </c>
      <c r="R104" s="8">
        <f t="shared" si="16"/>
        <v>155.45369100765308</v>
      </c>
      <c r="S104" s="8">
        <f t="shared" si="15"/>
        <v>155.45369100765308</v>
      </c>
    </row>
    <row r="105" spans="1:19" s="3" customFormat="1" ht="53" customHeight="1" x14ac:dyDescent="0.45">
      <c r="A105" s="2" t="s">
        <v>103</v>
      </c>
      <c r="B105" s="2" t="s">
        <v>119</v>
      </c>
      <c r="C105" s="2" t="s">
        <v>120</v>
      </c>
      <c r="D105" s="2" t="s">
        <v>107</v>
      </c>
      <c r="E105" s="2" t="s">
        <v>47</v>
      </c>
      <c r="F105" s="2" t="s">
        <v>99</v>
      </c>
      <c r="G105" s="2" t="s">
        <v>121</v>
      </c>
      <c r="H105" s="2"/>
      <c r="I105" s="2" t="s">
        <v>36</v>
      </c>
      <c r="J105" s="2" t="s">
        <v>17</v>
      </c>
      <c r="K105" s="2">
        <v>1</v>
      </c>
      <c r="L105" s="14">
        <v>289.58333333333337</v>
      </c>
      <c r="M105" s="6">
        <f t="shared" si="11"/>
        <v>289.58333333333337</v>
      </c>
      <c r="N105" s="6">
        <v>695</v>
      </c>
      <c r="O105" s="6">
        <f t="shared" si="12"/>
        <v>695</v>
      </c>
      <c r="P105" s="6">
        <f t="shared" si="13"/>
        <v>188.230238125</v>
      </c>
      <c r="Q105" s="6">
        <f t="shared" si="14"/>
        <v>188.230238125</v>
      </c>
      <c r="R105" s="8">
        <f t="shared" si="16"/>
        <v>168.06271261160714</v>
      </c>
      <c r="S105" s="8">
        <f t="shared" si="15"/>
        <v>168.06271261160714</v>
      </c>
    </row>
    <row r="106" spans="1:19" s="3" customFormat="1" ht="53" customHeight="1" x14ac:dyDescent="0.45">
      <c r="A106" s="2" t="s">
        <v>103</v>
      </c>
      <c r="B106" s="2" t="s">
        <v>119</v>
      </c>
      <c r="C106" s="2" t="s">
        <v>120</v>
      </c>
      <c r="D106" s="2" t="s">
        <v>107</v>
      </c>
      <c r="E106" s="2" t="s">
        <v>47</v>
      </c>
      <c r="F106" s="2" t="s">
        <v>99</v>
      </c>
      <c r="G106" s="2" t="s">
        <v>121</v>
      </c>
      <c r="H106" s="2"/>
      <c r="I106" s="2" t="s">
        <v>36</v>
      </c>
      <c r="J106" s="2" t="s">
        <v>19</v>
      </c>
      <c r="K106" s="2">
        <v>3</v>
      </c>
      <c r="L106" s="14">
        <v>289.58333333333337</v>
      </c>
      <c r="M106" s="6">
        <f t="shared" si="11"/>
        <v>868.75000000000011</v>
      </c>
      <c r="N106" s="6">
        <v>695</v>
      </c>
      <c r="O106" s="6">
        <f t="shared" si="12"/>
        <v>2085</v>
      </c>
      <c r="P106" s="6">
        <f t="shared" si="13"/>
        <v>188.230238125</v>
      </c>
      <c r="Q106" s="6">
        <f t="shared" si="14"/>
        <v>564.69071437499997</v>
      </c>
      <c r="R106" s="8">
        <f t="shared" si="16"/>
        <v>168.06271261160714</v>
      </c>
      <c r="S106" s="8">
        <f t="shared" si="15"/>
        <v>504.18813783482142</v>
      </c>
    </row>
    <row r="107" spans="1:19" s="3" customFormat="1" ht="53" customHeight="1" x14ac:dyDescent="0.45">
      <c r="A107" s="2" t="s">
        <v>103</v>
      </c>
      <c r="B107" s="2" t="s">
        <v>119</v>
      </c>
      <c r="C107" s="2" t="s">
        <v>120</v>
      </c>
      <c r="D107" s="2" t="s">
        <v>107</v>
      </c>
      <c r="E107" s="2" t="s">
        <v>47</v>
      </c>
      <c r="F107" s="2" t="s">
        <v>99</v>
      </c>
      <c r="G107" s="2" t="s">
        <v>121</v>
      </c>
      <c r="H107" s="2"/>
      <c r="I107" s="2" t="s">
        <v>36</v>
      </c>
      <c r="J107" s="2" t="s">
        <v>21</v>
      </c>
      <c r="K107" s="2">
        <v>1</v>
      </c>
      <c r="L107" s="14">
        <v>289.58333333333337</v>
      </c>
      <c r="M107" s="6">
        <f t="shared" si="11"/>
        <v>289.58333333333337</v>
      </c>
      <c r="N107" s="6">
        <v>695</v>
      </c>
      <c r="O107" s="6">
        <f t="shared" si="12"/>
        <v>695</v>
      </c>
      <c r="P107" s="6">
        <f t="shared" si="13"/>
        <v>188.230238125</v>
      </c>
      <c r="Q107" s="6">
        <f t="shared" si="14"/>
        <v>188.230238125</v>
      </c>
      <c r="R107" s="8">
        <f t="shared" si="16"/>
        <v>168.06271261160714</v>
      </c>
      <c r="S107" s="8">
        <f t="shared" si="15"/>
        <v>168.06271261160714</v>
      </c>
    </row>
    <row r="108" spans="1:19" s="3" customFormat="1" ht="53" customHeight="1" x14ac:dyDescent="0.45">
      <c r="A108" s="2" t="s">
        <v>103</v>
      </c>
      <c r="B108" s="2" t="s">
        <v>119</v>
      </c>
      <c r="C108" s="2" t="s">
        <v>120</v>
      </c>
      <c r="D108" s="2" t="s">
        <v>107</v>
      </c>
      <c r="E108" s="2" t="s">
        <v>47</v>
      </c>
      <c r="F108" s="2" t="s">
        <v>99</v>
      </c>
      <c r="G108" s="2" t="s">
        <v>121</v>
      </c>
      <c r="H108" s="2"/>
      <c r="I108" s="2" t="s">
        <v>36</v>
      </c>
      <c r="J108" s="2" t="s">
        <v>22</v>
      </c>
      <c r="K108" s="2">
        <v>1</v>
      </c>
      <c r="L108" s="14">
        <v>289.58333333333337</v>
      </c>
      <c r="M108" s="6">
        <f t="shared" si="11"/>
        <v>289.58333333333337</v>
      </c>
      <c r="N108" s="6">
        <v>695</v>
      </c>
      <c r="O108" s="6">
        <f t="shared" si="12"/>
        <v>695</v>
      </c>
      <c r="P108" s="6">
        <f t="shared" si="13"/>
        <v>188.230238125</v>
      </c>
      <c r="Q108" s="6">
        <f t="shared" si="14"/>
        <v>188.230238125</v>
      </c>
      <c r="R108" s="8">
        <f t="shared" si="16"/>
        <v>168.06271261160714</v>
      </c>
      <c r="S108" s="8">
        <f t="shared" si="15"/>
        <v>168.06271261160714</v>
      </c>
    </row>
    <row r="109" spans="1:19" s="3" customFormat="1" ht="53" customHeight="1" x14ac:dyDescent="0.45">
      <c r="A109" s="2" t="s">
        <v>103</v>
      </c>
      <c r="B109" s="2" t="s">
        <v>119</v>
      </c>
      <c r="C109" s="2" t="s">
        <v>120</v>
      </c>
      <c r="D109" s="2" t="s">
        <v>107</v>
      </c>
      <c r="E109" s="2" t="s">
        <v>47</v>
      </c>
      <c r="F109" s="2" t="s">
        <v>99</v>
      </c>
      <c r="G109" s="2" t="s">
        <v>121</v>
      </c>
      <c r="H109" s="2"/>
      <c r="I109" s="2" t="s">
        <v>36</v>
      </c>
      <c r="J109" s="2" t="s">
        <v>23</v>
      </c>
      <c r="K109" s="2">
        <v>2</v>
      </c>
      <c r="L109" s="14">
        <v>289.58333333333337</v>
      </c>
      <c r="M109" s="6">
        <f t="shared" si="11"/>
        <v>579.16666666666674</v>
      </c>
      <c r="N109" s="6">
        <v>695</v>
      </c>
      <c r="O109" s="6">
        <f t="shared" si="12"/>
        <v>1390</v>
      </c>
      <c r="P109" s="6">
        <f t="shared" si="13"/>
        <v>188.230238125</v>
      </c>
      <c r="Q109" s="6">
        <f t="shared" si="14"/>
        <v>376.46047625</v>
      </c>
      <c r="R109" s="8">
        <f t="shared" si="16"/>
        <v>168.06271261160714</v>
      </c>
      <c r="S109" s="8">
        <f t="shared" si="15"/>
        <v>336.12542522321428</v>
      </c>
    </row>
    <row r="110" spans="1:19" s="3" customFormat="1" ht="53" customHeight="1" x14ac:dyDescent="0.45">
      <c r="A110" s="2" t="s">
        <v>103</v>
      </c>
      <c r="B110" s="2" t="s">
        <v>119</v>
      </c>
      <c r="C110" s="2" t="s">
        <v>120</v>
      </c>
      <c r="D110" s="2" t="s">
        <v>107</v>
      </c>
      <c r="E110" s="2" t="s">
        <v>47</v>
      </c>
      <c r="F110" s="2" t="s">
        <v>99</v>
      </c>
      <c r="G110" s="2" t="s">
        <v>121</v>
      </c>
      <c r="H110" s="2"/>
      <c r="I110" s="2" t="s">
        <v>36</v>
      </c>
      <c r="J110" s="2" t="s">
        <v>24</v>
      </c>
      <c r="K110" s="2">
        <v>1</v>
      </c>
      <c r="L110" s="14">
        <v>289.58333333333337</v>
      </c>
      <c r="M110" s="6">
        <f t="shared" si="11"/>
        <v>289.58333333333337</v>
      </c>
      <c r="N110" s="6">
        <v>695</v>
      </c>
      <c r="O110" s="6">
        <f t="shared" si="12"/>
        <v>695</v>
      </c>
      <c r="P110" s="6">
        <f t="shared" si="13"/>
        <v>188.230238125</v>
      </c>
      <c r="Q110" s="6">
        <f t="shared" si="14"/>
        <v>188.230238125</v>
      </c>
      <c r="R110" s="8">
        <f t="shared" si="16"/>
        <v>168.06271261160714</v>
      </c>
      <c r="S110" s="8">
        <f t="shared" si="15"/>
        <v>168.06271261160714</v>
      </c>
    </row>
    <row r="111" spans="1:19" s="3" customFormat="1" ht="53" customHeight="1" x14ac:dyDescent="0.45">
      <c r="A111" s="2" t="s">
        <v>103</v>
      </c>
      <c r="B111" s="2" t="s">
        <v>119</v>
      </c>
      <c r="C111" s="2" t="s">
        <v>120</v>
      </c>
      <c r="D111" s="2" t="s">
        <v>107</v>
      </c>
      <c r="E111" s="2" t="s">
        <v>47</v>
      </c>
      <c r="F111" s="2" t="s">
        <v>99</v>
      </c>
      <c r="G111" s="2" t="s">
        <v>121</v>
      </c>
      <c r="H111" s="2"/>
      <c r="I111" s="2" t="s">
        <v>36</v>
      </c>
      <c r="J111" s="2" t="s">
        <v>32</v>
      </c>
      <c r="K111" s="2">
        <v>3</v>
      </c>
      <c r="L111" s="14">
        <v>289.58333333333337</v>
      </c>
      <c r="M111" s="6">
        <f t="shared" ref="M111:M142" si="17">L111*K111</f>
        <v>868.75000000000011</v>
      </c>
      <c r="N111" s="6">
        <v>695</v>
      </c>
      <c r="O111" s="6">
        <f t="shared" ref="O111:O142" si="18">SUM(N111*K111)</f>
        <v>2085</v>
      </c>
      <c r="P111" s="6">
        <f t="shared" ref="P111:P142" si="19">SUM(L111*0.6500037)</f>
        <v>188.230238125</v>
      </c>
      <c r="Q111" s="6">
        <f t="shared" ref="Q111:Q142" si="20">SUM(P111*K111)</f>
        <v>564.69071437499997</v>
      </c>
      <c r="R111" s="8">
        <f t="shared" si="16"/>
        <v>168.06271261160714</v>
      </c>
      <c r="S111" s="8">
        <f t="shared" ref="S111:S142" si="21">SUM(R111*K111)</f>
        <v>504.18813783482142</v>
      </c>
    </row>
    <row r="112" spans="1:19" s="3" customFormat="1" ht="53" customHeight="1" x14ac:dyDescent="0.45">
      <c r="A112" s="2" t="s">
        <v>103</v>
      </c>
      <c r="B112" s="2" t="s">
        <v>119</v>
      </c>
      <c r="C112" s="2" t="s">
        <v>120</v>
      </c>
      <c r="D112" s="2" t="s">
        <v>107</v>
      </c>
      <c r="E112" s="2" t="s">
        <v>47</v>
      </c>
      <c r="F112" s="2" t="s">
        <v>99</v>
      </c>
      <c r="G112" s="2" t="s">
        <v>121</v>
      </c>
      <c r="H112" s="2"/>
      <c r="I112" s="2" t="s">
        <v>36</v>
      </c>
      <c r="J112" s="2" t="s">
        <v>41</v>
      </c>
      <c r="K112" s="2">
        <v>2</v>
      </c>
      <c r="L112" s="14">
        <v>289.58333333333337</v>
      </c>
      <c r="M112" s="6">
        <f t="shared" si="17"/>
        <v>579.16666666666674</v>
      </c>
      <c r="N112" s="6">
        <v>695</v>
      </c>
      <c r="O112" s="6">
        <f t="shared" si="18"/>
        <v>1390</v>
      </c>
      <c r="P112" s="6">
        <f t="shared" si="19"/>
        <v>188.230238125</v>
      </c>
      <c r="Q112" s="6">
        <f t="shared" si="20"/>
        <v>376.46047625</v>
      </c>
      <c r="R112" s="8">
        <f t="shared" si="16"/>
        <v>168.06271261160714</v>
      </c>
      <c r="S112" s="8">
        <f t="shared" si="21"/>
        <v>336.12542522321428</v>
      </c>
    </row>
    <row r="113" spans="1:19" s="3" customFormat="1" ht="53" customHeight="1" x14ac:dyDescent="0.45">
      <c r="A113" s="2" t="s">
        <v>103</v>
      </c>
      <c r="B113" s="2" t="s">
        <v>119</v>
      </c>
      <c r="C113" s="2" t="s">
        <v>120</v>
      </c>
      <c r="D113" s="2" t="s">
        <v>107</v>
      </c>
      <c r="E113" s="2" t="s">
        <v>47</v>
      </c>
      <c r="F113" s="2" t="s">
        <v>49</v>
      </c>
      <c r="G113" s="2" t="s">
        <v>122</v>
      </c>
      <c r="H113" s="2"/>
      <c r="I113" s="2" t="s">
        <v>36</v>
      </c>
      <c r="J113" s="2" t="s">
        <v>16</v>
      </c>
      <c r="K113" s="2">
        <v>2</v>
      </c>
      <c r="L113" s="14">
        <v>248.21428571428575</v>
      </c>
      <c r="M113" s="6">
        <f t="shared" si="17"/>
        <v>496.4285714285715</v>
      </c>
      <c r="N113" s="6">
        <v>595.71428571428578</v>
      </c>
      <c r="O113" s="6">
        <f t="shared" si="18"/>
        <v>1191.4285714285716</v>
      </c>
      <c r="P113" s="6">
        <f t="shared" si="19"/>
        <v>161.34020410714288</v>
      </c>
      <c r="Q113" s="6">
        <f t="shared" si="20"/>
        <v>322.68040821428576</v>
      </c>
      <c r="R113" s="8">
        <f t="shared" si="16"/>
        <v>144.05375366709185</v>
      </c>
      <c r="S113" s="8">
        <f t="shared" si="21"/>
        <v>288.10750733418371</v>
      </c>
    </row>
    <row r="114" spans="1:19" s="3" customFormat="1" ht="53" customHeight="1" x14ac:dyDescent="0.45">
      <c r="A114" s="2" t="s">
        <v>103</v>
      </c>
      <c r="B114" s="2" t="s">
        <v>119</v>
      </c>
      <c r="C114" s="2" t="s">
        <v>120</v>
      </c>
      <c r="D114" s="2" t="s">
        <v>107</v>
      </c>
      <c r="E114" s="2" t="s">
        <v>47</v>
      </c>
      <c r="F114" s="2" t="s">
        <v>49</v>
      </c>
      <c r="G114" s="2" t="s">
        <v>122</v>
      </c>
      <c r="H114" s="2"/>
      <c r="I114" s="2" t="s">
        <v>36</v>
      </c>
      <c r="J114" s="2" t="s">
        <v>17</v>
      </c>
      <c r="K114" s="2">
        <v>3</v>
      </c>
      <c r="L114" s="14">
        <v>248.21428571428575</v>
      </c>
      <c r="M114" s="6">
        <f t="shared" si="17"/>
        <v>744.64285714285722</v>
      </c>
      <c r="N114" s="6">
        <v>595.71428571428578</v>
      </c>
      <c r="O114" s="6">
        <f t="shared" si="18"/>
        <v>1787.1428571428573</v>
      </c>
      <c r="P114" s="6">
        <f t="shared" si="19"/>
        <v>161.34020410714288</v>
      </c>
      <c r="Q114" s="6">
        <f t="shared" si="20"/>
        <v>484.02061232142864</v>
      </c>
      <c r="R114" s="8">
        <f t="shared" si="16"/>
        <v>144.05375366709185</v>
      </c>
      <c r="S114" s="8">
        <f t="shared" si="21"/>
        <v>432.16126100127553</v>
      </c>
    </row>
    <row r="115" spans="1:19" s="3" customFormat="1" ht="53" customHeight="1" x14ac:dyDescent="0.45">
      <c r="A115" s="2" t="s">
        <v>103</v>
      </c>
      <c r="B115" s="2" t="s">
        <v>119</v>
      </c>
      <c r="C115" s="2" t="s">
        <v>120</v>
      </c>
      <c r="D115" s="2" t="s">
        <v>107</v>
      </c>
      <c r="E115" s="2" t="s">
        <v>47</v>
      </c>
      <c r="F115" s="2" t="s">
        <v>49</v>
      </c>
      <c r="G115" s="2" t="s">
        <v>122</v>
      </c>
      <c r="H115" s="2"/>
      <c r="I115" s="2" t="s">
        <v>36</v>
      </c>
      <c r="J115" s="2" t="s">
        <v>18</v>
      </c>
      <c r="K115" s="2">
        <v>1</v>
      </c>
      <c r="L115" s="14">
        <v>248.21428571428575</v>
      </c>
      <c r="M115" s="6">
        <f t="shared" si="17"/>
        <v>248.21428571428575</v>
      </c>
      <c r="N115" s="6">
        <v>595.71428571428578</v>
      </c>
      <c r="O115" s="6">
        <f t="shared" si="18"/>
        <v>595.71428571428578</v>
      </c>
      <c r="P115" s="6">
        <f t="shared" si="19"/>
        <v>161.34020410714288</v>
      </c>
      <c r="Q115" s="6">
        <f t="shared" si="20"/>
        <v>161.34020410714288</v>
      </c>
      <c r="R115" s="8">
        <f t="shared" si="16"/>
        <v>144.05375366709185</v>
      </c>
      <c r="S115" s="8">
        <f t="shared" si="21"/>
        <v>144.05375366709185</v>
      </c>
    </row>
    <row r="116" spans="1:19" s="3" customFormat="1" ht="53" customHeight="1" x14ac:dyDescent="0.45">
      <c r="A116" s="2" t="s">
        <v>103</v>
      </c>
      <c r="B116" s="2" t="s">
        <v>119</v>
      </c>
      <c r="C116" s="2" t="s">
        <v>120</v>
      </c>
      <c r="D116" s="2" t="s">
        <v>107</v>
      </c>
      <c r="E116" s="2" t="s">
        <v>47</v>
      </c>
      <c r="F116" s="2" t="s">
        <v>49</v>
      </c>
      <c r="G116" s="2" t="s">
        <v>122</v>
      </c>
      <c r="H116" s="2"/>
      <c r="I116" s="2" t="s">
        <v>36</v>
      </c>
      <c r="J116" s="2" t="s">
        <v>20</v>
      </c>
      <c r="K116" s="2">
        <v>1</v>
      </c>
      <c r="L116" s="14">
        <v>248.21428571428575</v>
      </c>
      <c r="M116" s="6">
        <f t="shared" si="17"/>
        <v>248.21428571428575</v>
      </c>
      <c r="N116" s="6">
        <v>595.71428571428578</v>
      </c>
      <c r="O116" s="6">
        <f t="shared" si="18"/>
        <v>595.71428571428578</v>
      </c>
      <c r="P116" s="6">
        <f t="shared" si="19"/>
        <v>161.34020410714288</v>
      </c>
      <c r="Q116" s="6">
        <f t="shared" si="20"/>
        <v>161.34020410714288</v>
      </c>
      <c r="R116" s="8">
        <f t="shared" si="16"/>
        <v>144.05375366709185</v>
      </c>
      <c r="S116" s="8">
        <f t="shared" si="21"/>
        <v>144.05375366709185</v>
      </c>
    </row>
    <row r="117" spans="1:19" s="3" customFormat="1" ht="53" customHeight="1" x14ac:dyDescent="0.45">
      <c r="A117" s="2" t="s">
        <v>103</v>
      </c>
      <c r="B117" s="2" t="s">
        <v>119</v>
      </c>
      <c r="C117" s="2" t="s">
        <v>120</v>
      </c>
      <c r="D117" s="2" t="s">
        <v>107</v>
      </c>
      <c r="E117" s="2" t="s">
        <v>47</v>
      </c>
      <c r="F117" s="2" t="s">
        <v>49</v>
      </c>
      <c r="G117" s="2" t="s">
        <v>122</v>
      </c>
      <c r="H117" s="2"/>
      <c r="I117" s="2" t="s">
        <v>36</v>
      </c>
      <c r="J117" s="2" t="s">
        <v>22</v>
      </c>
      <c r="K117" s="2">
        <v>1</v>
      </c>
      <c r="L117" s="14">
        <v>248.21428571428575</v>
      </c>
      <c r="M117" s="6">
        <f t="shared" si="17"/>
        <v>248.21428571428575</v>
      </c>
      <c r="N117" s="6">
        <v>595.71428571428578</v>
      </c>
      <c r="O117" s="6">
        <f t="shared" si="18"/>
        <v>595.71428571428578</v>
      </c>
      <c r="P117" s="6">
        <f t="shared" si="19"/>
        <v>161.34020410714288</v>
      </c>
      <c r="Q117" s="6">
        <f t="shared" si="20"/>
        <v>161.34020410714288</v>
      </c>
      <c r="R117" s="8">
        <f t="shared" si="16"/>
        <v>144.05375366709185</v>
      </c>
      <c r="S117" s="8">
        <f t="shared" si="21"/>
        <v>144.05375366709185</v>
      </c>
    </row>
    <row r="118" spans="1:19" s="3" customFormat="1" ht="53" customHeight="1" x14ac:dyDescent="0.45">
      <c r="A118" s="2" t="s">
        <v>103</v>
      </c>
      <c r="B118" s="2" t="s">
        <v>119</v>
      </c>
      <c r="C118" s="2" t="s">
        <v>120</v>
      </c>
      <c r="D118" s="2" t="s">
        <v>107</v>
      </c>
      <c r="E118" s="2" t="s">
        <v>47</v>
      </c>
      <c r="F118" s="2" t="s">
        <v>49</v>
      </c>
      <c r="G118" s="2" t="s">
        <v>122</v>
      </c>
      <c r="H118" s="2"/>
      <c r="I118" s="2" t="s">
        <v>36</v>
      </c>
      <c r="J118" s="2" t="s">
        <v>23</v>
      </c>
      <c r="K118" s="2">
        <v>2</v>
      </c>
      <c r="L118" s="14">
        <v>248.21428571428575</v>
      </c>
      <c r="M118" s="6">
        <f t="shared" si="17"/>
        <v>496.4285714285715</v>
      </c>
      <c r="N118" s="6">
        <v>595.71428571428578</v>
      </c>
      <c r="O118" s="6">
        <f t="shared" si="18"/>
        <v>1191.4285714285716</v>
      </c>
      <c r="P118" s="6">
        <f t="shared" si="19"/>
        <v>161.34020410714288</v>
      </c>
      <c r="Q118" s="6">
        <f t="shared" si="20"/>
        <v>322.68040821428576</v>
      </c>
      <c r="R118" s="8">
        <f t="shared" si="16"/>
        <v>144.05375366709185</v>
      </c>
      <c r="S118" s="8">
        <f t="shared" si="21"/>
        <v>288.10750733418371</v>
      </c>
    </row>
    <row r="119" spans="1:19" s="3" customFormat="1" ht="53" customHeight="1" x14ac:dyDescent="0.45">
      <c r="A119" s="2" t="s">
        <v>103</v>
      </c>
      <c r="B119" s="2" t="s">
        <v>119</v>
      </c>
      <c r="C119" s="2" t="s">
        <v>120</v>
      </c>
      <c r="D119" s="2" t="s">
        <v>107</v>
      </c>
      <c r="E119" s="2" t="s">
        <v>47</v>
      </c>
      <c r="F119" s="2" t="s">
        <v>49</v>
      </c>
      <c r="G119" s="2" t="s">
        <v>122</v>
      </c>
      <c r="H119" s="2"/>
      <c r="I119" s="2" t="s">
        <v>36</v>
      </c>
      <c r="J119" s="2" t="s">
        <v>24</v>
      </c>
      <c r="K119" s="2">
        <v>2</v>
      </c>
      <c r="L119" s="14">
        <v>248.21428571428575</v>
      </c>
      <c r="M119" s="6">
        <f t="shared" si="17"/>
        <v>496.4285714285715</v>
      </c>
      <c r="N119" s="6">
        <v>595.71428571428578</v>
      </c>
      <c r="O119" s="6">
        <f t="shared" si="18"/>
        <v>1191.4285714285716</v>
      </c>
      <c r="P119" s="6">
        <f t="shared" si="19"/>
        <v>161.34020410714288</v>
      </c>
      <c r="Q119" s="6">
        <f t="shared" si="20"/>
        <v>322.68040821428576</v>
      </c>
      <c r="R119" s="8">
        <f t="shared" si="16"/>
        <v>144.05375366709185</v>
      </c>
      <c r="S119" s="8">
        <f t="shared" si="21"/>
        <v>288.10750733418371</v>
      </c>
    </row>
    <row r="120" spans="1:19" s="3" customFormat="1" ht="53" customHeight="1" x14ac:dyDescent="0.45">
      <c r="A120" s="2" t="s">
        <v>103</v>
      </c>
      <c r="B120" s="2" t="s">
        <v>119</v>
      </c>
      <c r="C120" s="2" t="s">
        <v>120</v>
      </c>
      <c r="D120" s="2" t="s">
        <v>107</v>
      </c>
      <c r="E120" s="2" t="s">
        <v>47</v>
      </c>
      <c r="F120" s="2" t="s">
        <v>49</v>
      </c>
      <c r="G120" s="2" t="s">
        <v>122</v>
      </c>
      <c r="H120" s="2"/>
      <c r="I120" s="2" t="s">
        <v>36</v>
      </c>
      <c r="J120" s="2" t="s">
        <v>32</v>
      </c>
      <c r="K120" s="2">
        <v>2</v>
      </c>
      <c r="L120" s="14">
        <v>248.21428571428575</v>
      </c>
      <c r="M120" s="6">
        <f t="shared" si="17"/>
        <v>496.4285714285715</v>
      </c>
      <c r="N120" s="6">
        <v>595.71428571428578</v>
      </c>
      <c r="O120" s="6">
        <f t="shared" si="18"/>
        <v>1191.4285714285716</v>
      </c>
      <c r="P120" s="6">
        <f t="shared" si="19"/>
        <v>161.34020410714288</v>
      </c>
      <c r="Q120" s="6">
        <f t="shared" si="20"/>
        <v>322.68040821428576</v>
      </c>
      <c r="R120" s="8">
        <f t="shared" si="16"/>
        <v>144.05375366709185</v>
      </c>
      <c r="S120" s="8">
        <f t="shared" si="21"/>
        <v>288.10750733418371</v>
      </c>
    </row>
    <row r="121" spans="1:19" s="3" customFormat="1" ht="53" customHeight="1" x14ac:dyDescent="0.45">
      <c r="A121" s="2" t="s">
        <v>103</v>
      </c>
      <c r="B121" s="2" t="s">
        <v>119</v>
      </c>
      <c r="C121" s="2" t="s">
        <v>120</v>
      </c>
      <c r="D121" s="2" t="s">
        <v>107</v>
      </c>
      <c r="E121" s="2" t="s">
        <v>47</v>
      </c>
      <c r="F121" s="2" t="s">
        <v>49</v>
      </c>
      <c r="G121" s="2" t="s">
        <v>122</v>
      </c>
      <c r="H121" s="2"/>
      <c r="I121" s="2" t="s">
        <v>36</v>
      </c>
      <c r="J121" s="2" t="s">
        <v>100</v>
      </c>
      <c r="K121" s="2">
        <v>1</v>
      </c>
      <c r="L121" s="14">
        <v>248.21428571428575</v>
      </c>
      <c r="M121" s="6">
        <f t="shared" si="17"/>
        <v>248.21428571428575</v>
      </c>
      <c r="N121" s="6">
        <v>595.71428571428578</v>
      </c>
      <c r="O121" s="6">
        <f t="shared" si="18"/>
        <v>595.71428571428578</v>
      </c>
      <c r="P121" s="6">
        <f t="shared" si="19"/>
        <v>161.34020410714288</v>
      </c>
      <c r="Q121" s="6">
        <f t="shared" si="20"/>
        <v>161.34020410714288</v>
      </c>
      <c r="R121" s="8">
        <f t="shared" si="16"/>
        <v>144.05375366709185</v>
      </c>
      <c r="S121" s="8">
        <f t="shared" si="21"/>
        <v>144.05375366709185</v>
      </c>
    </row>
    <row r="122" spans="1:19" s="3" customFormat="1" ht="68" customHeight="1" x14ac:dyDescent="0.45">
      <c r="A122" s="2" t="s">
        <v>103</v>
      </c>
      <c r="B122" s="2" t="s">
        <v>123</v>
      </c>
      <c r="C122" s="2" t="s">
        <v>124</v>
      </c>
      <c r="D122" s="2" t="s">
        <v>107</v>
      </c>
      <c r="E122" s="2" t="s">
        <v>47</v>
      </c>
      <c r="F122" s="2" t="s">
        <v>49</v>
      </c>
      <c r="G122" s="2" t="s">
        <v>125</v>
      </c>
      <c r="H122" s="2"/>
      <c r="I122" s="2" t="s">
        <v>36</v>
      </c>
      <c r="J122" s="2" t="s">
        <v>15</v>
      </c>
      <c r="K122" s="2">
        <v>1</v>
      </c>
      <c r="L122" s="14">
        <v>267.85714285714289</v>
      </c>
      <c r="M122" s="6">
        <f t="shared" si="17"/>
        <v>267.85714285714289</v>
      </c>
      <c r="N122" s="6">
        <v>642.85714285714289</v>
      </c>
      <c r="O122" s="6">
        <f t="shared" si="18"/>
        <v>642.85714285714289</v>
      </c>
      <c r="P122" s="6">
        <f t="shared" si="19"/>
        <v>174.10813392857145</v>
      </c>
      <c r="Q122" s="6">
        <f t="shared" si="20"/>
        <v>174.10813392857145</v>
      </c>
      <c r="R122" s="8">
        <f t="shared" si="16"/>
        <v>155.45369100765308</v>
      </c>
      <c r="S122" s="8">
        <f t="shared" si="21"/>
        <v>155.45369100765308</v>
      </c>
    </row>
    <row r="123" spans="1:19" s="3" customFormat="1" ht="68" customHeight="1" x14ac:dyDescent="0.45">
      <c r="A123" s="2" t="s">
        <v>103</v>
      </c>
      <c r="B123" s="2" t="s">
        <v>123</v>
      </c>
      <c r="C123" s="2" t="s">
        <v>124</v>
      </c>
      <c r="D123" s="2" t="s">
        <v>107</v>
      </c>
      <c r="E123" s="2" t="s">
        <v>47</v>
      </c>
      <c r="F123" s="2" t="s">
        <v>49</v>
      </c>
      <c r="G123" s="2" t="s">
        <v>125</v>
      </c>
      <c r="H123" s="2"/>
      <c r="I123" s="2" t="s">
        <v>36</v>
      </c>
      <c r="J123" s="2" t="s">
        <v>18</v>
      </c>
      <c r="K123" s="2">
        <v>1</v>
      </c>
      <c r="L123" s="14">
        <v>267.85714285714289</v>
      </c>
      <c r="M123" s="6">
        <f t="shared" si="17"/>
        <v>267.85714285714289</v>
      </c>
      <c r="N123" s="6">
        <v>642.85714285714289</v>
      </c>
      <c r="O123" s="6">
        <f t="shared" si="18"/>
        <v>642.85714285714289</v>
      </c>
      <c r="P123" s="6">
        <f t="shared" si="19"/>
        <v>174.10813392857145</v>
      </c>
      <c r="Q123" s="6">
        <f t="shared" si="20"/>
        <v>174.10813392857145</v>
      </c>
      <c r="R123" s="8">
        <f t="shared" si="16"/>
        <v>155.45369100765308</v>
      </c>
      <c r="S123" s="8">
        <f t="shared" si="21"/>
        <v>155.45369100765308</v>
      </c>
    </row>
    <row r="124" spans="1:19" s="3" customFormat="1" ht="68" customHeight="1" x14ac:dyDescent="0.45">
      <c r="A124" s="2" t="s">
        <v>103</v>
      </c>
      <c r="B124" s="2" t="s">
        <v>126</v>
      </c>
      <c r="C124" s="2" t="s">
        <v>127</v>
      </c>
      <c r="D124" s="2" t="s">
        <v>107</v>
      </c>
      <c r="E124" s="2" t="s">
        <v>47</v>
      </c>
      <c r="F124" s="2" t="s">
        <v>26</v>
      </c>
      <c r="G124" s="2" t="s">
        <v>128</v>
      </c>
      <c r="H124" s="2"/>
      <c r="I124" s="2" t="s">
        <v>36</v>
      </c>
      <c r="J124" s="2" t="s">
        <v>17</v>
      </c>
      <c r="K124" s="2">
        <v>1</v>
      </c>
      <c r="L124" s="14">
        <v>267.85714285714289</v>
      </c>
      <c r="M124" s="6">
        <f t="shared" si="17"/>
        <v>267.85714285714289</v>
      </c>
      <c r="N124" s="6">
        <v>642.85714285714289</v>
      </c>
      <c r="O124" s="6">
        <f t="shared" si="18"/>
        <v>642.85714285714289</v>
      </c>
      <c r="P124" s="6">
        <f t="shared" si="19"/>
        <v>174.10813392857145</v>
      </c>
      <c r="Q124" s="6">
        <f t="shared" si="20"/>
        <v>174.10813392857145</v>
      </c>
      <c r="R124" s="8">
        <f t="shared" si="16"/>
        <v>155.45369100765308</v>
      </c>
      <c r="S124" s="8">
        <f t="shared" si="21"/>
        <v>155.45369100765308</v>
      </c>
    </row>
    <row r="125" spans="1:19" s="3" customFormat="1" ht="68" customHeight="1" x14ac:dyDescent="0.45">
      <c r="A125" s="2" t="s">
        <v>103</v>
      </c>
      <c r="B125" s="2" t="s">
        <v>126</v>
      </c>
      <c r="C125" s="2" t="s">
        <v>127</v>
      </c>
      <c r="D125" s="2" t="s">
        <v>107</v>
      </c>
      <c r="E125" s="2" t="s">
        <v>47</v>
      </c>
      <c r="F125" s="2" t="s">
        <v>26</v>
      </c>
      <c r="G125" s="2" t="s">
        <v>128</v>
      </c>
      <c r="H125" s="2"/>
      <c r="I125" s="2" t="s">
        <v>36</v>
      </c>
      <c r="J125" s="2" t="s">
        <v>20</v>
      </c>
      <c r="K125" s="2">
        <v>1</v>
      </c>
      <c r="L125" s="14">
        <v>267.85714285714289</v>
      </c>
      <c r="M125" s="6">
        <f t="shared" si="17"/>
        <v>267.85714285714289</v>
      </c>
      <c r="N125" s="6">
        <v>642.85714285714289</v>
      </c>
      <c r="O125" s="6">
        <f t="shared" si="18"/>
        <v>642.85714285714289</v>
      </c>
      <c r="P125" s="6">
        <f t="shared" si="19"/>
        <v>174.10813392857145</v>
      </c>
      <c r="Q125" s="6">
        <f t="shared" si="20"/>
        <v>174.10813392857145</v>
      </c>
      <c r="R125" s="8">
        <f t="shared" si="16"/>
        <v>155.45369100765308</v>
      </c>
      <c r="S125" s="8">
        <f t="shared" si="21"/>
        <v>155.45369100765308</v>
      </c>
    </row>
    <row r="126" spans="1:19" s="3" customFormat="1" ht="68" customHeight="1" x14ac:dyDescent="0.45">
      <c r="A126" s="2" t="s">
        <v>103</v>
      </c>
      <c r="B126" s="2" t="s">
        <v>126</v>
      </c>
      <c r="C126" s="2" t="s">
        <v>127</v>
      </c>
      <c r="D126" s="2" t="s">
        <v>107</v>
      </c>
      <c r="E126" s="2" t="s">
        <v>47</v>
      </c>
      <c r="F126" s="2" t="s">
        <v>49</v>
      </c>
      <c r="G126" s="2" t="s">
        <v>129</v>
      </c>
      <c r="H126" s="2"/>
      <c r="I126" s="2" t="s">
        <v>36</v>
      </c>
      <c r="J126" s="2" t="s">
        <v>17</v>
      </c>
      <c r="K126" s="2">
        <v>3</v>
      </c>
      <c r="L126" s="14">
        <v>312.5</v>
      </c>
      <c r="M126" s="6">
        <f t="shared" si="17"/>
        <v>937.5</v>
      </c>
      <c r="N126" s="6">
        <v>750</v>
      </c>
      <c r="O126" s="6">
        <f t="shared" si="18"/>
        <v>2250</v>
      </c>
      <c r="P126" s="6">
        <f t="shared" si="19"/>
        <v>203.12615624999998</v>
      </c>
      <c r="Q126" s="6">
        <f t="shared" si="20"/>
        <v>609.37846874999991</v>
      </c>
      <c r="R126" s="8">
        <f t="shared" si="16"/>
        <v>181.36263950892854</v>
      </c>
      <c r="S126" s="8">
        <f t="shared" si="21"/>
        <v>544.08791852678564</v>
      </c>
    </row>
    <row r="127" spans="1:19" s="3" customFormat="1" ht="68" customHeight="1" x14ac:dyDescent="0.45">
      <c r="A127" s="2" t="s">
        <v>103</v>
      </c>
      <c r="B127" s="2" t="s">
        <v>126</v>
      </c>
      <c r="C127" s="2" t="s">
        <v>127</v>
      </c>
      <c r="D127" s="2" t="s">
        <v>107</v>
      </c>
      <c r="E127" s="2" t="s">
        <v>47</v>
      </c>
      <c r="F127" s="2" t="s">
        <v>49</v>
      </c>
      <c r="G127" s="2" t="s">
        <v>129</v>
      </c>
      <c r="H127" s="2"/>
      <c r="I127" s="2" t="s">
        <v>36</v>
      </c>
      <c r="J127" s="2" t="s">
        <v>32</v>
      </c>
      <c r="K127" s="2">
        <v>2</v>
      </c>
      <c r="L127" s="14">
        <v>312.5</v>
      </c>
      <c r="M127" s="6">
        <f t="shared" si="17"/>
        <v>625</v>
      </c>
      <c r="N127" s="6">
        <v>750</v>
      </c>
      <c r="O127" s="6">
        <f t="shared" si="18"/>
        <v>1500</v>
      </c>
      <c r="P127" s="6">
        <f t="shared" si="19"/>
        <v>203.12615624999998</v>
      </c>
      <c r="Q127" s="6">
        <f t="shared" si="20"/>
        <v>406.25231249999996</v>
      </c>
      <c r="R127" s="8">
        <f t="shared" si="16"/>
        <v>181.36263950892854</v>
      </c>
      <c r="S127" s="8">
        <f t="shared" si="21"/>
        <v>362.72527901785708</v>
      </c>
    </row>
    <row r="128" spans="1:19" s="3" customFormat="1" ht="68" customHeight="1" x14ac:dyDescent="0.45">
      <c r="A128" s="2" t="s">
        <v>103</v>
      </c>
      <c r="B128" s="2" t="s">
        <v>126</v>
      </c>
      <c r="C128" s="2" t="s">
        <v>127</v>
      </c>
      <c r="D128" s="2" t="s">
        <v>107</v>
      </c>
      <c r="E128" s="2" t="s">
        <v>47</v>
      </c>
      <c r="F128" s="2" t="s">
        <v>49</v>
      </c>
      <c r="G128" s="2" t="s">
        <v>129</v>
      </c>
      <c r="H128" s="2"/>
      <c r="I128" s="2" t="s">
        <v>36</v>
      </c>
      <c r="J128" s="2" t="s">
        <v>41</v>
      </c>
      <c r="K128" s="2">
        <v>1</v>
      </c>
      <c r="L128" s="14">
        <v>446.42857142857139</v>
      </c>
      <c r="M128" s="6">
        <f t="shared" si="17"/>
        <v>446.42857142857139</v>
      </c>
      <c r="N128" s="6">
        <v>1071.4285714285713</v>
      </c>
      <c r="O128" s="6">
        <f t="shared" si="18"/>
        <v>1071.4285714285713</v>
      </c>
      <c r="P128" s="6">
        <f t="shared" si="19"/>
        <v>290.18022321428566</v>
      </c>
      <c r="Q128" s="6">
        <f t="shared" si="20"/>
        <v>290.18022321428566</v>
      </c>
      <c r="R128" s="8">
        <f t="shared" si="16"/>
        <v>259.08948501275501</v>
      </c>
      <c r="S128" s="8">
        <f t="shared" si="21"/>
        <v>259.08948501275501</v>
      </c>
    </row>
    <row r="129" spans="1:19" s="3" customFormat="1" ht="68" customHeight="1" x14ac:dyDescent="0.45">
      <c r="A129" s="2" t="s">
        <v>103</v>
      </c>
      <c r="B129" s="2" t="s">
        <v>126</v>
      </c>
      <c r="C129" s="2" t="s">
        <v>127</v>
      </c>
      <c r="D129" s="2" t="s">
        <v>107</v>
      </c>
      <c r="E129" s="2" t="s">
        <v>47</v>
      </c>
      <c r="F129" s="2" t="s">
        <v>49</v>
      </c>
      <c r="G129" s="2" t="s">
        <v>129</v>
      </c>
      <c r="H129" s="2"/>
      <c r="I129" s="2" t="s">
        <v>36</v>
      </c>
      <c r="J129" s="2" t="s">
        <v>110</v>
      </c>
      <c r="K129" s="2">
        <v>3</v>
      </c>
      <c r="L129" s="14">
        <v>446.42857142857139</v>
      </c>
      <c r="M129" s="6">
        <f t="shared" si="17"/>
        <v>1339.2857142857142</v>
      </c>
      <c r="N129" s="6">
        <v>1071.4285714285713</v>
      </c>
      <c r="O129" s="6">
        <f t="shared" si="18"/>
        <v>3214.2857142857138</v>
      </c>
      <c r="P129" s="6">
        <f t="shared" si="19"/>
        <v>290.18022321428566</v>
      </c>
      <c r="Q129" s="6">
        <f t="shared" si="20"/>
        <v>870.54066964285698</v>
      </c>
      <c r="R129" s="8">
        <f t="shared" si="16"/>
        <v>259.08948501275501</v>
      </c>
      <c r="S129" s="8">
        <f t="shared" si="21"/>
        <v>777.26845503826507</v>
      </c>
    </row>
    <row r="130" spans="1:19" s="3" customFormat="1" ht="68" customHeight="1" x14ac:dyDescent="0.45">
      <c r="A130" s="2" t="s">
        <v>103</v>
      </c>
      <c r="B130" s="2" t="s">
        <v>130</v>
      </c>
      <c r="C130" s="2" t="s">
        <v>131</v>
      </c>
      <c r="D130" s="2" t="s">
        <v>107</v>
      </c>
      <c r="E130" s="2" t="s">
        <v>34</v>
      </c>
      <c r="F130" s="2" t="s">
        <v>48</v>
      </c>
      <c r="G130" s="2" t="s">
        <v>132</v>
      </c>
      <c r="H130" s="2"/>
      <c r="I130" s="2" t="s">
        <v>36</v>
      </c>
      <c r="J130" s="2" t="s">
        <v>16</v>
      </c>
      <c r="K130" s="2">
        <v>3</v>
      </c>
      <c r="L130" s="14">
        <v>196.42857142857144</v>
      </c>
      <c r="M130" s="6">
        <f t="shared" si="17"/>
        <v>589.28571428571433</v>
      </c>
      <c r="N130" s="6">
        <v>471.42857142857144</v>
      </c>
      <c r="O130" s="6">
        <f t="shared" si="18"/>
        <v>1414.2857142857142</v>
      </c>
      <c r="P130" s="6">
        <f t="shared" si="19"/>
        <v>127.67929821428572</v>
      </c>
      <c r="Q130" s="6">
        <f t="shared" si="20"/>
        <v>383.03789464285717</v>
      </c>
      <c r="R130" s="8">
        <f t="shared" si="16"/>
        <v>113.99937340561225</v>
      </c>
      <c r="S130" s="8">
        <f t="shared" si="21"/>
        <v>341.99812021683675</v>
      </c>
    </row>
    <row r="131" spans="1:19" s="3" customFormat="1" ht="68" customHeight="1" x14ac:dyDescent="0.45">
      <c r="A131" s="2" t="s">
        <v>103</v>
      </c>
      <c r="B131" s="2" t="s">
        <v>130</v>
      </c>
      <c r="C131" s="2" t="s">
        <v>131</v>
      </c>
      <c r="D131" s="2" t="s">
        <v>107</v>
      </c>
      <c r="E131" s="2" t="s">
        <v>34</v>
      </c>
      <c r="F131" s="2" t="s">
        <v>48</v>
      </c>
      <c r="G131" s="2" t="s">
        <v>132</v>
      </c>
      <c r="H131" s="2"/>
      <c r="I131" s="2" t="s">
        <v>36</v>
      </c>
      <c r="J131" s="2" t="s">
        <v>17</v>
      </c>
      <c r="K131" s="2">
        <v>3</v>
      </c>
      <c r="L131" s="14">
        <v>196.42857142857144</v>
      </c>
      <c r="M131" s="6">
        <f t="shared" si="17"/>
        <v>589.28571428571433</v>
      </c>
      <c r="N131" s="6">
        <v>471.42857142857144</v>
      </c>
      <c r="O131" s="6">
        <f t="shared" si="18"/>
        <v>1414.2857142857142</v>
      </c>
      <c r="P131" s="6">
        <f t="shared" si="19"/>
        <v>127.67929821428572</v>
      </c>
      <c r="Q131" s="6">
        <f t="shared" si="20"/>
        <v>383.03789464285717</v>
      </c>
      <c r="R131" s="8">
        <f t="shared" si="16"/>
        <v>113.99937340561225</v>
      </c>
      <c r="S131" s="8">
        <f t="shared" si="21"/>
        <v>341.99812021683675</v>
      </c>
    </row>
    <row r="132" spans="1:19" s="3" customFormat="1" ht="68" customHeight="1" x14ac:dyDescent="0.45">
      <c r="A132" s="2" t="s">
        <v>103</v>
      </c>
      <c r="B132" s="2" t="s">
        <v>130</v>
      </c>
      <c r="C132" s="2" t="s">
        <v>131</v>
      </c>
      <c r="D132" s="2" t="s">
        <v>107</v>
      </c>
      <c r="E132" s="2" t="s">
        <v>34</v>
      </c>
      <c r="F132" s="2" t="s">
        <v>48</v>
      </c>
      <c r="G132" s="2" t="s">
        <v>132</v>
      </c>
      <c r="H132" s="2"/>
      <c r="I132" s="2" t="s">
        <v>36</v>
      </c>
      <c r="J132" s="2" t="s">
        <v>18</v>
      </c>
      <c r="K132" s="2">
        <v>2</v>
      </c>
      <c r="L132" s="14">
        <v>196.42857142857144</v>
      </c>
      <c r="M132" s="6">
        <f t="shared" si="17"/>
        <v>392.85714285714289</v>
      </c>
      <c r="N132" s="6">
        <v>471.42857142857144</v>
      </c>
      <c r="O132" s="6">
        <f t="shared" si="18"/>
        <v>942.85714285714289</v>
      </c>
      <c r="P132" s="6">
        <f t="shared" si="19"/>
        <v>127.67929821428572</v>
      </c>
      <c r="Q132" s="6">
        <f t="shared" si="20"/>
        <v>255.35859642857145</v>
      </c>
      <c r="R132" s="8">
        <f t="shared" si="16"/>
        <v>113.99937340561225</v>
      </c>
      <c r="S132" s="8">
        <f t="shared" si="21"/>
        <v>227.99874681122449</v>
      </c>
    </row>
    <row r="133" spans="1:19" s="3" customFormat="1" ht="68" customHeight="1" x14ac:dyDescent="0.45">
      <c r="A133" s="2" t="s">
        <v>103</v>
      </c>
      <c r="B133" s="2" t="s">
        <v>130</v>
      </c>
      <c r="C133" s="2" t="s">
        <v>131</v>
      </c>
      <c r="D133" s="2" t="s">
        <v>107</v>
      </c>
      <c r="E133" s="2" t="s">
        <v>34</v>
      </c>
      <c r="F133" s="2" t="s">
        <v>48</v>
      </c>
      <c r="G133" s="2" t="s">
        <v>132</v>
      </c>
      <c r="H133" s="2"/>
      <c r="I133" s="2" t="s">
        <v>36</v>
      </c>
      <c r="J133" s="2" t="s">
        <v>32</v>
      </c>
      <c r="K133" s="2">
        <v>2</v>
      </c>
      <c r="L133" s="14">
        <v>196.42857142857144</v>
      </c>
      <c r="M133" s="6">
        <f t="shared" si="17"/>
        <v>392.85714285714289</v>
      </c>
      <c r="N133" s="6">
        <v>471.42857142857144</v>
      </c>
      <c r="O133" s="6">
        <f t="shared" si="18"/>
        <v>942.85714285714289</v>
      </c>
      <c r="P133" s="6">
        <f t="shared" si="19"/>
        <v>127.67929821428572</v>
      </c>
      <c r="Q133" s="6">
        <f t="shared" si="20"/>
        <v>255.35859642857145</v>
      </c>
      <c r="R133" s="8">
        <f t="shared" si="16"/>
        <v>113.99937340561225</v>
      </c>
      <c r="S133" s="8">
        <f t="shared" si="21"/>
        <v>227.99874681122449</v>
      </c>
    </row>
    <row r="134" spans="1:19" s="3" customFormat="1" ht="68" customHeight="1" x14ac:dyDescent="0.45">
      <c r="A134" s="2" t="s">
        <v>103</v>
      </c>
      <c r="B134" s="2" t="s">
        <v>130</v>
      </c>
      <c r="C134" s="2" t="s">
        <v>131</v>
      </c>
      <c r="D134" s="2" t="s">
        <v>107</v>
      </c>
      <c r="E134" s="2" t="s">
        <v>34</v>
      </c>
      <c r="F134" s="2" t="s">
        <v>48</v>
      </c>
      <c r="G134" s="2" t="s">
        <v>132</v>
      </c>
      <c r="H134" s="2"/>
      <c r="I134" s="2" t="s">
        <v>36</v>
      </c>
      <c r="J134" s="2" t="s">
        <v>41</v>
      </c>
      <c r="K134" s="2">
        <v>1</v>
      </c>
      <c r="L134" s="14">
        <v>196.42857142857144</v>
      </c>
      <c r="M134" s="6">
        <f t="shared" si="17"/>
        <v>196.42857142857144</v>
      </c>
      <c r="N134" s="6">
        <v>471.42857142857144</v>
      </c>
      <c r="O134" s="6">
        <f t="shared" si="18"/>
        <v>471.42857142857144</v>
      </c>
      <c r="P134" s="6">
        <f t="shared" si="19"/>
        <v>127.67929821428572</v>
      </c>
      <c r="Q134" s="6">
        <f t="shared" si="20"/>
        <v>127.67929821428572</v>
      </c>
      <c r="R134" s="8">
        <f t="shared" si="16"/>
        <v>113.99937340561225</v>
      </c>
      <c r="S134" s="8">
        <f t="shared" si="21"/>
        <v>113.99937340561225</v>
      </c>
    </row>
    <row r="135" spans="1:19" s="3" customFormat="1" ht="68" customHeight="1" x14ac:dyDescent="0.45">
      <c r="A135" s="2" t="s">
        <v>103</v>
      </c>
      <c r="B135" s="2" t="s">
        <v>133</v>
      </c>
      <c r="C135" s="2" t="s">
        <v>134</v>
      </c>
      <c r="D135" s="2" t="s">
        <v>107</v>
      </c>
      <c r="E135" s="2" t="s">
        <v>104</v>
      </c>
      <c r="F135" s="2" t="s">
        <v>49</v>
      </c>
      <c r="G135" s="2" t="s">
        <v>135</v>
      </c>
      <c r="H135" s="2"/>
      <c r="I135" s="2" t="s">
        <v>36</v>
      </c>
      <c r="J135" s="2" t="s">
        <v>19</v>
      </c>
      <c r="K135" s="2">
        <v>1</v>
      </c>
      <c r="L135" s="14">
        <v>232.14285714285714</v>
      </c>
      <c r="M135" s="6">
        <f t="shared" si="17"/>
        <v>232.14285714285714</v>
      </c>
      <c r="N135" s="6">
        <v>557.14285714285711</v>
      </c>
      <c r="O135" s="6">
        <f t="shared" si="18"/>
        <v>557.14285714285711</v>
      </c>
      <c r="P135" s="6">
        <f t="shared" si="19"/>
        <v>150.89371607142857</v>
      </c>
      <c r="Q135" s="6">
        <f t="shared" si="20"/>
        <v>150.89371607142857</v>
      </c>
      <c r="R135" s="8">
        <f t="shared" si="16"/>
        <v>134.72653220663264</v>
      </c>
      <c r="S135" s="8">
        <f t="shared" si="21"/>
        <v>134.72653220663264</v>
      </c>
    </row>
    <row r="136" spans="1:19" s="3" customFormat="1" ht="68" customHeight="1" x14ac:dyDescent="0.45">
      <c r="A136" s="2" t="s">
        <v>103</v>
      </c>
      <c r="B136" s="2" t="s">
        <v>133</v>
      </c>
      <c r="C136" s="2" t="s">
        <v>134</v>
      </c>
      <c r="D136" s="2" t="s">
        <v>107</v>
      </c>
      <c r="E136" s="2" t="s">
        <v>104</v>
      </c>
      <c r="F136" s="2" t="s">
        <v>49</v>
      </c>
      <c r="G136" s="2" t="s">
        <v>135</v>
      </c>
      <c r="H136" s="2"/>
      <c r="I136" s="2" t="s">
        <v>36</v>
      </c>
      <c r="J136" s="2" t="s">
        <v>20</v>
      </c>
      <c r="K136" s="2">
        <v>1</v>
      </c>
      <c r="L136" s="14">
        <v>232.14285714285714</v>
      </c>
      <c r="M136" s="6">
        <f t="shared" si="17"/>
        <v>232.14285714285714</v>
      </c>
      <c r="N136" s="6">
        <v>557.14285714285711</v>
      </c>
      <c r="O136" s="6">
        <f t="shared" si="18"/>
        <v>557.14285714285711</v>
      </c>
      <c r="P136" s="6">
        <f t="shared" si="19"/>
        <v>150.89371607142857</v>
      </c>
      <c r="Q136" s="6">
        <f t="shared" si="20"/>
        <v>150.89371607142857</v>
      </c>
      <c r="R136" s="8">
        <f t="shared" si="16"/>
        <v>134.72653220663264</v>
      </c>
      <c r="S136" s="8">
        <f t="shared" si="21"/>
        <v>134.72653220663264</v>
      </c>
    </row>
    <row r="137" spans="1:19" s="3" customFormat="1" ht="68" customHeight="1" x14ac:dyDescent="0.45">
      <c r="A137" s="2" t="s">
        <v>103</v>
      </c>
      <c r="B137" s="2" t="s">
        <v>133</v>
      </c>
      <c r="C137" s="2" t="s">
        <v>134</v>
      </c>
      <c r="D137" s="2" t="s">
        <v>107</v>
      </c>
      <c r="E137" s="2" t="s">
        <v>104</v>
      </c>
      <c r="F137" s="2" t="s">
        <v>49</v>
      </c>
      <c r="G137" s="2" t="s">
        <v>135</v>
      </c>
      <c r="H137" s="2"/>
      <c r="I137" s="2" t="s">
        <v>36</v>
      </c>
      <c r="J137" s="2" t="s">
        <v>21</v>
      </c>
      <c r="K137" s="2">
        <v>1</v>
      </c>
      <c r="L137" s="14">
        <v>232.14285714285714</v>
      </c>
      <c r="M137" s="6">
        <f t="shared" si="17"/>
        <v>232.14285714285714</v>
      </c>
      <c r="N137" s="6">
        <v>557.14285714285711</v>
      </c>
      <c r="O137" s="6">
        <f t="shared" si="18"/>
        <v>557.14285714285711</v>
      </c>
      <c r="P137" s="6">
        <f t="shared" si="19"/>
        <v>150.89371607142857</v>
      </c>
      <c r="Q137" s="6">
        <f t="shared" si="20"/>
        <v>150.89371607142857</v>
      </c>
      <c r="R137" s="8">
        <f t="shared" si="16"/>
        <v>134.72653220663264</v>
      </c>
      <c r="S137" s="8">
        <f t="shared" si="21"/>
        <v>134.72653220663264</v>
      </c>
    </row>
    <row r="138" spans="1:19" s="3" customFormat="1" ht="68" customHeight="1" x14ac:dyDescent="0.45">
      <c r="A138" s="2" t="s">
        <v>103</v>
      </c>
      <c r="B138" s="2" t="s">
        <v>133</v>
      </c>
      <c r="C138" s="2" t="s">
        <v>134</v>
      </c>
      <c r="D138" s="2" t="s">
        <v>107</v>
      </c>
      <c r="E138" s="2" t="s">
        <v>104</v>
      </c>
      <c r="F138" s="2" t="s">
        <v>49</v>
      </c>
      <c r="G138" s="2" t="s">
        <v>135</v>
      </c>
      <c r="H138" s="2"/>
      <c r="I138" s="2" t="s">
        <v>36</v>
      </c>
      <c r="J138" s="2" t="s">
        <v>22</v>
      </c>
      <c r="K138" s="2">
        <v>1</v>
      </c>
      <c r="L138" s="14">
        <v>232.14285714285714</v>
      </c>
      <c r="M138" s="6">
        <f t="shared" si="17"/>
        <v>232.14285714285714</v>
      </c>
      <c r="N138" s="6">
        <v>557.14285714285711</v>
      </c>
      <c r="O138" s="6">
        <f t="shared" si="18"/>
        <v>557.14285714285711</v>
      </c>
      <c r="P138" s="6">
        <f t="shared" si="19"/>
        <v>150.89371607142857</v>
      </c>
      <c r="Q138" s="6">
        <f t="shared" si="20"/>
        <v>150.89371607142857</v>
      </c>
      <c r="R138" s="8">
        <f t="shared" si="16"/>
        <v>134.72653220663264</v>
      </c>
      <c r="S138" s="8">
        <f t="shared" si="21"/>
        <v>134.72653220663264</v>
      </c>
    </row>
    <row r="139" spans="1:19" s="3" customFormat="1" ht="68" customHeight="1" x14ac:dyDescent="0.45">
      <c r="A139" s="2" t="s">
        <v>103</v>
      </c>
      <c r="B139" s="2" t="s">
        <v>133</v>
      </c>
      <c r="C139" s="2" t="s">
        <v>134</v>
      </c>
      <c r="D139" s="2" t="s">
        <v>107</v>
      </c>
      <c r="E139" s="2" t="s">
        <v>104</v>
      </c>
      <c r="F139" s="2" t="s">
        <v>49</v>
      </c>
      <c r="G139" s="2" t="s">
        <v>135</v>
      </c>
      <c r="H139" s="2"/>
      <c r="I139" s="2" t="s">
        <v>36</v>
      </c>
      <c r="J139" s="2" t="s">
        <v>100</v>
      </c>
      <c r="K139" s="2">
        <v>1</v>
      </c>
      <c r="L139" s="14">
        <v>232.14285714285714</v>
      </c>
      <c r="M139" s="6">
        <f t="shared" si="17"/>
        <v>232.14285714285714</v>
      </c>
      <c r="N139" s="6">
        <v>557.14285714285711</v>
      </c>
      <c r="O139" s="6">
        <f t="shared" si="18"/>
        <v>557.14285714285711</v>
      </c>
      <c r="P139" s="6">
        <f t="shared" si="19"/>
        <v>150.89371607142857</v>
      </c>
      <c r="Q139" s="6">
        <f t="shared" si="20"/>
        <v>150.89371607142857</v>
      </c>
      <c r="R139" s="8">
        <f t="shared" si="16"/>
        <v>134.72653220663264</v>
      </c>
      <c r="S139" s="8">
        <f t="shared" si="21"/>
        <v>134.72653220663264</v>
      </c>
    </row>
    <row r="140" spans="1:19" s="3" customFormat="1" ht="97.05" customHeight="1" x14ac:dyDescent="0.45">
      <c r="A140" s="2" t="s">
        <v>103</v>
      </c>
      <c r="B140" s="2" t="s">
        <v>123</v>
      </c>
      <c r="C140" s="2" t="s">
        <v>124</v>
      </c>
      <c r="D140" s="2" t="s">
        <v>107</v>
      </c>
      <c r="E140" s="2" t="s">
        <v>47</v>
      </c>
      <c r="F140" s="2" t="s">
        <v>81</v>
      </c>
      <c r="G140" s="2" t="s">
        <v>136</v>
      </c>
      <c r="H140" s="2"/>
      <c r="I140" s="2" t="s">
        <v>36</v>
      </c>
      <c r="J140" s="2" t="s">
        <v>23</v>
      </c>
      <c r="K140" s="2">
        <v>4</v>
      </c>
      <c r="L140" s="14">
        <v>267.85714285714289</v>
      </c>
      <c r="M140" s="6">
        <f t="shared" si="17"/>
        <v>1071.4285714285716</v>
      </c>
      <c r="N140" s="6">
        <v>642.85714285714289</v>
      </c>
      <c r="O140" s="6">
        <f t="shared" si="18"/>
        <v>2571.4285714285716</v>
      </c>
      <c r="P140" s="6">
        <f t="shared" si="19"/>
        <v>174.10813392857145</v>
      </c>
      <c r="Q140" s="6">
        <f t="shared" si="20"/>
        <v>696.43253571428579</v>
      </c>
      <c r="R140" s="8">
        <f t="shared" si="16"/>
        <v>155.45369100765308</v>
      </c>
      <c r="S140" s="8">
        <f t="shared" si="21"/>
        <v>621.81476403061231</v>
      </c>
    </row>
    <row r="141" spans="1:19" s="3" customFormat="1" ht="54" customHeight="1" x14ac:dyDescent="0.45">
      <c r="A141" s="2" t="s">
        <v>103</v>
      </c>
      <c r="B141" s="2" t="s">
        <v>137</v>
      </c>
      <c r="C141" s="2" t="s">
        <v>138</v>
      </c>
      <c r="D141" s="2" t="s">
        <v>107</v>
      </c>
      <c r="E141" s="2" t="s">
        <v>104</v>
      </c>
      <c r="F141" s="2" t="s">
        <v>139</v>
      </c>
      <c r="G141" s="2" t="s">
        <v>140</v>
      </c>
      <c r="H141" s="2"/>
      <c r="I141" s="2" t="s">
        <v>36</v>
      </c>
      <c r="J141" s="2" t="s">
        <v>17</v>
      </c>
      <c r="K141" s="2">
        <v>4</v>
      </c>
      <c r="L141" s="14">
        <v>289.58333333333337</v>
      </c>
      <c r="M141" s="6">
        <f t="shared" si="17"/>
        <v>1158.3333333333335</v>
      </c>
      <c r="N141" s="6">
        <v>695</v>
      </c>
      <c r="O141" s="6">
        <f t="shared" si="18"/>
        <v>2780</v>
      </c>
      <c r="P141" s="6">
        <f t="shared" si="19"/>
        <v>188.230238125</v>
      </c>
      <c r="Q141" s="6">
        <f t="shared" si="20"/>
        <v>752.9209525</v>
      </c>
      <c r="R141" s="8">
        <f t="shared" si="16"/>
        <v>168.06271261160714</v>
      </c>
      <c r="S141" s="8">
        <f t="shared" si="21"/>
        <v>672.25085044642856</v>
      </c>
    </row>
    <row r="142" spans="1:19" s="3" customFormat="1" ht="54" customHeight="1" x14ac:dyDescent="0.45">
      <c r="A142" s="2" t="s">
        <v>103</v>
      </c>
      <c r="B142" s="2" t="s">
        <v>137</v>
      </c>
      <c r="C142" s="2" t="s">
        <v>138</v>
      </c>
      <c r="D142" s="2" t="s">
        <v>107</v>
      </c>
      <c r="E142" s="2" t="s">
        <v>104</v>
      </c>
      <c r="F142" s="2" t="s">
        <v>139</v>
      </c>
      <c r="G142" s="2" t="s">
        <v>140</v>
      </c>
      <c r="H142" s="2"/>
      <c r="I142" s="2" t="s">
        <v>36</v>
      </c>
      <c r="J142" s="2" t="s">
        <v>18</v>
      </c>
      <c r="K142" s="2">
        <v>2</v>
      </c>
      <c r="L142" s="14">
        <v>289.58333333333337</v>
      </c>
      <c r="M142" s="6">
        <f t="shared" si="17"/>
        <v>579.16666666666674</v>
      </c>
      <c r="N142" s="6">
        <v>695</v>
      </c>
      <c r="O142" s="6">
        <f t="shared" si="18"/>
        <v>1390</v>
      </c>
      <c r="P142" s="6">
        <f t="shared" si="19"/>
        <v>188.230238125</v>
      </c>
      <c r="Q142" s="6">
        <f t="shared" si="20"/>
        <v>376.46047625</v>
      </c>
      <c r="R142" s="8">
        <f t="shared" si="16"/>
        <v>168.06271261160714</v>
      </c>
      <c r="S142" s="8">
        <f t="shared" si="21"/>
        <v>336.12542522321428</v>
      </c>
    </row>
    <row r="143" spans="1:19" s="3" customFormat="1" ht="54" customHeight="1" x14ac:dyDescent="0.45">
      <c r="A143" s="2" t="s">
        <v>103</v>
      </c>
      <c r="B143" s="2" t="s">
        <v>137</v>
      </c>
      <c r="C143" s="2" t="s">
        <v>138</v>
      </c>
      <c r="D143" s="2" t="s">
        <v>107</v>
      </c>
      <c r="E143" s="2" t="s">
        <v>104</v>
      </c>
      <c r="F143" s="2" t="s">
        <v>139</v>
      </c>
      <c r="G143" s="2" t="s">
        <v>140</v>
      </c>
      <c r="H143" s="2"/>
      <c r="I143" s="2" t="s">
        <v>36</v>
      </c>
      <c r="J143" s="2" t="s">
        <v>19</v>
      </c>
      <c r="K143" s="2">
        <v>3</v>
      </c>
      <c r="L143" s="14">
        <v>289.58333333333337</v>
      </c>
      <c r="M143" s="6">
        <f t="shared" ref="M143:M174" si="22">L143*K143</f>
        <v>868.75000000000011</v>
      </c>
      <c r="N143" s="6">
        <v>695</v>
      </c>
      <c r="O143" s="6">
        <f t="shared" ref="O143:O174" si="23">SUM(N143*K143)</f>
        <v>2085</v>
      </c>
      <c r="P143" s="6">
        <f t="shared" ref="P143:P174" si="24">SUM(L143*0.6500037)</f>
        <v>188.230238125</v>
      </c>
      <c r="Q143" s="6">
        <f t="shared" ref="Q143:Q174" si="25">SUM(P143*K143)</f>
        <v>564.69071437499997</v>
      </c>
      <c r="R143" s="8">
        <f t="shared" si="16"/>
        <v>168.06271261160714</v>
      </c>
      <c r="S143" s="8">
        <f t="shared" ref="S143:S174" si="26">SUM(R143*K143)</f>
        <v>504.18813783482142</v>
      </c>
    </row>
    <row r="144" spans="1:19" s="3" customFormat="1" ht="54" customHeight="1" x14ac:dyDescent="0.45">
      <c r="A144" s="2" t="s">
        <v>103</v>
      </c>
      <c r="B144" s="2" t="s">
        <v>137</v>
      </c>
      <c r="C144" s="2" t="s">
        <v>138</v>
      </c>
      <c r="D144" s="2" t="s">
        <v>107</v>
      </c>
      <c r="E144" s="2" t="s">
        <v>104</v>
      </c>
      <c r="F144" s="2" t="s">
        <v>139</v>
      </c>
      <c r="G144" s="2" t="s">
        <v>140</v>
      </c>
      <c r="H144" s="2"/>
      <c r="I144" s="2" t="s">
        <v>36</v>
      </c>
      <c r="J144" s="2" t="s">
        <v>23</v>
      </c>
      <c r="K144" s="2">
        <v>1</v>
      </c>
      <c r="L144" s="14">
        <v>289.58333333333337</v>
      </c>
      <c r="M144" s="6">
        <f t="shared" si="22"/>
        <v>289.58333333333337</v>
      </c>
      <c r="N144" s="6">
        <v>695</v>
      </c>
      <c r="O144" s="6">
        <f t="shared" si="23"/>
        <v>695</v>
      </c>
      <c r="P144" s="6">
        <f t="shared" si="24"/>
        <v>188.230238125</v>
      </c>
      <c r="Q144" s="6">
        <f t="shared" si="25"/>
        <v>188.230238125</v>
      </c>
      <c r="R144" s="8">
        <f t="shared" ref="R144:R196" si="27">SUM(P144/1.12)</f>
        <v>168.06271261160714</v>
      </c>
      <c r="S144" s="8">
        <f t="shared" si="26"/>
        <v>168.06271261160714</v>
      </c>
    </row>
    <row r="145" spans="1:19" s="3" customFormat="1" ht="54" customHeight="1" x14ac:dyDescent="0.45">
      <c r="A145" s="2" t="s">
        <v>103</v>
      </c>
      <c r="B145" s="2" t="s">
        <v>137</v>
      </c>
      <c r="C145" s="2" t="s">
        <v>138</v>
      </c>
      <c r="D145" s="2" t="s">
        <v>107</v>
      </c>
      <c r="E145" s="2" t="s">
        <v>104</v>
      </c>
      <c r="F145" s="2" t="s">
        <v>139</v>
      </c>
      <c r="G145" s="2" t="s">
        <v>140</v>
      </c>
      <c r="H145" s="2"/>
      <c r="I145" s="2" t="s">
        <v>36</v>
      </c>
      <c r="J145" s="2" t="s">
        <v>24</v>
      </c>
      <c r="K145" s="2">
        <v>1</v>
      </c>
      <c r="L145" s="14">
        <v>289.58333333333337</v>
      </c>
      <c r="M145" s="6">
        <f t="shared" si="22"/>
        <v>289.58333333333337</v>
      </c>
      <c r="N145" s="6">
        <v>695</v>
      </c>
      <c r="O145" s="6">
        <f t="shared" si="23"/>
        <v>695</v>
      </c>
      <c r="P145" s="6">
        <f t="shared" si="24"/>
        <v>188.230238125</v>
      </c>
      <c r="Q145" s="6">
        <f t="shared" si="25"/>
        <v>188.230238125</v>
      </c>
      <c r="R145" s="8">
        <f t="shared" si="27"/>
        <v>168.06271261160714</v>
      </c>
      <c r="S145" s="8">
        <f t="shared" si="26"/>
        <v>168.06271261160714</v>
      </c>
    </row>
    <row r="146" spans="1:19" s="3" customFormat="1" ht="54" customHeight="1" x14ac:dyDescent="0.45">
      <c r="A146" s="2" t="s">
        <v>103</v>
      </c>
      <c r="B146" s="2" t="s">
        <v>137</v>
      </c>
      <c r="C146" s="2" t="s">
        <v>138</v>
      </c>
      <c r="D146" s="2" t="s">
        <v>107</v>
      </c>
      <c r="E146" s="2" t="s">
        <v>104</v>
      </c>
      <c r="F146" s="2" t="s">
        <v>139</v>
      </c>
      <c r="G146" s="2" t="s">
        <v>140</v>
      </c>
      <c r="H146" s="2"/>
      <c r="I146" s="2" t="s">
        <v>36</v>
      </c>
      <c r="J146" s="2" t="s">
        <v>32</v>
      </c>
      <c r="K146" s="2">
        <v>1</v>
      </c>
      <c r="L146" s="14">
        <v>289.58333333333337</v>
      </c>
      <c r="M146" s="6">
        <f t="shared" si="22"/>
        <v>289.58333333333337</v>
      </c>
      <c r="N146" s="6">
        <v>695</v>
      </c>
      <c r="O146" s="6">
        <f t="shared" si="23"/>
        <v>695</v>
      </c>
      <c r="P146" s="6">
        <f t="shared" si="24"/>
        <v>188.230238125</v>
      </c>
      <c r="Q146" s="6">
        <f t="shared" si="25"/>
        <v>188.230238125</v>
      </c>
      <c r="R146" s="8">
        <f t="shared" si="27"/>
        <v>168.06271261160714</v>
      </c>
      <c r="S146" s="8">
        <f t="shared" si="26"/>
        <v>168.06271261160714</v>
      </c>
    </row>
    <row r="147" spans="1:19" s="3" customFormat="1" ht="54" customHeight="1" x14ac:dyDescent="0.45">
      <c r="A147" s="2" t="s">
        <v>103</v>
      </c>
      <c r="B147" s="2" t="s">
        <v>137</v>
      </c>
      <c r="C147" s="2" t="s">
        <v>138</v>
      </c>
      <c r="D147" s="2" t="s">
        <v>107</v>
      </c>
      <c r="E147" s="2" t="s">
        <v>104</v>
      </c>
      <c r="F147" s="2" t="s">
        <v>139</v>
      </c>
      <c r="G147" s="2" t="s">
        <v>140</v>
      </c>
      <c r="H147" s="2"/>
      <c r="I147" s="2" t="s">
        <v>36</v>
      </c>
      <c r="J147" s="2" t="s">
        <v>100</v>
      </c>
      <c r="K147" s="2">
        <v>1</v>
      </c>
      <c r="L147" s="14">
        <v>289.58333333333337</v>
      </c>
      <c r="M147" s="6">
        <f t="shared" si="22"/>
        <v>289.58333333333337</v>
      </c>
      <c r="N147" s="6">
        <v>695</v>
      </c>
      <c r="O147" s="6">
        <f t="shared" si="23"/>
        <v>695</v>
      </c>
      <c r="P147" s="6">
        <f t="shared" si="24"/>
        <v>188.230238125</v>
      </c>
      <c r="Q147" s="6">
        <f t="shared" si="25"/>
        <v>188.230238125</v>
      </c>
      <c r="R147" s="8">
        <f t="shared" si="27"/>
        <v>168.06271261160714</v>
      </c>
      <c r="S147" s="8">
        <f t="shared" si="26"/>
        <v>168.06271261160714</v>
      </c>
    </row>
    <row r="148" spans="1:19" s="3" customFormat="1" ht="54" customHeight="1" x14ac:dyDescent="0.45">
      <c r="A148" s="2" t="s">
        <v>103</v>
      </c>
      <c r="B148" s="2" t="s">
        <v>141</v>
      </c>
      <c r="C148" s="2" t="s">
        <v>142</v>
      </c>
      <c r="D148" s="2" t="s">
        <v>107</v>
      </c>
      <c r="E148" s="2" t="s">
        <v>47</v>
      </c>
      <c r="F148" s="2" t="s">
        <v>26</v>
      </c>
      <c r="G148" s="2" t="s">
        <v>143</v>
      </c>
      <c r="H148" s="2"/>
      <c r="I148" s="2" t="s">
        <v>36</v>
      </c>
      <c r="J148" s="2" t="s">
        <v>13</v>
      </c>
      <c r="K148" s="2">
        <v>2</v>
      </c>
      <c r="L148" s="14">
        <v>270.83333333333337</v>
      </c>
      <c r="M148" s="6">
        <f t="shared" si="22"/>
        <v>541.66666666666674</v>
      </c>
      <c r="N148" s="6">
        <v>650</v>
      </c>
      <c r="O148" s="6">
        <f t="shared" si="23"/>
        <v>1300</v>
      </c>
      <c r="P148" s="6">
        <f t="shared" si="24"/>
        <v>176.04266875000002</v>
      </c>
      <c r="Q148" s="6">
        <f t="shared" si="25"/>
        <v>352.08533750000004</v>
      </c>
      <c r="R148" s="8">
        <f t="shared" si="27"/>
        <v>157.18095424107142</v>
      </c>
      <c r="S148" s="8">
        <f t="shared" si="26"/>
        <v>314.36190848214284</v>
      </c>
    </row>
    <row r="149" spans="1:19" s="3" customFormat="1" ht="54" customHeight="1" x14ac:dyDescent="0.45">
      <c r="A149" s="2" t="s">
        <v>103</v>
      </c>
      <c r="B149" s="2" t="s">
        <v>141</v>
      </c>
      <c r="C149" s="2" t="s">
        <v>142</v>
      </c>
      <c r="D149" s="2" t="s">
        <v>107</v>
      </c>
      <c r="E149" s="2" t="s">
        <v>47</v>
      </c>
      <c r="F149" s="2" t="s">
        <v>26</v>
      </c>
      <c r="G149" s="2" t="s">
        <v>143</v>
      </c>
      <c r="H149" s="2"/>
      <c r="I149" s="2" t="s">
        <v>36</v>
      </c>
      <c r="J149" s="2" t="s">
        <v>14</v>
      </c>
      <c r="K149" s="2">
        <v>1</v>
      </c>
      <c r="L149" s="14">
        <v>270.83333333333337</v>
      </c>
      <c r="M149" s="6">
        <f t="shared" si="22"/>
        <v>270.83333333333337</v>
      </c>
      <c r="N149" s="6">
        <v>650</v>
      </c>
      <c r="O149" s="6">
        <f t="shared" si="23"/>
        <v>650</v>
      </c>
      <c r="P149" s="6">
        <f t="shared" si="24"/>
        <v>176.04266875000002</v>
      </c>
      <c r="Q149" s="6">
        <f t="shared" si="25"/>
        <v>176.04266875000002</v>
      </c>
      <c r="R149" s="8">
        <f t="shared" si="27"/>
        <v>157.18095424107142</v>
      </c>
      <c r="S149" s="8">
        <f t="shared" si="26"/>
        <v>157.18095424107142</v>
      </c>
    </row>
    <row r="150" spans="1:19" s="3" customFormat="1" ht="54" customHeight="1" x14ac:dyDescent="0.45">
      <c r="A150" s="2" t="s">
        <v>103</v>
      </c>
      <c r="B150" s="2" t="s">
        <v>141</v>
      </c>
      <c r="C150" s="2" t="s">
        <v>142</v>
      </c>
      <c r="D150" s="2" t="s">
        <v>107</v>
      </c>
      <c r="E150" s="2" t="s">
        <v>47</v>
      </c>
      <c r="F150" s="2" t="s">
        <v>26</v>
      </c>
      <c r="G150" s="2" t="s">
        <v>143</v>
      </c>
      <c r="H150" s="2"/>
      <c r="I150" s="2" t="s">
        <v>36</v>
      </c>
      <c r="J150" s="2" t="s">
        <v>15</v>
      </c>
      <c r="K150" s="2">
        <v>4</v>
      </c>
      <c r="L150" s="14">
        <v>270.83333333333337</v>
      </c>
      <c r="M150" s="6">
        <f t="shared" si="22"/>
        <v>1083.3333333333335</v>
      </c>
      <c r="N150" s="6">
        <v>650</v>
      </c>
      <c r="O150" s="6">
        <f t="shared" si="23"/>
        <v>2600</v>
      </c>
      <c r="P150" s="6">
        <f t="shared" si="24"/>
        <v>176.04266875000002</v>
      </c>
      <c r="Q150" s="6">
        <f t="shared" si="25"/>
        <v>704.17067500000007</v>
      </c>
      <c r="R150" s="8">
        <f t="shared" si="27"/>
        <v>157.18095424107142</v>
      </c>
      <c r="S150" s="8">
        <f t="shared" si="26"/>
        <v>628.72381696428567</v>
      </c>
    </row>
    <row r="151" spans="1:19" s="3" customFormat="1" ht="54" customHeight="1" x14ac:dyDescent="0.45">
      <c r="A151" s="2" t="s">
        <v>103</v>
      </c>
      <c r="B151" s="2" t="s">
        <v>141</v>
      </c>
      <c r="C151" s="2" t="s">
        <v>142</v>
      </c>
      <c r="D151" s="2" t="s">
        <v>107</v>
      </c>
      <c r="E151" s="2" t="s">
        <v>47</v>
      </c>
      <c r="F151" s="2" t="s">
        <v>26</v>
      </c>
      <c r="G151" s="2" t="s">
        <v>143</v>
      </c>
      <c r="H151" s="2"/>
      <c r="I151" s="2" t="s">
        <v>36</v>
      </c>
      <c r="J151" s="2" t="s">
        <v>16</v>
      </c>
      <c r="K151" s="2">
        <v>4</v>
      </c>
      <c r="L151" s="14">
        <v>270.83333333333337</v>
      </c>
      <c r="M151" s="6">
        <f t="shared" si="22"/>
        <v>1083.3333333333335</v>
      </c>
      <c r="N151" s="6">
        <v>650</v>
      </c>
      <c r="O151" s="6">
        <f t="shared" si="23"/>
        <v>2600</v>
      </c>
      <c r="P151" s="6">
        <f t="shared" si="24"/>
        <v>176.04266875000002</v>
      </c>
      <c r="Q151" s="6">
        <f t="shared" si="25"/>
        <v>704.17067500000007</v>
      </c>
      <c r="R151" s="8">
        <f t="shared" si="27"/>
        <v>157.18095424107142</v>
      </c>
      <c r="S151" s="8">
        <f t="shared" si="26"/>
        <v>628.72381696428567</v>
      </c>
    </row>
    <row r="152" spans="1:19" s="3" customFormat="1" ht="54" customHeight="1" x14ac:dyDescent="0.45">
      <c r="A152" s="2" t="s">
        <v>103</v>
      </c>
      <c r="B152" s="2" t="s">
        <v>141</v>
      </c>
      <c r="C152" s="2" t="s">
        <v>142</v>
      </c>
      <c r="D152" s="2" t="s">
        <v>107</v>
      </c>
      <c r="E152" s="2" t="s">
        <v>47</v>
      </c>
      <c r="F152" s="2" t="s">
        <v>26</v>
      </c>
      <c r="G152" s="2" t="s">
        <v>143</v>
      </c>
      <c r="H152" s="2"/>
      <c r="I152" s="2" t="s">
        <v>36</v>
      </c>
      <c r="J152" s="2" t="s">
        <v>17</v>
      </c>
      <c r="K152" s="2">
        <v>2</v>
      </c>
      <c r="L152" s="14">
        <v>270.83333333333337</v>
      </c>
      <c r="M152" s="6">
        <f t="shared" si="22"/>
        <v>541.66666666666674</v>
      </c>
      <c r="N152" s="6">
        <v>650</v>
      </c>
      <c r="O152" s="6">
        <f t="shared" si="23"/>
        <v>1300</v>
      </c>
      <c r="P152" s="6">
        <f t="shared" si="24"/>
        <v>176.04266875000002</v>
      </c>
      <c r="Q152" s="6">
        <f t="shared" si="25"/>
        <v>352.08533750000004</v>
      </c>
      <c r="R152" s="8">
        <f t="shared" si="27"/>
        <v>157.18095424107142</v>
      </c>
      <c r="S152" s="8">
        <f t="shared" si="26"/>
        <v>314.36190848214284</v>
      </c>
    </row>
    <row r="153" spans="1:19" s="3" customFormat="1" ht="54" customHeight="1" x14ac:dyDescent="0.45">
      <c r="A153" s="2" t="s">
        <v>103</v>
      </c>
      <c r="B153" s="2" t="s">
        <v>141</v>
      </c>
      <c r="C153" s="2" t="s">
        <v>142</v>
      </c>
      <c r="D153" s="2" t="s">
        <v>107</v>
      </c>
      <c r="E153" s="2" t="s">
        <v>47</v>
      </c>
      <c r="F153" s="2" t="s">
        <v>26</v>
      </c>
      <c r="G153" s="2" t="s">
        <v>143</v>
      </c>
      <c r="H153" s="2"/>
      <c r="I153" s="2" t="s">
        <v>36</v>
      </c>
      <c r="J153" s="2" t="s">
        <v>18</v>
      </c>
      <c r="K153" s="2">
        <v>6</v>
      </c>
      <c r="L153" s="14">
        <v>270.83333333333337</v>
      </c>
      <c r="M153" s="6">
        <f t="shared" si="22"/>
        <v>1625.0000000000002</v>
      </c>
      <c r="N153" s="6">
        <v>650</v>
      </c>
      <c r="O153" s="6">
        <f t="shared" si="23"/>
        <v>3900</v>
      </c>
      <c r="P153" s="6">
        <f t="shared" si="24"/>
        <v>176.04266875000002</v>
      </c>
      <c r="Q153" s="6">
        <f t="shared" si="25"/>
        <v>1056.2560125</v>
      </c>
      <c r="R153" s="8">
        <f t="shared" si="27"/>
        <v>157.18095424107142</v>
      </c>
      <c r="S153" s="8">
        <f t="shared" si="26"/>
        <v>943.08572544642857</v>
      </c>
    </row>
    <row r="154" spans="1:19" s="3" customFormat="1" ht="54" customHeight="1" x14ac:dyDescent="0.45">
      <c r="A154" s="2" t="s">
        <v>103</v>
      </c>
      <c r="B154" s="2" t="s">
        <v>141</v>
      </c>
      <c r="C154" s="2" t="s">
        <v>142</v>
      </c>
      <c r="D154" s="2" t="s">
        <v>107</v>
      </c>
      <c r="E154" s="2" t="s">
        <v>47</v>
      </c>
      <c r="F154" s="2" t="s">
        <v>26</v>
      </c>
      <c r="G154" s="2" t="s">
        <v>143</v>
      </c>
      <c r="H154" s="2"/>
      <c r="I154" s="2" t="s">
        <v>36</v>
      </c>
      <c r="J154" s="2" t="s">
        <v>19</v>
      </c>
      <c r="K154" s="2">
        <v>2</v>
      </c>
      <c r="L154" s="14">
        <v>270.83333333333337</v>
      </c>
      <c r="M154" s="6">
        <f t="shared" si="22"/>
        <v>541.66666666666674</v>
      </c>
      <c r="N154" s="6">
        <v>650</v>
      </c>
      <c r="O154" s="6">
        <f t="shared" si="23"/>
        <v>1300</v>
      </c>
      <c r="P154" s="6">
        <f t="shared" si="24"/>
        <v>176.04266875000002</v>
      </c>
      <c r="Q154" s="6">
        <f t="shared" si="25"/>
        <v>352.08533750000004</v>
      </c>
      <c r="R154" s="8">
        <f t="shared" si="27"/>
        <v>157.18095424107142</v>
      </c>
      <c r="S154" s="8">
        <f t="shared" si="26"/>
        <v>314.36190848214284</v>
      </c>
    </row>
    <row r="155" spans="1:19" s="3" customFormat="1" ht="54" customHeight="1" x14ac:dyDescent="0.45">
      <c r="A155" s="2" t="s">
        <v>103</v>
      </c>
      <c r="B155" s="2" t="s">
        <v>141</v>
      </c>
      <c r="C155" s="2" t="s">
        <v>142</v>
      </c>
      <c r="D155" s="2" t="s">
        <v>107</v>
      </c>
      <c r="E155" s="2" t="s">
        <v>47</v>
      </c>
      <c r="F155" s="2" t="s">
        <v>26</v>
      </c>
      <c r="G155" s="2" t="s">
        <v>143</v>
      </c>
      <c r="H155" s="2"/>
      <c r="I155" s="2" t="s">
        <v>36</v>
      </c>
      <c r="J155" s="2" t="s">
        <v>20</v>
      </c>
      <c r="K155" s="2">
        <v>3</v>
      </c>
      <c r="L155" s="14">
        <v>270.83333333333337</v>
      </c>
      <c r="M155" s="6">
        <f t="shared" si="22"/>
        <v>812.50000000000011</v>
      </c>
      <c r="N155" s="6">
        <v>650</v>
      </c>
      <c r="O155" s="6">
        <f t="shared" si="23"/>
        <v>1950</v>
      </c>
      <c r="P155" s="6">
        <f t="shared" si="24"/>
        <v>176.04266875000002</v>
      </c>
      <c r="Q155" s="6">
        <f t="shared" si="25"/>
        <v>528.12800625</v>
      </c>
      <c r="R155" s="8">
        <f t="shared" si="27"/>
        <v>157.18095424107142</v>
      </c>
      <c r="S155" s="8">
        <f t="shared" si="26"/>
        <v>471.54286272321428</v>
      </c>
    </row>
    <row r="156" spans="1:19" s="3" customFormat="1" ht="54" customHeight="1" x14ac:dyDescent="0.45">
      <c r="A156" s="2" t="s">
        <v>103</v>
      </c>
      <c r="B156" s="2" t="s">
        <v>141</v>
      </c>
      <c r="C156" s="2" t="s">
        <v>142</v>
      </c>
      <c r="D156" s="2" t="s">
        <v>107</v>
      </c>
      <c r="E156" s="2" t="s">
        <v>47</v>
      </c>
      <c r="F156" s="2" t="s">
        <v>26</v>
      </c>
      <c r="G156" s="2" t="s">
        <v>143</v>
      </c>
      <c r="H156" s="2"/>
      <c r="I156" s="2" t="s">
        <v>36</v>
      </c>
      <c r="J156" s="2" t="s">
        <v>22</v>
      </c>
      <c r="K156" s="2">
        <v>2</v>
      </c>
      <c r="L156" s="14">
        <v>270.83333333333337</v>
      </c>
      <c r="M156" s="6">
        <f t="shared" si="22"/>
        <v>541.66666666666674</v>
      </c>
      <c r="N156" s="6">
        <v>650</v>
      </c>
      <c r="O156" s="6">
        <f t="shared" si="23"/>
        <v>1300</v>
      </c>
      <c r="P156" s="6">
        <f t="shared" si="24"/>
        <v>176.04266875000002</v>
      </c>
      <c r="Q156" s="6">
        <f t="shared" si="25"/>
        <v>352.08533750000004</v>
      </c>
      <c r="R156" s="8">
        <f t="shared" si="27"/>
        <v>157.18095424107142</v>
      </c>
      <c r="S156" s="8">
        <f t="shared" si="26"/>
        <v>314.36190848214284</v>
      </c>
    </row>
    <row r="157" spans="1:19" s="3" customFormat="1" ht="54" customHeight="1" x14ac:dyDescent="0.45">
      <c r="A157" s="2" t="s">
        <v>103</v>
      </c>
      <c r="B157" s="2" t="s">
        <v>141</v>
      </c>
      <c r="C157" s="2" t="s">
        <v>142</v>
      </c>
      <c r="D157" s="2" t="s">
        <v>107</v>
      </c>
      <c r="E157" s="2" t="s">
        <v>47</v>
      </c>
      <c r="F157" s="2" t="s">
        <v>26</v>
      </c>
      <c r="G157" s="2" t="s">
        <v>143</v>
      </c>
      <c r="H157" s="2"/>
      <c r="I157" s="2" t="s">
        <v>36</v>
      </c>
      <c r="J157" s="2" t="s">
        <v>23</v>
      </c>
      <c r="K157" s="2">
        <v>1</v>
      </c>
      <c r="L157" s="14">
        <v>270.83333333333337</v>
      </c>
      <c r="M157" s="6">
        <f t="shared" si="22"/>
        <v>270.83333333333337</v>
      </c>
      <c r="N157" s="6">
        <v>650</v>
      </c>
      <c r="O157" s="6">
        <f t="shared" si="23"/>
        <v>650</v>
      </c>
      <c r="P157" s="6">
        <f t="shared" si="24"/>
        <v>176.04266875000002</v>
      </c>
      <c r="Q157" s="6">
        <f t="shared" si="25"/>
        <v>176.04266875000002</v>
      </c>
      <c r="R157" s="8">
        <f t="shared" si="27"/>
        <v>157.18095424107142</v>
      </c>
      <c r="S157" s="8">
        <f t="shared" si="26"/>
        <v>157.18095424107142</v>
      </c>
    </row>
    <row r="158" spans="1:19" s="3" customFormat="1" ht="54" customHeight="1" x14ac:dyDescent="0.45">
      <c r="A158" s="2" t="s">
        <v>103</v>
      </c>
      <c r="B158" s="2" t="s">
        <v>141</v>
      </c>
      <c r="C158" s="2" t="s">
        <v>142</v>
      </c>
      <c r="D158" s="2" t="s">
        <v>107</v>
      </c>
      <c r="E158" s="2" t="s">
        <v>47</v>
      </c>
      <c r="F158" s="2" t="s">
        <v>26</v>
      </c>
      <c r="G158" s="2" t="s">
        <v>143</v>
      </c>
      <c r="H158" s="2"/>
      <c r="I158" s="2" t="s">
        <v>36</v>
      </c>
      <c r="J158" s="2" t="s">
        <v>24</v>
      </c>
      <c r="K158" s="2">
        <v>1</v>
      </c>
      <c r="L158" s="14">
        <v>270.83333333333337</v>
      </c>
      <c r="M158" s="6">
        <f t="shared" si="22"/>
        <v>270.83333333333337</v>
      </c>
      <c r="N158" s="6">
        <v>650</v>
      </c>
      <c r="O158" s="6">
        <f t="shared" si="23"/>
        <v>650</v>
      </c>
      <c r="P158" s="6">
        <f t="shared" si="24"/>
        <v>176.04266875000002</v>
      </c>
      <c r="Q158" s="6">
        <f t="shared" si="25"/>
        <v>176.04266875000002</v>
      </c>
      <c r="R158" s="8">
        <f t="shared" si="27"/>
        <v>157.18095424107142</v>
      </c>
      <c r="S158" s="8">
        <f t="shared" si="26"/>
        <v>157.18095424107142</v>
      </c>
    </row>
    <row r="159" spans="1:19" s="3" customFormat="1" ht="54" customHeight="1" x14ac:dyDescent="0.45">
      <c r="A159" s="2" t="s">
        <v>103</v>
      </c>
      <c r="B159" s="2" t="s">
        <v>141</v>
      </c>
      <c r="C159" s="2" t="s">
        <v>142</v>
      </c>
      <c r="D159" s="2" t="s">
        <v>107</v>
      </c>
      <c r="E159" s="2" t="s">
        <v>47</v>
      </c>
      <c r="F159" s="2" t="s">
        <v>26</v>
      </c>
      <c r="G159" s="2" t="s">
        <v>143</v>
      </c>
      <c r="H159" s="2"/>
      <c r="I159" s="2" t="s">
        <v>36</v>
      </c>
      <c r="J159" s="2" t="s">
        <v>32</v>
      </c>
      <c r="K159" s="2">
        <v>1</v>
      </c>
      <c r="L159" s="14">
        <v>270.83333333333337</v>
      </c>
      <c r="M159" s="6">
        <f t="shared" si="22"/>
        <v>270.83333333333337</v>
      </c>
      <c r="N159" s="6">
        <v>650</v>
      </c>
      <c r="O159" s="6">
        <f t="shared" si="23"/>
        <v>650</v>
      </c>
      <c r="P159" s="6">
        <f t="shared" si="24"/>
        <v>176.04266875000002</v>
      </c>
      <c r="Q159" s="6">
        <f t="shared" si="25"/>
        <v>176.04266875000002</v>
      </c>
      <c r="R159" s="8">
        <f t="shared" si="27"/>
        <v>157.18095424107142</v>
      </c>
      <c r="S159" s="8">
        <f t="shared" si="26"/>
        <v>157.18095424107142</v>
      </c>
    </row>
    <row r="160" spans="1:19" s="3" customFormat="1" ht="54" customHeight="1" x14ac:dyDescent="0.45">
      <c r="A160" s="2" t="s">
        <v>103</v>
      </c>
      <c r="B160" s="2" t="s">
        <v>141</v>
      </c>
      <c r="C160" s="2" t="s">
        <v>142</v>
      </c>
      <c r="D160" s="2" t="s">
        <v>107</v>
      </c>
      <c r="E160" s="2" t="s">
        <v>47</v>
      </c>
      <c r="F160" s="2" t="s">
        <v>26</v>
      </c>
      <c r="G160" s="2" t="s">
        <v>143</v>
      </c>
      <c r="H160" s="2"/>
      <c r="I160" s="2" t="s">
        <v>36</v>
      </c>
      <c r="J160" s="2" t="s">
        <v>41</v>
      </c>
      <c r="K160" s="2">
        <v>3</v>
      </c>
      <c r="L160" s="14">
        <v>270.83333333333337</v>
      </c>
      <c r="M160" s="6">
        <f t="shared" si="22"/>
        <v>812.50000000000011</v>
      </c>
      <c r="N160" s="6">
        <v>650</v>
      </c>
      <c r="O160" s="6">
        <f t="shared" si="23"/>
        <v>1950</v>
      </c>
      <c r="P160" s="6">
        <f t="shared" si="24"/>
        <v>176.04266875000002</v>
      </c>
      <c r="Q160" s="6">
        <f t="shared" si="25"/>
        <v>528.12800625</v>
      </c>
      <c r="R160" s="8">
        <f t="shared" si="27"/>
        <v>157.18095424107142</v>
      </c>
      <c r="S160" s="8">
        <f t="shared" si="26"/>
        <v>471.54286272321428</v>
      </c>
    </row>
    <row r="161" spans="1:19" s="3" customFormat="1" ht="54" customHeight="1" x14ac:dyDescent="0.45">
      <c r="A161" s="2" t="s">
        <v>103</v>
      </c>
      <c r="B161" s="2" t="s">
        <v>141</v>
      </c>
      <c r="C161" s="2" t="s">
        <v>142</v>
      </c>
      <c r="D161" s="2" t="s">
        <v>107</v>
      </c>
      <c r="E161" s="2" t="s">
        <v>47</v>
      </c>
      <c r="F161" s="2" t="s">
        <v>26</v>
      </c>
      <c r="G161" s="2" t="s">
        <v>143</v>
      </c>
      <c r="H161" s="2"/>
      <c r="I161" s="2" t="s">
        <v>36</v>
      </c>
      <c r="J161" s="2" t="s">
        <v>100</v>
      </c>
      <c r="K161" s="2">
        <v>5</v>
      </c>
      <c r="L161" s="14">
        <v>270.83333333333337</v>
      </c>
      <c r="M161" s="6">
        <f t="shared" si="22"/>
        <v>1354.166666666667</v>
      </c>
      <c r="N161" s="6">
        <v>650</v>
      </c>
      <c r="O161" s="6">
        <f t="shared" si="23"/>
        <v>3250</v>
      </c>
      <c r="P161" s="6">
        <f t="shared" si="24"/>
        <v>176.04266875000002</v>
      </c>
      <c r="Q161" s="6">
        <f t="shared" si="25"/>
        <v>880.21334375000015</v>
      </c>
      <c r="R161" s="8">
        <f t="shared" si="27"/>
        <v>157.18095424107142</v>
      </c>
      <c r="S161" s="8">
        <f t="shared" si="26"/>
        <v>785.90477120535706</v>
      </c>
    </row>
    <row r="162" spans="1:19" s="3" customFormat="1" ht="54" customHeight="1" x14ac:dyDescent="0.45">
      <c r="A162" s="2" t="s">
        <v>103</v>
      </c>
      <c r="B162" s="2" t="s">
        <v>141</v>
      </c>
      <c r="C162" s="2" t="s">
        <v>142</v>
      </c>
      <c r="D162" s="2" t="s">
        <v>107</v>
      </c>
      <c r="E162" s="2" t="s">
        <v>47</v>
      </c>
      <c r="F162" s="2" t="s">
        <v>26</v>
      </c>
      <c r="G162" s="2" t="s">
        <v>143</v>
      </c>
      <c r="H162" s="2"/>
      <c r="I162" s="2" t="s">
        <v>36</v>
      </c>
      <c r="J162" s="2" t="s">
        <v>110</v>
      </c>
      <c r="K162" s="2">
        <v>2</v>
      </c>
      <c r="L162" s="14">
        <v>270.83333333333337</v>
      </c>
      <c r="M162" s="6">
        <f t="shared" si="22"/>
        <v>541.66666666666674</v>
      </c>
      <c r="N162" s="6">
        <v>650</v>
      </c>
      <c r="O162" s="6">
        <f t="shared" si="23"/>
        <v>1300</v>
      </c>
      <c r="P162" s="6">
        <f t="shared" si="24"/>
        <v>176.04266875000002</v>
      </c>
      <c r="Q162" s="6">
        <f t="shared" si="25"/>
        <v>352.08533750000004</v>
      </c>
      <c r="R162" s="8">
        <f t="shared" si="27"/>
        <v>157.18095424107142</v>
      </c>
      <c r="S162" s="8">
        <f t="shared" si="26"/>
        <v>314.36190848214284</v>
      </c>
    </row>
    <row r="163" spans="1:19" s="3" customFormat="1" ht="54" customHeight="1" x14ac:dyDescent="0.45">
      <c r="A163" s="2" t="s">
        <v>103</v>
      </c>
      <c r="B163" s="2" t="s">
        <v>141</v>
      </c>
      <c r="C163" s="2" t="s">
        <v>142</v>
      </c>
      <c r="D163" s="2" t="s">
        <v>107</v>
      </c>
      <c r="E163" s="2" t="s">
        <v>47</v>
      </c>
      <c r="F163" s="2" t="s">
        <v>26</v>
      </c>
      <c r="G163" s="2" t="s">
        <v>144</v>
      </c>
      <c r="H163" s="2"/>
      <c r="I163" s="2" t="s">
        <v>36</v>
      </c>
      <c r="J163" s="2" t="s">
        <v>14</v>
      </c>
      <c r="K163" s="2">
        <v>2</v>
      </c>
      <c r="L163" s="14">
        <v>232.14285714285714</v>
      </c>
      <c r="M163" s="6">
        <f t="shared" si="22"/>
        <v>464.28571428571428</v>
      </c>
      <c r="N163" s="6">
        <v>557.14285714285711</v>
      </c>
      <c r="O163" s="6">
        <f t="shared" si="23"/>
        <v>1114.2857142857142</v>
      </c>
      <c r="P163" s="6">
        <f t="shared" si="24"/>
        <v>150.89371607142857</v>
      </c>
      <c r="Q163" s="6">
        <f t="shared" si="25"/>
        <v>301.78743214285714</v>
      </c>
      <c r="R163" s="8">
        <f t="shared" si="27"/>
        <v>134.72653220663264</v>
      </c>
      <c r="S163" s="8">
        <f t="shared" si="26"/>
        <v>269.45306441326528</v>
      </c>
    </row>
    <row r="164" spans="1:19" s="3" customFormat="1" ht="54" customHeight="1" x14ac:dyDescent="0.45">
      <c r="A164" s="2" t="s">
        <v>103</v>
      </c>
      <c r="B164" s="2" t="s">
        <v>141</v>
      </c>
      <c r="C164" s="2" t="s">
        <v>142</v>
      </c>
      <c r="D164" s="2" t="s">
        <v>107</v>
      </c>
      <c r="E164" s="2" t="s">
        <v>47</v>
      </c>
      <c r="F164" s="2" t="s">
        <v>26</v>
      </c>
      <c r="G164" s="2" t="s">
        <v>144</v>
      </c>
      <c r="H164" s="2"/>
      <c r="I164" s="2" t="s">
        <v>36</v>
      </c>
      <c r="J164" s="2" t="s">
        <v>15</v>
      </c>
      <c r="K164" s="2">
        <v>3</v>
      </c>
      <c r="L164" s="14">
        <v>232.14285714285714</v>
      </c>
      <c r="M164" s="6">
        <f t="shared" si="22"/>
        <v>696.42857142857144</v>
      </c>
      <c r="N164" s="6">
        <v>557.14285714285711</v>
      </c>
      <c r="O164" s="6">
        <f t="shared" si="23"/>
        <v>1671.4285714285713</v>
      </c>
      <c r="P164" s="6">
        <f t="shared" si="24"/>
        <v>150.89371607142857</v>
      </c>
      <c r="Q164" s="6">
        <f t="shared" si="25"/>
        <v>452.68114821428571</v>
      </c>
      <c r="R164" s="8">
        <f t="shared" si="27"/>
        <v>134.72653220663264</v>
      </c>
      <c r="S164" s="8">
        <f t="shared" si="26"/>
        <v>404.17959661989789</v>
      </c>
    </row>
    <row r="165" spans="1:19" s="3" customFormat="1" ht="54" customHeight="1" x14ac:dyDescent="0.45">
      <c r="A165" s="2" t="s">
        <v>103</v>
      </c>
      <c r="B165" s="2" t="s">
        <v>141</v>
      </c>
      <c r="C165" s="2" t="s">
        <v>142</v>
      </c>
      <c r="D165" s="2" t="s">
        <v>107</v>
      </c>
      <c r="E165" s="2" t="s">
        <v>47</v>
      </c>
      <c r="F165" s="2" t="s">
        <v>26</v>
      </c>
      <c r="G165" s="2" t="s">
        <v>144</v>
      </c>
      <c r="H165" s="2"/>
      <c r="I165" s="2" t="s">
        <v>36</v>
      </c>
      <c r="J165" s="2" t="s">
        <v>16</v>
      </c>
      <c r="K165" s="2">
        <v>2</v>
      </c>
      <c r="L165" s="14">
        <v>232.14285714285714</v>
      </c>
      <c r="M165" s="6">
        <f t="shared" si="22"/>
        <v>464.28571428571428</v>
      </c>
      <c r="N165" s="6">
        <v>557.14285714285711</v>
      </c>
      <c r="O165" s="6">
        <f t="shared" si="23"/>
        <v>1114.2857142857142</v>
      </c>
      <c r="P165" s="6">
        <f t="shared" si="24"/>
        <v>150.89371607142857</v>
      </c>
      <c r="Q165" s="6">
        <f t="shared" si="25"/>
        <v>301.78743214285714</v>
      </c>
      <c r="R165" s="8">
        <f t="shared" si="27"/>
        <v>134.72653220663264</v>
      </c>
      <c r="S165" s="8">
        <f t="shared" si="26"/>
        <v>269.45306441326528</v>
      </c>
    </row>
    <row r="166" spans="1:19" s="3" customFormat="1" ht="54" customHeight="1" x14ac:dyDescent="0.45">
      <c r="A166" s="2" t="s">
        <v>103</v>
      </c>
      <c r="B166" s="2" t="s">
        <v>141</v>
      </c>
      <c r="C166" s="2" t="s">
        <v>142</v>
      </c>
      <c r="D166" s="2" t="s">
        <v>107</v>
      </c>
      <c r="E166" s="2" t="s">
        <v>47</v>
      </c>
      <c r="F166" s="2" t="s">
        <v>26</v>
      </c>
      <c r="G166" s="2" t="s">
        <v>144</v>
      </c>
      <c r="H166" s="2"/>
      <c r="I166" s="2" t="s">
        <v>36</v>
      </c>
      <c r="J166" s="2" t="s">
        <v>17</v>
      </c>
      <c r="K166" s="2">
        <v>1</v>
      </c>
      <c r="L166" s="14">
        <v>232.14285714285714</v>
      </c>
      <c r="M166" s="6">
        <f t="shared" si="22"/>
        <v>232.14285714285714</v>
      </c>
      <c r="N166" s="6">
        <v>557.14285714285711</v>
      </c>
      <c r="O166" s="6">
        <f t="shared" si="23"/>
        <v>557.14285714285711</v>
      </c>
      <c r="P166" s="6">
        <f t="shared" si="24"/>
        <v>150.89371607142857</v>
      </c>
      <c r="Q166" s="6">
        <f t="shared" si="25"/>
        <v>150.89371607142857</v>
      </c>
      <c r="R166" s="8">
        <f t="shared" si="27"/>
        <v>134.72653220663264</v>
      </c>
      <c r="S166" s="8">
        <f t="shared" si="26"/>
        <v>134.72653220663264</v>
      </c>
    </row>
    <row r="167" spans="1:19" s="3" customFormat="1" ht="54" customHeight="1" x14ac:dyDescent="0.45">
      <c r="A167" s="2" t="s">
        <v>103</v>
      </c>
      <c r="B167" s="2" t="s">
        <v>141</v>
      </c>
      <c r="C167" s="2" t="s">
        <v>142</v>
      </c>
      <c r="D167" s="2" t="s">
        <v>107</v>
      </c>
      <c r="E167" s="2" t="s">
        <v>47</v>
      </c>
      <c r="F167" s="2" t="s">
        <v>26</v>
      </c>
      <c r="G167" s="2" t="s">
        <v>144</v>
      </c>
      <c r="H167" s="2"/>
      <c r="I167" s="2" t="s">
        <v>36</v>
      </c>
      <c r="J167" s="2" t="s">
        <v>20</v>
      </c>
      <c r="K167" s="2">
        <v>2</v>
      </c>
      <c r="L167" s="14">
        <v>232.14285714285714</v>
      </c>
      <c r="M167" s="6">
        <f t="shared" si="22"/>
        <v>464.28571428571428</v>
      </c>
      <c r="N167" s="6">
        <v>557.14285714285711</v>
      </c>
      <c r="O167" s="6">
        <f t="shared" si="23"/>
        <v>1114.2857142857142</v>
      </c>
      <c r="P167" s="6">
        <f t="shared" si="24"/>
        <v>150.89371607142857</v>
      </c>
      <c r="Q167" s="6">
        <f t="shared" si="25"/>
        <v>301.78743214285714</v>
      </c>
      <c r="R167" s="8">
        <f t="shared" si="27"/>
        <v>134.72653220663264</v>
      </c>
      <c r="S167" s="8">
        <f t="shared" si="26"/>
        <v>269.45306441326528</v>
      </c>
    </row>
    <row r="168" spans="1:19" s="3" customFormat="1" ht="54" customHeight="1" x14ac:dyDescent="0.45">
      <c r="A168" s="2" t="s">
        <v>103</v>
      </c>
      <c r="B168" s="2" t="s">
        <v>141</v>
      </c>
      <c r="C168" s="2" t="s">
        <v>142</v>
      </c>
      <c r="D168" s="2" t="s">
        <v>107</v>
      </c>
      <c r="E168" s="2" t="s">
        <v>47</v>
      </c>
      <c r="F168" s="2" t="s">
        <v>26</v>
      </c>
      <c r="G168" s="2" t="s">
        <v>144</v>
      </c>
      <c r="H168" s="2"/>
      <c r="I168" s="2" t="s">
        <v>36</v>
      </c>
      <c r="J168" s="2" t="s">
        <v>24</v>
      </c>
      <c r="K168" s="2">
        <v>1</v>
      </c>
      <c r="L168" s="14">
        <v>232.14285714285714</v>
      </c>
      <c r="M168" s="6">
        <f t="shared" si="22"/>
        <v>232.14285714285714</v>
      </c>
      <c r="N168" s="6">
        <v>557.14285714285711</v>
      </c>
      <c r="O168" s="6">
        <f t="shared" si="23"/>
        <v>557.14285714285711</v>
      </c>
      <c r="P168" s="6">
        <f t="shared" si="24"/>
        <v>150.89371607142857</v>
      </c>
      <c r="Q168" s="6">
        <f t="shared" si="25"/>
        <v>150.89371607142857</v>
      </c>
      <c r="R168" s="8">
        <f t="shared" si="27"/>
        <v>134.72653220663264</v>
      </c>
      <c r="S168" s="8">
        <f t="shared" si="26"/>
        <v>134.72653220663264</v>
      </c>
    </row>
    <row r="169" spans="1:19" s="3" customFormat="1" ht="54" customHeight="1" x14ac:dyDescent="0.45">
      <c r="A169" s="2" t="s">
        <v>103</v>
      </c>
      <c r="B169" s="2" t="s">
        <v>141</v>
      </c>
      <c r="C169" s="2" t="s">
        <v>142</v>
      </c>
      <c r="D169" s="2" t="s">
        <v>107</v>
      </c>
      <c r="E169" s="2" t="s">
        <v>47</v>
      </c>
      <c r="F169" s="2" t="s">
        <v>26</v>
      </c>
      <c r="G169" s="2" t="s">
        <v>144</v>
      </c>
      <c r="H169" s="2"/>
      <c r="I169" s="2" t="s">
        <v>36</v>
      </c>
      <c r="J169" s="2" t="s">
        <v>32</v>
      </c>
      <c r="K169" s="2">
        <v>4</v>
      </c>
      <c r="L169" s="14">
        <v>232.14285714285714</v>
      </c>
      <c r="M169" s="6">
        <f t="shared" si="22"/>
        <v>928.57142857142856</v>
      </c>
      <c r="N169" s="6">
        <v>557.14285714285711</v>
      </c>
      <c r="O169" s="6">
        <f t="shared" si="23"/>
        <v>2228.5714285714284</v>
      </c>
      <c r="P169" s="6">
        <f t="shared" si="24"/>
        <v>150.89371607142857</v>
      </c>
      <c r="Q169" s="6">
        <f t="shared" si="25"/>
        <v>603.57486428571428</v>
      </c>
      <c r="R169" s="8">
        <f t="shared" si="27"/>
        <v>134.72653220663264</v>
      </c>
      <c r="S169" s="8">
        <f t="shared" si="26"/>
        <v>538.90612882653056</v>
      </c>
    </row>
    <row r="170" spans="1:19" s="3" customFormat="1" ht="54" customHeight="1" x14ac:dyDescent="0.45">
      <c r="A170" s="2" t="s">
        <v>103</v>
      </c>
      <c r="B170" s="2" t="s">
        <v>141</v>
      </c>
      <c r="C170" s="2" t="s">
        <v>142</v>
      </c>
      <c r="D170" s="2" t="s">
        <v>107</v>
      </c>
      <c r="E170" s="2" t="s">
        <v>47</v>
      </c>
      <c r="F170" s="2" t="s">
        <v>26</v>
      </c>
      <c r="G170" s="2" t="s">
        <v>144</v>
      </c>
      <c r="H170" s="2"/>
      <c r="I170" s="2" t="s">
        <v>36</v>
      </c>
      <c r="J170" s="2" t="s">
        <v>100</v>
      </c>
      <c r="K170" s="2">
        <v>2</v>
      </c>
      <c r="L170" s="14">
        <v>232.14285714285714</v>
      </c>
      <c r="M170" s="6">
        <f t="shared" si="22"/>
        <v>464.28571428571428</v>
      </c>
      <c r="N170" s="6">
        <v>557.14285714285711</v>
      </c>
      <c r="O170" s="6">
        <f t="shared" si="23"/>
        <v>1114.2857142857142</v>
      </c>
      <c r="P170" s="6">
        <f t="shared" si="24"/>
        <v>150.89371607142857</v>
      </c>
      <c r="Q170" s="6">
        <f t="shared" si="25"/>
        <v>301.78743214285714</v>
      </c>
      <c r="R170" s="8">
        <f t="shared" si="27"/>
        <v>134.72653220663264</v>
      </c>
      <c r="S170" s="8">
        <f t="shared" si="26"/>
        <v>269.45306441326528</v>
      </c>
    </row>
    <row r="171" spans="1:19" s="3" customFormat="1" ht="54" customHeight="1" x14ac:dyDescent="0.45">
      <c r="A171" s="2" t="s">
        <v>103</v>
      </c>
      <c r="B171" s="2" t="s">
        <v>145</v>
      </c>
      <c r="C171" s="2" t="s">
        <v>146</v>
      </c>
      <c r="D171" s="2" t="s">
        <v>107</v>
      </c>
      <c r="E171" s="2" t="s">
        <v>47</v>
      </c>
      <c r="F171" s="2" t="s">
        <v>26</v>
      </c>
      <c r="G171" s="2" t="s">
        <v>147</v>
      </c>
      <c r="H171" s="2"/>
      <c r="I171" s="2" t="s">
        <v>36</v>
      </c>
      <c r="J171" s="2" t="s">
        <v>23</v>
      </c>
      <c r="K171" s="2">
        <v>1</v>
      </c>
      <c r="L171" s="14">
        <v>232.14285714285714</v>
      </c>
      <c r="M171" s="6">
        <f t="shared" si="22"/>
        <v>232.14285714285714</v>
      </c>
      <c r="N171" s="6">
        <v>557.14285714285711</v>
      </c>
      <c r="O171" s="6">
        <f t="shared" si="23"/>
        <v>557.14285714285711</v>
      </c>
      <c r="P171" s="6">
        <f t="shared" si="24"/>
        <v>150.89371607142857</v>
      </c>
      <c r="Q171" s="6">
        <f t="shared" si="25"/>
        <v>150.89371607142857</v>
      </c>
      <c r="R171" s="8">
        <f t="shared" si="27"/>
        <v>134.72653220663264</v>
      </c>
      <c r="S171" s="8">
        <f t="shared" si="26"/>
        <v>134.72653220663264</v>
      </c>
    </row>
    <row r="172" spans="1:19" s="3" customFormat="1" ht="54" customHeight="1" x14ac:dyDescent="0.45">
      <c r="A172" s="2" t="s">
        <v>103</v>
      </c>
      <c r="B172" s="2" t="s">
        <v>145</v>
      </c>
      <c r="C172" s="2" t="s">
        <v>146</v>
      </c>
      <c r="D172" s="2" t="s">
        <v>107</v>
      </c>
      <c r="E172" s="2" t="s">
        <v>47</v>
      </c>
      <c r="F172" s="2" t="s">
        <v>26</v>
      </c>
      <c r="G172" s="2" t="s">
        <v>147</v>
      </c>
      <c r="H172" s="2"/>
      <c r="I172" s="2" t="s">
        <v>36</v>
      </c>
      <c r="J172" s="2" t="s">
        <v>24</v>
      </c>
      <c r="K172" s="2">
        <v>1</v>
      </c>
      <c r="L172" s="14">
        <v>232.14285714285714</v>
      </c>
      <c r="M172" s="6">
        <f t="shared" si="22"/>
        <v>232.14285714285714</v>
      </c>
      <c r="N172" s="6">
        <v>557.14285714285711</v>
      </c>
      <c r="O172" s="6">
        <f t="shared" si="23"/>
        <v>557.14285714285711</v>
      </c>
      <c r="P172" s="6">
        <f t="shared" si="24"/>
        <v>150.89371607142857</v>
      </c>
      <c r="Q172" s="6">
        <f t="shared" si="25"/>
        <v>150.89371607142857</v>
      </c>
      <c r="R172" s="8">
        <f t="shared" si="27"/>
        <v>134.72653220663264</v>
      </c>
      <c r="S172" s="8">
        <f t="shared" si="26"/>
        <v>134.72653220663264</v>
      </c>
    </row>
    <row r="173" spans="1:19" s="3" customFormat="1" ht="54" customHeight="1" x14ac:dyDescent="0.45">
      <c r="A173" s="2" t="s">
        <v>103</v>
      </c>
      <c r="B173" s="2" t="s">
        <v>145</v>
      </c>
      <c r="C173" s="2" t="s">
        <v>146</v>
      </c>
      <c r="D173" s="2" t="s">
        <v>107</v>
      </c>
      <c r="E173" s="2" t="s">
        <v>47</v>
      </c>
      <c r="F173" s="2" t="s">
        <v>26</v>
      </c>
      <c r="G173" s="2" t="s">
        <v>147</v>
      </c>
      <c r="H173" s="2"/>
      <c r="I173" s="2" t="s">
        <v>36</v>
      </c>
      <c r="J173" s="2" t="s">
        <v>32</v>
      </c>
      <c r="K173" s="2">
        <v>1</v>
      </c>
      <c r="L173" s="14">
        <v>232.14285714285714</v>
      </c>
      <c r="M173" s="6">
        <f t="shared" si="22"/>
        <v>232.14285714285714</v>
      </c>
      <c r="N173" s="6">
        <v>557.14285714285711</v>
      </c>
      <c r="O173" s="6">
        <f t="shared" si="23"/>
        <v>557.14285714285711</v>
      </c>
      <c r="P173" s="6">
        <f t="shared" si="24"/>
        <v>150.89371607142857</v>
      </c>
      <c r="Q173" s="6">
        <f t="shared" si="25"/>
        <v>150.89371607142857</v>
      </c>
      <c r="R173" s="8">
        <f t="shared" si="27"/>
        <v>134.72653220663264</v>
      </c>
      <c r="S173" s="8">
        <f t="shared" si="26"/>
        <v>134.72653220663264</v>
      </c>
    </row>
    <row r="174" spans="1:19" s="3" customFormat="1" ht="54" customHeight="1" x14ac:dyDescent="0.45">
      <c r="A174" s="2" t="s">
        <v>103</v>
      </c>
      <c r="B174" s="2" t="s">
        <v>145</v>
      </c>
      <c r="C174" s="2" t="s">
        <v>146</v>
      </c>
      <c r="D174" s="2" t="s">
        <v>107</v>
      </c>
      <c r="E174" s="2" t="s">
        <v>47</v>
      </c>
      <c r="F174" s="2" t="s">
        <v>26</v>
      </c>
      <c r="G174" s="2" t="s">
        <v>147</v>
      </c>
      <c r="H174" s="2"/>
      <c r="I174" s="2" t="s">
        <v>36</v>
      </c>
      <c r="J174" s="2" t="s">
        <v>41</v>
      </c>
      <c r="K174" s="2">
        <v>1</v>
      </c>
      <c r="L174" s="14">
        <v>232.14285714285714</v>
      </c>
      <c r="M174" s="6">
        <f t="shared" si="22"/>
        <v>232.14285714285714</v>
      </c>
      <c r="N174" s="6">
        <v>557.14285714285711</v>
      </c>
      <c r="O174" s="6">
        <f t="shared" si="23"/>
        <v>557.14285714285711</v>
      </c>
      <c r="P174" s="6">
        <f t="shared" si="24"/>
        <v>150.89371607142857</v>
      </c>
      <c r="Q174" s="6">
        <f t="shared" si="25"/>
        <v>150.89371607142857</v>
      </c>
      <c r="R174" s="8">
        <f t="shared" si="27"/>
        <v>134.72653220663264</v>
      </c>
      <c r="S174" s="8">
        <f t="shared" si="26"/>
        <v>134.72653220663264</v>
      </c>
    </row>
    <row r="175" spans="1:19" s="3" customFormat="1" ht="54" customHeight="1" x14ac:dyDescent="0.45">
      <c r="A175" s="2" t="s">
        <v>103</v>
      </c>
      <c r="B175" s="2" t="s">
        <v>145</v>
      </c>
      <c r="C175" s="2" t="s">
        <v>146</v>
      </c>
      <c r="D175" s="2" t="s">
        <v>107</v>
      </c>
      <c r="E175" s="2" t="s">
        <v>47</v>
      </c>
      <c r="F175" s="2" t="s">
        <v>26</v>
      </c>
      <c r="G175" s="2" t="s">
        <v>147</v>
      </c>
      <c r="H175" s="2"/>
      <c r="I175" s="2" t="s">
        <v>36</v>
      </c>
      <c r="J175" s="2" t="s">
        <v>100</v>
      </c>
      <c r="K175" s="2">
        <v>1</v>
      </c>
      <c r="L175" s="14">
        <v>232.14285714285714</v>
      </c>
      <c r="M175" s="6">
        <f t="shared" ref="M175:M206" si="28">L175*K175</f>
        <v>232.14285714285714</v>
      </c>
      <c r="N175" s="6">
        <v>557.14285714285711</v>
      </c>
      <c r="O175" s="6">
        <f t="shared" ref="O175:O206" si="29">SUM(N175*K175)</f>
        <v>557.14285714285711</v>
      </c>
      <c r="P175" s="6">
        <f t="shared" ref="P175:P196" si="30">SUM(L175*0.6500037)</f>
        <v>150.89371607142857</v>
      </c>
      <c r="Q175" s="6">
        <f t="shared" ref="Q175:Q206" si="31">SUM(P175*K175)</f>
        <v>150.89371607142857</v>
      </c>
      <c r="R175" s="8">
        <f t="shared" si="27"/>
        <v>134.72653220663264</v>
      </c>
      <c r="S175" s="8">
        <f t="shared" ref="S175:S206" si="32">SUM(R175*K175)</f>
        <v>134.72653220663264</v>
      </c>
    </row>
    <row r="176" spans="1:19" s="3" customFormat="1" ht="54" customHeight="1" x14ac:dyDescent="0.45">
      <c r="A176" s="2" t="s">
        <v>103</v>
      </c>
      <c r="B176" s="2" t="s">
        <v>145</v>
      </c>
      <c r="C176" s="2" t="s">
        <v>146</v>
      </c>
      <c r="D176" s="2" t="s">
        <v>107</v>
      </c>
      <c r="E176" s="2" t="s">
        <v>47</v>
      </c>
      <c r="F176" s="2" t="s">
        <v>35</v>
      </c>
      <c r="G176" s="2" t="s">
        <v>148</v>
      </c>
      <c r="H176" s="2"/>
      <c r="I176" s="2" t="s">
        <v>36</v>
      </c>
      <c r="J176" s="2" t="s">
        <v>15</v>
      </c>
      <c r="K176" s="2">
        <v>1</v>
      </c>
      <c r="L176" s="14">
        <v>251.1904761904762</v>
      </c>
      <c r="M176" s="6">
        <f t="shared" si="28"/>
        <v>251.1904761904762</v>
      </c>
      <c r="N176" s="6">
        <v>602.85714285714289</v>
      </c>
      <c r="O176" s="6">
        <f t="shared" si="29"/>
        <v>602.85714285714289</v>
      </c>
      <c r="P176" s="6">
        <f t="shared" si="30"/>
        <v>163.27473892857142</v>
      </c>
      <c r="Q176" s="6">
        <f t="shared" si="31"/>
        <v>163.27473892857142</v>
      </c>
      <c r="R176" s="8">
        <f t="shared" si="27"/>
        <v>145.7810169005102</v>
      </c>
      <c r="S176" s="8">
        <f t="shared" si="32"/>
        <v>145.7810169005102</v>
      </c>
    </row>
    <row r="177" spans="1:19" s="3" customFormat="1" ht="54" customHeight="1" x14ac:dyDescent="0.45">
      <c r="A177" s="2" t="s">
        <v>103</v>
      </c>
      <c r="B177" s="2" t="s">
        <v>145</v>
      </c>
      <c r="C177" s="2" t="s">
        <v>146</v>
      </c>
      <c r="D177" s="2" t="s">
        <v>107</v>
      </c>
      <c r="E177" s="2" t="s">
        <v>47</v>
      </c>
      <c r="F177" s="2" t="s">
        <v>35</v>
      </c>
      <c r="G177" s="2" t="s">
        <v>148</v>
      </c>
      <c r="H177" s="2"/>
      <c r="I177" s="2" t="s">
        <v>36</v>
      </c>
      <c r="J177" s="2" t="s">
        <v>17</v>
      </c>
      <c r="K177" s="2">
        <v>1</v>
      </c>
      <c r="L177" s="14">
        <v>251.1904761904762</v>
      </c>
      <c r="M177" s="6">
        <f t="shared" si="28"/>
        <v>251.1904761904762</v>
      </c>
      <c r="N177" s="6">
        <v>602.85714285714289</v>
      </c>
      <c r="O177" s="6">
        <f t="shared" si="29"/>
        <v>602.85714285714289</v>
      </c>
      <c r="P177" s="6">
        <f t="shared" si="30"/>
        <v>163.27473892857142</v>
      </c>
      <c r="Q177" s="6">
        <f t="shared" si="31"/>
        <v>163.27473892857142</v>
      </c>
      <c r="R177" s="8">
        <f t="shared" si="27"/>
        <v>145.7810169005102</v>
      </c>
      <c r="S177" s="8">
        <f t="shared" si="32"/>
        <v>145.7810169005102</v>
      </c>
    </row>
    <row r="178" spans="1:19" s="3" customFormat="1" ht="54" customHeight="1" x14ac:dyDescent="0.45">
      <c r="A178" s="2" t="s">
        <v>103</v>
      </c>
      <c r="B178" s="2" t="s">
        <v>145</v>
      </c>
      <c r="C178" s="2" t="s">
        <v>146</v>
      </c>
      <c r="D178" s="2" t="s">
        <v>107</v>
      </c>
      <c r="E178" s="2" t="s">
        <v>47</v>
      </c>
      <c r="F178" s="2" t="s">
        <v>35</v>
      </c>
      <c r="G178" s="2" t="s">
        <v>148</v>
      </c>
      <c r="H178" s="2"/>
      <c r="I178" s="2" t="s">
        <v>36</v>
      </c>
      <c r="J178" s="2" t="s">
        <v>18</v>
      </c>
      <c r="K178" s="2">
        <v>1</v>
      </c>
      <c r="L178" s="14">
        <v>251.1904761904762</v>
      </c>
      <c r="M178" s="6">
        <f t="shared" si="28"/>
        <v>251.1904761904762</v>
      </c>
      <c r="N178" s="6">
        <v>602.85714285714289</v>
      </c>
      <c r="O178" s="6">
        <f t="shared" si="29"/>
        <v>602.85714285714289</v>
      </c>
      <c r="P178" s="6">
        <f t="shared" si="30"/>
        <v>163.27473892857142</v>
      </c>
      <c r="Q178" s="6">
        <f t="shared" si="31"/>
        <v>163.27473892857142</v>
      </c>
      <c r="R178" s="8">
        <f t="shared" si="27"/>
        <v>145.7810169005102</v>
      </c>
      <c r="S178" s="8">
        <f t="shared" si="32"/>
        <v>145.7810169005102</v>
      </c>
    </row>
    <row r="179" spans="1:19" s="3" customFormat="1" ht="54" customHeight="1" x14ac:dyDescent="0.45">
      <c r="A179" s="2" t="s">
        <v>103</v>
      </c>
      <c r="B179" s="2" t="s">
        <v>145</v>
      </c>
      <c r="C179" s="2" t="s">
        <v>146</v>
      </c>
      <c r="D179" s="2" t="s">
        <v>107</v>
      </c>
      <c r="E179" s="2" t="s">
        <v>47</v>
      </c>
      <c r="F179" s="2" t="s">
        <v>35</v>
      </c>
      <c r="G179" s="2" t="s">
        <v>148</v>
      </c>
      <c r="H179" s="2"/>
      <c r="I179" s="2" t="s">
        <v>36</v>
      </c>
      <c r="J179" s="2" t="s">
        <v>19</v>
      </c>
      <c r="K179" s="2">
        <v>1</v>
      </c>
      <c r="L179" s="14">
        <v>251.1904761904762</v>
      </c>
      <c r="M179" s="6">
        <f t="shared" si="28"/>
        <v>251.1904761904762</v>
      </c>
      <c r="N179" s="6">
        <v>602.85714285714289</v>
      </c>
      <c r="O179" s="6">
        <f t="shared" si="29"/>
        <v>602.85714285714289</v>
      </c>
      <c r="P179" s="6">
        <f t="shared" si="30"/>
        <v>163.27473892857142</v>
      </c>
      <c r="Q179" s="6">
        <f t="shared" si="31"/>
        <v>163.27473892857142</v>
      </c>
      <c r="R179" s="8">
        <f t="shared" si="27"/>
        <v>145.7810169005102</v>
      </c>
      <c r="S179" s="8">
        <f t="shared" si="32"/>
        <v>145.7810169005102</v>
      </c>
    </row>
    <row r="180" spans="1:19" s="3" customFormat="1" ht="54" customHeight="1" x14ac:dyDescent="0.45">
      <c r="A180" s="2" t="s">
        <v>103</v>
      </c>
      <c r="B180" s="2" t="s">
        <v>149</v>
      </c>
      <c r="C180" s="2" t="s">
        <v>150</v>
      </c>
      <c r="D180" s="2" t="s">
        <v>107</v>
      </c>
      <c r="E180" s="2" t="s">
        <v>98</v>
      </c>
      <c r="F180" s="2" t="s">
        <v>49</v>
      </c>
      <c r="G180" s="2" t="s">
        <v>151</v>
      </c>
      <c r="H180" s="2"/>
      <c r="I180" s="2" t="s">
        <v>36</v>
      </c>
      <c r="J180" s="2" t="s">
        <v>16</v>
      </c>
      <c r="K180" s="2">
        <v>1</v>
      </c>
      <c r="L180" s="14">
        <v>270.83333333333337</v>
      </c>
      <c r="M180" s="6">
        <f t="shared" si="28"/>
        <v>270.83333333333337</v>
      </c>
      <c r="N180" s="6">
        <v>650</v>
      </c>
      <c r="O180" s="6">
        <f t="shared" si="29"/>
        <v>650</v>
      </c>
      <c r="P180" s="6">
        <f t="shared" si="30"/>
        <v>176.04266875000002</v>
      </c>
      <c r="Q180" s="6">
        <f t="shared" si="31"/>
        <v>176.04266875000002</v>
      </c>
      <c r="R180" s="8">
        <f t="shared" si="27"/>
        <v>157.18095424107142</v>
      </c>
      <c r="S180" s="8">
        <f t="shared" si="32"/>
        <v>157.18095424107142</v>
      </c>
    </row>
    <row r="181" spans="1:19" s="3" customFormat="1" ht="54" customHeight="1" x14ac:dyDescent="0.45">
      <c r="A181" s="2" t="s">
        <v>103</v>
      </c>
      <c r="B181" s="2" t="s">
        <v>149</v>
      </c>
      <c r="C181" s="2" t="s">
        <v>150</v>
      </c>
      <c r="D181" s="2" t="s">
        <v>107</v>
      </c>
      <c r="E181" s="2" t="s">
        <v>98</v>
      </c>
      <c r="F181" s="2" t="s">
        <v>49</v>
      </c>
      <c r="G181" s="2" t="s">
        <v>151</v>
      </c>
      <c r="H181" s="2"/>
      <c r="I181" s="2" t="s">
        <v>36</v>
      </c>
      <c r="J181" s="2" t="s">
        <v>18</v>
      </c>
      <c r="K181" s="2">
        <v>2</v>
      </c>
      <c r="L181" s="14">
        <v>270.83333333333337</v>
      </c>
      <c r="M181" s="6">
        <f t="shared" si="28"/>
        <v>541.66666666666674</v>
      </c>
      <c r="N181" s="6">
        <v>650</v>
      </c>
      <c r="O181" s="6">
        <f t="shared" si="29"/>
        <v>1300</v>
      </c>
      <c r="P181" s="6">
        <f t="shared" si="30"/>
        <v>176.04266875000002</v>
      </c>
      <c r="Q181" s="6">
        <f t="shared" si="31"/>
        <v>352.08533750000004</v>
      </c>
      <c r="R181" s="8">
        <f t="shared" si="27"/>
        <v>157.18095424107142</v>
      </c>
      <c r="S181" s="8">
        <f t="shared" si="32"/>
        <v>314.36190848214284</v>
      </c>
    </row>
    <row r="182" spans="1:19" s="3" customFormat="1" ht="54" customHeight="1" x14ac:dyDescent="0.45">
      <c r="A182" s="2" t="s">
        <v>103</v>
      </c>
      <c r="B182" s="2" t="s">
        <v>149</v>
      </c>
      <c r="C182" s="2" t="s">
        <v>150</v>
      </c>
      <c r="D182" s="2" t="s">
        <v>107</v>
      </c>
      <c r="E182" s="2" t="s">
        <v>98</v>
      </c>
      <c r="F182" s="2" t="s">
        <v>49</v>
      </c>
      <c r="G182" s="2" t="s">
        <v>151</v>
      </c>
      <c r="H182" s="2"/>
      <c r="I182" s="2" t="s">
        <v>36</v>
      </c>
      <c r="J182" s="2" t="s">
        <v>20</v>
      </c>
      <c r="K182" s="2">
        <v>1</v>
      </c>
      <c r="L182" s="14">
        <v>270.83333333333337</v>
      </c>
      <c r="M182" s="6">
        <f t="shared" si="28"/>
        <v>270.83333333333337</v>
      </c>
      <c r="N182" s="6">
        <v>650</v>
      </c>
      <c r="O182" s="6">
        <f t="shared" si="29"/>
        <v>650</v>
      </c>
      <c r="P182" s="6">
        <f t="shared" si="30"/>
        <v>176.04266875000002</v>
      </c>
      <c r="Q182" s="6">
        <f t="shared" si="31"/>
        <v>176.04266875000002</v>
      </c>
      <c r="R182" s="8">
        <f t="shared" si="27"/>
        <v>157.18095424107142</v>
      </c>
      <c r="S182" s="8">
        <f t="shared" si="32"/>
        <v>157.18095424107142</v>
      </c>
    </row>
    <row r="183" spans="1:19" s="3" customFormat="1" ht="54" customHeight="1" x14ac:dyDescent="0.45">
      <c r="A183" s="2" t="s">
        <v>103</v>
      </c>
      <c r="B183" s="2" t="s">
        <v>149</v>
      </c>
      <c r="C183" s="2" t="s">
        <v>150</v>
      </c>
      <c r="D183" s="2" t="s">
        <v>107</v>
      </c>
      <c r="E183" s="2" t="s">
        <v>98</v>
      </c>
      <c r="F183" s="2" t="s">
        <v>49</v>
      </c>
      <c r="G183" s="2" t="s">
        <v>151</v>
      </c>
      <c r="H183" s="2"/>
      <c r="I183" s="2" t="s">
        <v>36</v>
      </c>
      <c r="J183" s="2" t="s">
        <v>24</v>
      </c>
      <c r="K183" s="2">
        <v>4</v>
      </c>
      <c r="L183" s="14">
        <v>270.83333333333337</v>
      </c>
      <c r="M183" s="6">
        <f t="shared" si="28"/>
        <v>1083.3333333333335</v>
      </c>
      <c r="N183" s="6">
        <v>650</v>
      </c>
      <c r="O183" s="6">
        <f t="shared" si="29"/>
        <v>2600</v>
      </c>
      <c r="P183" s="6">
        <f t="shared" si="30"/>
        <v>176.04266875000002</v>
      </c>
      <c r="Q183" s="6">
        <f t="shared" si="31"/>
        <v>704.17067500000007</v>
      </c>
      <c r="R183" s="8">
        <f t="shared" si="27"/>
        <v>157.18095424107142</v>
      </c>
      <c r="S183" s="8">
        <f t="shared" si="32"/>
        <v>628.72381696428567</v>
      </c>
    </row>
    <row r="184" spans="1:19" s="3" customFormat="1" ht="54" customHeight="1" x14ac:dyDescent="0.45">
      <c r="A184" s="2" t="s">
        <v>103</v>
      </c>
      <c r="B184" s="2" t="s">
        <v>149</v>
      </c>
      <c r="C184" s="2" t="s">
        <v>150</v>
      </c>
      <c r="D184" s="2" t="s">
        <v>107</v>
      </c>
      <c r="E184" s="2" t="s">
        <v>98</v>
      </c>
      <c r="F184" s="2" t="s">
        <v>49</v>
      </c>
      <c r="G184" s="2" t="s">
        <v>151</v>
      </c>
      <c r="H184" s="2"/>
      <c r="I184" s="2" t="s">
        <v>36</v>
      </c>
      <c r="J184" s="2" t="s">
        <v>41</v>
      </c>
      <c r="K184" s="2">
        <v>4</v>
      </c>
      <c r="L184" s="14">
        <v>270.83333333333337</v>
      </c>
      <c r="M184" s="6">
        <f t="shared" si="28"/>
        <v>1083.3333333333335</v>
      </c>
      <c r="N184" s="6">
        <v>650</v>
      </c>
      <c r="O184" s="6">
        <f t="shared" si="29"/>
        <v>2600</v>
      </c>
      <c r="P184" s="6">
        <f t="shared" si="30"/>
        <v>176.04266875000002</v>
      </c>
      <c r="Q184" s="6">
        <f t="shared" si="31"/>
        <v>704.17067500000007</v>
      </c>
      <c r="R184" s="8">
        <f t="shared" si="27"/>
        <v>157.18095424107142</v>
      </c>
      <c r="S184" s="8">
        <f t="shared" si="32"/>
        <v>628.72381696428567</v>
      </c>
    </row>
    <row r="185" spans="1:19" s="3" customFormat="1" ht="54" customHeight="1" x14ac:dyDescent="0.45">
      <c r="A185" s="2" t="s">
        <v>103</v>
      </c>
      <c r="B185" s="2" t="s">
        <v>149</v>
      </c>
      <c r="C185" s="2" t="s">
        <v>150</v>
      </c>
      <c r="D185" s="2" t="s">
        <v>107</v>
      </c>
      <c r="E185" s="2" t="s">
        <v>98</v>
      </c>
      <c r="F185" s="2" t="s">
        <v>49</v>
      </c>
      <c r="G185" s="2" t="s">
        <v>151</v>
      </c>
      <c r="H185" s="2"/>
      <c r="I185" s="2" t="s">
        <v>36</v>
      </c>
      <c r="J185" s="2" t="s">
        <v>100</v>
      </c>
      <c r="K185" s="2">
        <v>2</v>
      </c>
      <c r="L185" s="14">
        <v>270.83333333333337</v>
      </c>
      <c r="M185" s="6">
        <f t="shared" si="28"/>
        <v>541.66666666666674</v>
      </c>
      <c r="N185" s="6">
        <v>650</v>
      </c>
      <c r="O185" s="6">
        <f t="shared" si="29"/>
        <v>1300</v>
      </c>
      <c r="P185" s="6">
        <f t="shared" si="30"/>
        <v>176.04266875000002</v>
      </c>
      <c r="Q185" s="6">
        <f t="shared" si="31"/>
        <v>352.08533750000004</v>
      </c>
      <c r="R185" s="8">
        <f t="shared" si="27"/>
        <v>157.18095424107142</v>
      </c>
      <c r="S185" s="8">
        <f t="shared" si="32"/>
        <v>314.36190848214284</v>
      </c>
    </row>
    <row r="186" spans="1:19" s="3" customFormat="1" ht="111" customHeight="1" x14ac:dyDescent="0.45">
      <c r="A186" s="2" t="s">
        <v>103</v>
      </c>
      <c r="B186" s="2" t="s">
        <v>152</v>
      </c>
      <c r="C186" s="2" t="s">
        <v>153</v>
      </c>
      <c r="D186" s="2" t="s">
        <v>107</v>
      </c>
      <c r="E186" s="2" t="s">
        <v>104</v>
      </c>
      <c r="F186" s="2" t="s">
        <v>49</v>
      </c>
      <c r="G186" s="2" t="s">
        <v>154</v>
      </c>
      <c r="H186" s="2"/>
      <c r="I186" s="2" t="s">
        <v>36</v>
      </c>
      <c r="J186" s="2" t="s">
        <v>24</v>
      </c>
      <c r="K186" s="2">
        <v>1</v>
      </c>
      <c r="L186" s="14">
        <v>206.54761904761907</v>
      </c>
      <c r="M186" s="6">
        <f t="shared" si="28"/>
        <v>206.54761904761907</v>
      </c>
      <c r="N186" s="6">
        <v>495.71428571428572</v>
      </c>
      <c r="O186" s="6">
        <f t="shared" si="29"/>
        <v>495.71428571428572</v>
      </c>
      <c r="P186" s="6">
        <f t="shared" si="30"/>
        <v>134.25671660714286</v>
      </c>
      <c r="Q186" s="6">
        <f t="shared" si="31"/>
        <v>134.25671660714286</v>
      </c>
      <c r="R186" s="8">
        <f t="shared" si="27"/>
        <v>119.87206839923469</v>
      </c>
      <c r="S186" s="8">
        <f t="shared" si="32"/>
        <v>119.87206839923469</v>
      </c>
    </row>
    <row r="187" spans="1:19" s="3" customFormat="1" ht="54" customHeight="1" x14ac:dyDescent="0.45">
      <c r="A187" s="2" t="s">
        <v>155</v>
      </c>
      <c r="B187" s="2" t="s">
        <v>156</v>
      </c>
      <c r="C187" s="2" t="s">
        <v>117</v>
      </c>
      <c r="D187" s="2" t="s">
        <v>107</v>
      </c>
      <c r="E187" s="2" t="s">
        <v>47</v>
      </c>
      <c r="F187" s="2" t="s">
        <v>33</v>
      </c>
      <c r="G187" s="2" t="s">
        <v>157</v>
      </c>
      <c r="H187" s="2"/>
      <c r="I187" s="2" t="s">
        <v>36</v>
      </c>
      <c r="J187" s="2" t="s">
        <v>14</v>
      </c>
      <c r="K187" s="2">
        <v>2</v>
      </c>
      <c r="L187" s="14">
        <v>267.85714285714289</v>
      </c>
      <c r="M187" s="6">
        <f t="shared" si="28"/>
        <v>535.71428571428578</v>
      </c>
      <c r="N187" s="6">
        <v>642.85714285714289</v>
      </c>
      <c r="O187" s="6">
        <f t="shared" si="29"/>
        <v>1285.7142857142858</v>
      </c>
      <c r="P187" s="6">
        <f t="shared" si="30"/>
        <v>174.10813392857145</v>
      </c>
      <c r="Q187" s="6">
        <f t="shared" si="31"/>
        <v>348.2162678571429</v>
      </c>
      <c r="R187" s="8">
        <f t="shared" si="27"/>
        <v>155.45369100765308</v>
      </c>
      <c r="S187" s="8">
        <f t="shared" si="32"/>
        <v>310.90738201530615</v>
      </c>
    </row>
    <row r="188" spans="1:19" s="3" customFormat="1" ht="54" customHeight="1" x14ac:dyDescent="0.45">
      <c r="A188" s="2" t="s">
        <v>155</v>
      </c>
      <c r="B188" s="2" t="s">
        <v>156</v>
      </c>
      <c r="C188" s="2" t="s">
        <v>117</v>
      </c>
      <c r="D188" s="2" t="s">
        <v>107</v>
      </c>
      <c r="E188" s="2" t="s">
        <v>47</v>
      </c>
      <c r="F188" s="2" t="s">
        <v>33</v>
      </c>
      <c r="G188" s="2" t="s">
        <v>157</v>
      </c>
      <c r="H188" s="2"/>
      <c r="I188" s="2" t="s">
        <v>36</v>
      </c>
      <c r="J188" s="2" t="s">
        <v>15</v>
      </c>
      <c r="K188" s="2">
        <v>1</v>
      </c>
      <c r="L188" s="14">
        <v>267.85714285714289</v>
      </c>
      <c r="M188" s="6">
        <f t="shared" si="28"/>
        <v>267.85714285714289</v>
      </c>
      <c r="N188" s="6">
        <v>642.85714285714289</v>
      </c>
      <c r="O188" s="6">
        <f t="shared" si="29"/>
        <v>642.85714285714289</v>
      </c>
      <c r="P188" s="6">
        <f t="shared" si="30"/>
        <v>174.10813392857145</v>
      </c>
      <c r="Q188" s="6">
        <f t="shared" si="31"/>
        <v>174.10813392857145</v>
      </c>
      <c r="R188" s="8">
        <f t="shared" si="27"/>
        <v>155.45369100765308</v>
      </c>
      <c r="S188" s="8">
        <f t="shared" si="32"/>
        <v>155.45369100765308</v>
      </c>
    </row>
    <row r="189" spans="1:19" s="3" customFormat="1" ht="54" customHeight="1" x14ac:dyDescent="0.45">
      <c r="A189" s="2" t="s">
        <v>155</v>
      </c>
      <c r="B189" s="2" t="s">
        <v>156</v>
      </c>
      <c r="C189" s="2" t="s">
        <v>117</v>
      </c>
      <c r="D189" s="2" t="s">
        <v>107</v>
      </c>
      <c r="E189" s="2" t="s">
        <v>47</v>
      </c>
      <c r="F189" s="2" t="s">
        <v>33</v>
      </c>
      <c r="G189" s="2" t="s">
        <v>157</v>
      </c>
      <c r="H189" s="2"/>
      <c r="I189" s="2" t="s">
        <v>36</v>
      </c>
      <c r="J189" s="2" t="s">
        <v>16</v>
      </c>
      <c r="K189" s="2">
        <v>1</v>
      </c>
      <c r="L189" s="14">
        <v>267.85714285714289</v>
      </c>
      <c r="M189" s="6">
        <f t="shared" si="28"/>
        <v>267.85714285714289</v>
      </c>
      <c r="N189" s="6">
        <v>642.85714285714289</v>
      </c>
      <c r="O189" s="6">
        <f t="shared" si="29"/>
        <v>642.85714285714289</v>
      </c>
      <c r="P189" s="6">
        <f t="shared" si="30"/>
        <v>174.10813392857145</v>
      </c>
      <c r="Q189" s="6">
        <f t="shared" si="31"/>
        <v>174.10813392857145</v>
      </c>
      <c r="R189" s="8">
        <f t="shared" si="27"/>
        <v>155.45369100765308</v>
      </c>
      <c r="S189" s="8">
        <f t="shared" si="32"/>
        <v>155.45369100765308</v>
      </c>
    </row>
    <row r="190" spans="1:19" s="3" customFormat="1" ht="54" customHeight="1" x14ac:dyDescent="0.45">
      <c r="A190" s="2" t="s">
        <v>155</v>
      </c>
      <c r="B190" s="2" t="s">
        <v>156</v>
      </c>
      <c r="C190" s="2" t="s">
        <v>117</v>
      </c>
      <c r="D190" s="2" t="s">
        <v>107</v>
      </c>
      <c r="E190" s="2" t="s">
        <v>47</v>
      </c>
      <c r="F190" s="2" t="s">
        <v>33</v>
      </c>
      <c r="G190" s="2" t="s">
        <v>157</v>
      </c>
      <c r="H190" s="2"/>
      <c r="I190" s="2" t="s">
        <v>36</v>
      </c>
      <c r="J190" s="2" t="s">
        <v>17</v>
      </c>
      <c r="K190" s="2">
        <v>1</v>
      </c>
      <c r="L190" s="14">
        <v>267.85714285714289</v>
      </c>
      <c r="M190" s="6">
        <f t="shared" si="28"/>
        <v>267.85714285714289</v>
      </c>
      <c r="N190" s="6">
        <v>642.85714285714289</v>
      </c>
      <c r="O190" s="6">
        <f t="shared" si="29"/>
        <v>642.85714285714289</v>
      </c>
      <c r="P190" s="6">
        <f t="shared" si="30"/>
        <v>174.10813392857145</v>
      </c>
      <c r="Q190" s="6">
        <f t="shared" si="31"/>
        <v>174.10813392857145</v>
      </c>
      <c r="R190" s="8">
        <f t="shared" si="27"/>
        <v>155.45369100765308</v>
      </c>
      <c r="S190" s="8">
        <f t="shared" si="32"/>
        <v>155.45369100765308</v>
      </c>
    </row>
    <row r="191" spans="1:19" s="3" customFormat="1" ht="54" customHeight="1" x14ac:dyDescent="0.45">
      <c r="A191" s="2" t="s">
        <v>155</v>
      </c>
      <c r="B191" s="2" t="s">
        <v>156</v>
      </c>
      <c r="C191" s="2" t="s">
        <v>117</v>
      </c>
      <c r="D191" s="2" t="s">
        <v>107</v>
      </c>
      <c r="E191" s="2" t="s">
        <v>47</v>
      </c>
      <c r="F191" s="2" t="s">
        <v>33</v>
      </c>
      <c r="G191" s="2" t="s">
        <v>157</v>
      </c>
      <c r="H191" s="2"/>
      <c r="I191" s="2" t="s">
        <v>36</v>
      </c>
      <c r="J191" s="2" t="s">
        <v>18</v>
      </c>
      <c r="K191" s="2">
        <v>1</v>
      </c>
      <c r="L191" s="14">
        <v>267.85714285714289</v>
      </c>
      <c r="M191" s="6">
        <f t="shared" si="28"/>
        <v>267.85714285714289</v>
      </c>
      <c r="N191" s="6">
        <v>642.85714285714289</v>
      </c>
      <c r="O191" s="6">
        <f t="shared" si="29"/>
        <v>642.85714285714289</v>
      </c>
      <c r="P191" s="6">
        <f t="shared" si="30"/>
        <v>174.10813392857145</v>
      </c>
      <c r="Q191" s="6">
        <f t="shared" si="31"/>
        <v>174.10813392857145</v>
      </c>
      <c r="R191" s="8">
        <f t="shared" si="27"/>
        <v>155.45369100765308</v>
      </c>
      <c r="S191" s="8">
        <f t="shared" si="32"/>
        <v>155.45369100765308</v>
      </c>
    </row>
    <row r="192" spans="1:19" s="3" customFormat="1" ht="54" customHeight="1" x14ac:dyDescent="0.45">
      <c r="A192" s="2" t="s">
        <v>155</v>
      </c>
      <c r="B192" s="2" t="s">
        <v>156</v>
      </c>
      <c r="C192" s="2" t="s">
        <v>117</v>
      </c>
      <c r="D192" s="2" t="s">
        <v>107</v>
      </c>
      <c r="E192" s="2" t="s">
        <v>47</v>
      </c>
      <c r="F192" s="2" t="s">
        <v>33</v>
      </c>
      <c r="G192" s="2" t="s">
        <v>157</v>
      </c>
      <c r="H192" s="2"/>
      <c r="I192" s="2" t="s">
        <v>36</v>
      </c>
      <c r="J192" s="2" t="s">
        <v>19</v>
      </c>
      <c r="K192" s="2">
        <v>1</v>
      </c>
      <c r="L192" s="14">
        <v>267.85714285714289</v>
      </c>
      <c r="M192" s="6">
        <f t="shared" si="28"/>
        <v>267.85714285714289</v>
      </c>
      <c r="N192" s="6">
        <v>642.85714285714289</v>
      </c>
      <c r="O192" s="6">
        <f t="shared" si="29"/>
        <v>642.85714285714289</v>
      </c>
      <c r="P192" s="6">
        <f t="shared" si="30"/>
        <v>174.10813392857145</v>
      </c>
      <c r="Q192" s="6">
        <f t="shared" si="31"/>
        <v>174.10813392857145</v>
      </c>
      <c r="R192" s="8">
        <f t="shared" si="27"/>
        <v>155.45369100765308</v>
      </c>
      <c r="S192" s="8">
        <f t="shared" si="32"/>
        <v>155.45369100765308</v>
      </c>
    </row>
    <row r="193" spans="1:19" s="3" customFormat="1" ht="54" customHeight="1" x14ac:dyDescent="0.45">
      <c r="A193" s="2" t="s">
        <v>155</v>
      </c>
      <c r="B193" s="2" t="s">
        <v>156</v>
      </c>
      <c r="C193" s="2" t="s">
        <v>117</v>
      </c>
      <c r="D193" s="2" t="s">
        <v>107</v>
      </c>
      <c r="E193" s="2" t="s">
        <v>47</v>
      </c>
      <c r="F193" s="2" t="s">
        <v>33</v>
      </c>
      <c r="G193" s="2" t="s">
        <v>157</v>
      </c>
      <c r="H193" s="2"/>
      <c r="I193" s="2" t="s">
        <v>36</v>
      </c>
      <c r="J193" s="2" t="s">
        <v>20</v>
      </c>
      <c r="K193" s="2">
        <v>1</v>
      </c>
      <c r="L193" s="14">
        <v>267.85714285714289</v>
      </c>
      <c r="M193" s="6">
        <f t="shared" si="28"/>
        <v>267.85714285714289</v>
      </c>
      <c r="N193" s="6">
        <v>642.85714285714289</v>
      </c>
      <c r="O193" s="6">
        <f t="shared" si="29"/>
        <v>642.85714285714289</v>
      </c>
      <c r="P193" s="6">
        <f t="shared" si="30"/>
        <v>174.10813392857145</v>
      </c>
      <c r="Q193" s="6">
        <f t="shared" si="31"/>
        <v>174.10813392857145</v>
      </c>
      <c r="R193" s="8">
        <f t="shared" si="27"/>
        <v>155.45369100765308</v>
      </c>
      <c r="S193" s="8">
        <f t="shared" si="32"/>
        <v>155.45369100765308</v>
      </c>
    </row>
    <row r="194" spans="1:19" s="3" customFormat="1" ht="54" customHeight="1" x14ac:dyDescent="0.45">
      <c r="A194" s="2" t="s">
        <v>155</v>
      </c>
      <c r="B194" s="2" t="s">
        <v>156</v>
      </c>
      <c r="C194" s="2" t="s">
        <v>117</v>
      </c>
      <c r="D194" s="2" t="s">
        <v>107</v>
      </c>
      <c r="E194" s="2" t="s">
        <v>47</v>
      </c>
      <c r="F194" s="2" t="s">
        <v>33</v>
      </c>
      <c r="G194" s="2" t="s">
        <v>157</v>
      </c>
      <c r="H194" s="2"/>
      <c r="I194" s="2" t="s">
        <v>36</v>
      </c>
      <c r="J194" s="2" t="s">
        <v>21</v>
      </c>
      <c r="K194" s="2">
        <v>2</v>
      </c>
      <c r="L194" s="14">
        <v>267.85714285714289</v>
      </c>
      <c r="M194" s="6">
        <f t="shared" si="28"/>
        <v>535.71428571428578</v>
      </c>
      <c r="N194" s="6">
        <v>642.85714285714289</v>
      </c>
      <c r="O194" s="6">
        <f t="shared" si="29"/>
        <v>1285.7142857142858</v>
      </c>
      <c r="P194" s="6">
        <f t="shared" si="30"/>
        <v>174.10813392857145</v>
      </c>
      <c r="Q194" s="6">
        <f t="shared" si="31"/>
        <v>348.2162678571429</v>
      </c>
      <c r="R194" s="8">
        <f t="shared" si="27"/>
        <v>155.45369100765308</v>
      </c>
      <c r="S194" s="8">
        <f t="shared" si="32"/>
        <v>310.90738201530615</v>
      </c>
    </row>
    <row r="195" spans="1:19" s="3" customFormat="1" ht="54" customHeight="1" x14ac:dyDescent="0.45">
      <c r="A195" s="2" t="s">
        <v>155</v>
      </c>
      <c r="B195" s="2" t="s">
        <v>156</v>
      </c>
      <c r="C195" s="2" t="s">
        <v>117</v>
      </c>
      <c r="D195" s="2" t="s">
        <v>107</v>
      </c>
      <c r="E195" s="2" t="s">
        <v>47</v>
      </c>
      <c r="F195" s="2" t="s">
        <v>33</v>
      </c>
      <c r="G195" s="2" t="s">
        <v>157</v>
      </c>
      <c r="H195" s="2"/>
      <c r="I195" s="2" t="s">
        <v>36</v>
      </c>
      <c r="J195" s="2" t="s">
        <v>22</v>
      </c>
      <c r="K195" s="2">
        <v>1</v>
      </c>
      <c r="L195" s="14">
        <v>267.85714285714289</v>
      </c>
      <c r="M195" s="6">
        <f t="shared" si="28"/>
        <v>267.85714285714289</v>
      </c>
      <c r="N195" s="6">
        <v>642.85714285714289</v>
      </c>
      <c r="O195" s="6">
        <f t="shared" si="29"/>
        <v>642.85714285714289</v>
      </c>
      <c r="P195" s="6">
        <f t="shared" si="30"/>
        <v>174.10813392857145</v>
      </c>
      <c r="Q195" s="6">
        <f t="shared" si="31"/>
        <v>174.10813392857145</v>
      </c>
      <c r="R195" s="8">
        <f t="shared" si="27"/>
        <v>155.45369100765308</v>
      </c>
      <c r="S195" s="8">
        <f t="shared" si="32"/>
        <v>155.45369100765308</v>
      </c>
    </row>
    <row r="196" spans="1:19" s="3" customFormat="1" ht="54" customHeight="1" x14ac:dyDescent="0.45">
      <c r="A196" s="2" t="s">
        <v>155</v>
      </c>
      <c r="B196" s="2" t="s">
        <v>156</v>
      </c>
      <c r="C196" s="2" t="s">
        <v>117</v>
      </c>
      <c r="D196" s="2" t="s">
        <v>107</v>
      </c>
      <c r="E196" s="2" t="s">
        <v>47</v>
      </c>
      <c r="F196" s="2" t="s">
        <v>33</v>
      </c>
      <c r="G196" s="2" t="s">
        <v>157</v>
      </c>
      <c r="H196" s="2"/>
      <c r="I196" s="2" t="s">
        <v>36</v>
      </c>
      <c r="J196" s="2" t="s">
        <v>23</v>
      </c>
      <c r="K196" s="2">
        <v>2</v>
      </c>
      <c r="L196" s="14">
        <v>267.85714285714289</v>
      </c>
      <c r="M196" s="6">
        <f t="shared" si="28"/>
        <v>535.71428571428578</v>
      </c>
      <c r="N196" s="6">
        <v>642.85714285714289</v>
      </c>
      <c r="O196" s="6">
        <f t="shared" si="29"/>
        <v>1285.7142857142858</v>
      </c>
      <c r="P196" s="6">
        <f t="shared" si="30"/>
        <v>174.10813392857145</v>
      </c>
      <c r="Q196" s="6">
        <f t="shared" si="31"/>
        <v>348.2162678571429</v>
      </c>
      <c r="R196" s="8">
        <f t="shared" si="27"/>
        <v>155.45369100765308</v>
      </c>
      <c r="S196" s="8">
        <f t="shared" si="32"/>
        <v>310.90738201530615</v>
      </c>
    </row>
    <row r="197" spans="1:19" s="1" customFormat="1" ht="30" customHeight="1" x14ac:dyDescent="0.4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>
        <f>SUM(K15:K196)</f>
        <v>407</v>
      </c>
      <c r="L197" s="12"/>
      <c r="M197" s="12">
        <f t="shared" ref="M197:Q197" si="33">SUM(M15:M196)</f>
        <v>117801.78571428565</v>
      </c>
      <c r="N197" s="12"/>
      <c r="O197" s="12">
        <f t="shared" si="33"/>
        <v>282724.28571428586</v>
      </c>
      <c r="P197" s="12"/>
      <c r="Q197" s="12">
        <f t="shared" si="33"/>
        <v>76571.59658089283</v>
      </c>
      <c r="R197" s="10"/>
      <c r="S197" s="10">
        <f>SUM(S15:S196)</f>
        <v>68367.496947225663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29BAA-D581-415F-BE6A-FBB812256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46082-89E0-4739-99B8-D69125C97D1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534545f7-dfad-40dc-8880-0a5cc848d94b"/>
    <ds:schemaRef ds:uri="3287f65e-bd81-4ef8-9d4a-f770dbe3501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5872F7-4F84-4C4D-A03C-5EA0DA9EBB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d2cbc7-f3d1-412b-9fde-ddfe45b8dcef}" enabled="0" method="" siteId="{9bd2cbc7-f3d1-412b-9fde-ddfe45b8d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FERRAGAMO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2025-12-16T15:09:16Z</dcterms:created>
  <dcterms:modified xsi:type="dcterms:W3CDTF">2026-01-20T14:08:46Z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