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Monza Trading\2026 OFFERS\Bags &amp; Accessories\"/>
    </mc:Choice>
  </mc:AlternateContent>
  <xr:revisionPtr revIDLastSave="0" documentId="13_ncr:1_{242D1BFD-013F-4D30-AE15-0BF2FB825E38}" xr6:coauthVersionLast="47" xr6:coauthVersionMax="47" xr10:uidLastSave="{00000000-0000-0000-0000-000000000000}"/>
  <bookViews>
    <workbookView xWindow="-98" yWindow="-98" windowWidth="21795" windowHeight="13695" xr2:uid="{00000000-000D-0000-FFFF-FFFF00000000}"/>
  </bookViews>
  <sheets>
    <sheet name="OFF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1" l="1"/>
  <c r="M25" i="1"/>
  <c r="M26" i="1"/>
  <c r="K5" i="1"/>
  <c r="M5" i="1" s="1"/>
  <c r="K6" i="1"/>
  <c r="M6" i="1" s="1"/>
  <c r="K7" i="1"/>
  <c r="M7" i="1" s="1"/>
  <c r="K8" i="1"/>
  <c r="M8" i="1" s="1"/>
  <c r="K9" i="1"/>
  <c r="M9" i="1" s="1"/>
  <c r="K10" i="1"/>
  <c r="M10" i="1" s="1"/>
  <c r="K11" i="1"/>
  <c r="M11" i="1" s="1"/>
  <c r="K12" i="1"/>
  <c r="M12" i="1" s="1"/>
  <c r="K13" i="1"/>
  <c r="M13" i="1" s="1"/>
  <c r="K14" i="1"/>
  <c r="M14" i="1" s="1"/>
  <c r="K15" i="1"/>
  <c r="M15" i="1" s="1"/>
  <c r="K16" i="1"/>
  <c r="M16" i="1" s="1"/>
  <c r="K17" i="1"/>
  <c r="M17" i="1" s="1"/>
  <c r="K18" i="1"/>
  <c r="M18" i="1" s="1"/>
  <c r="K19" i="1"/>
  <c r="M19" i="1" s="1"/>
  <c r="K20" i="1"/>
  <c r="M20" i="1" s="1"/>
  <c r="K21" i="1"/>
  <c r="M21" i="1" s="1"/>
  <c r="K22" i="1"/>
  <c r="M22" i="1" s="1"/>
  <c r="K23" i="1"/>
  <c r="M23" i="1" s="1"/>
  <c r="K24" i="1"/>
  <c r="K25" i="1"/>
  <c r="K26" i="1"/>
  <c r="K27" i="1"/>
  <c r="M27" i="1" s="1"/>
  <c r="K28" i="1"/>
  <c r="M28" i="1" s="1"/>
  <c r="K29" i="1"/>
  <c r="M29" i="1" s="1"/>
  <c r="K30" i="1"/>
  <c r="M30" i="1" s="1"/>
  <c r="K31" i="1"/>
  <c r="M31" i="1" s="1"/>
  <c r="K32" i="1"/>
  <c r="M32" i="1" s="1"/>
  <c r="K33" i="1"/>
  <c r="M33" i="1" s="1"/>
  <c r="K34" i="1"/>
  <c r="M34" i="1" s="1"/>
  <c r="K35" i="1"/>
  <c r="M35" i="1" s="1"/>
  <c r="K36" i="1"/>
  <c r="M36" i="1" s="1"/>
  <c r="K37" i="1"/>
  <c r="M37" i="1" s="1"/>
  <c r="K38" i="1"/>
  <c r="M38" i="1" s="1"/>
  <c r="K39" i="1"/>
  <c r="M39" i="1" s="1"/>
  <c r="K40" i="1"/>
  <c r="M40" i="1" s="1"/>
  <c r="K41" i="1"/>
  <c r="M41" i="1" s="1"/>
  <c r="K42" i="1"/>
  <c r="M42" i="1" s="1"/>
  <c r="K43" i="1"/>
  <c r="M43" i="1" s="1"/>
  <c r="K44" i="1"/>
  <c r="M44" i="1" s="1"/>
  <c r="K45" i="1"/>
  <c r="M45" i="1" s="1"/>
  <c r="K46" i="1"/>
  <c r="M46" i="1" s="1"/>
  <c r="K47" i="1"/>
  <c r="M47" i="1" s="1"/>
  <c r="K48" i="1"/>
  <c r="M48" i="1" s="1"/>
  <c r="K49" i="1"/>
  <c r="M49" i="1" s="1"/>
  <c r="K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L19" i="1" l="1"/>
  <c r="L20" i="1"/>
  <c r="L21" i="1"/>
  <c r="L22" i="1"/>
  <c r="L29" i="1"/>
  <c r="L32" i="1"/>
  <c r="L39" i="1"/>
  <c r="L40" i="1"/>
  <c r="L5" i="1"/>
  <c r="L6" i="1"/>
  <c r="N7" i="1"/>
  <c r="N8" i="1"/>
  <c r="N9" i="1"/>
  <c r="N10" i="1"/>
  <c r="N11" i="1"/>
  <c r="N12" i="1"/>
  <c r="L14" i="1"/>
  <c r="L15" i="1"/>
  <c r="L16" i="1"/>
  <c r="L17" i="1"/>
  <c r="L18" i="1"/>
  <c r="N19" i="1"/>
  <c r="N20" i="1"/>
  <c r="N21" i="1"/>
  <c r="N22" i="1"/>
  <c r="L23" i="1"/>
  <c r="L24" i="1"/>
  <c r="L25" i="1"/>
  <c r="L26" i="1"/>
  <c r="L27" i="1"/>
  <c r="N28" i="1"/>
  <c r="N29" i="1"/>
  <c r="N30" i="1"/>
  <c r="N31" i="1"/>
  <c r="N32" i="1"/>
  <c r="L33" i="1"/>
  <c r="L34" i="1"/>
  <c r="L35" i="1"/>
  <c r="L36" i="1"/>
  <c r="N37" i="1"/>
  <c r="N38" i="1"/>
  <c r="N39" i="1"/>
  <c r="N40" i="1"/>
  <c r="N41" i="1"/>
  <c r="N42" i="1"/>
  <c r="L43" i="1"/>
  <c r="L44" i="1"/>
  <c r="L45" i="1"/>
  <c r="L46" i="1"/>
  <c r="N47" i="1"/>
  <c r="L48" i="1"/>
  <c r="N49" i="1"/>
  <c r="M4" i="1"/>
  <c r="N4" i="1" s="1"/>
  <c r="J4" i="1"/>
  <c r="H50" i="1"/>
  <c r="L42" i="1" l="1"/>
  <c r="L28" i="1"/>
  <c r="L10" i="1"/>
  <c r="N18" i="1"/>
  <c r="L47" i="1"/>
  <c r="L11" i="1"/>
  <c r="N27" i="1"/>
  <c r="L41" i="1"/>
  <c r="L9" i="1"/>
  <c r="N17" i="1"/>
  <c r="L8" i="1"/>
  <c r="L38" i="1"/>
  <c r="L37" i="1"/>
  <c r="L49" i="1"/>
  <c r="L31" i="1"/>
  <c r="L7" i="1"/>
  <c r="N48" i="1"/>
  <c r="L4" i="1"/>
  <c r="L30" i="1"/>
  <c r="L12" i="1"/>
  <c r="N46" i="1"/>
  <c r="N36" i="1"/>
  <c r="N26" i="1"/>
  <c r="N16" i="1"/>
  <c r="N45" i="1"/>
  <c r="N35" i="1"/>
  <c r="N25" i="1"/>
  <c r="N15" i="1"/>
  <c r="N5" i="1"/>
  <c r="N44" i="1"/>
  <c r="N34" i="1"/>
  <c r="N24" i="1"/>
  <c r="N43" i="1"/>
  <c r="N33" i="1"/>
  <c r="N23" i="1"/>
  <c r="N13" i="1"/>
  <c r="N6" i="1"/>
  <c r="L13" i="1"/>
  <c r="J50" i="1"/>
  <c r="L50" i="1" l="1"/>
  <c r="N14" i="1"/>
  <c r="N50" i="1" s="1"/>
</calcChain>
</file>

<file path=xl/sharedStrings.xml><?xml version="1.0" encoding="utf-8"?>
<sst xmlns="http://schemas.openxmlformats.org/spreadsheetml/2006/main" count="235" uniqueCount="86">
  <si>
    <t>IMAGE</t>
  </si>
  <si>
    <t>BRAND</t>
  </si>
  <si>
    <t>ART</t>
  </si>
  <si>
    <t>COL</t>
  </si>
  <si>
    <t>DESCR</t>
  </si>
  <si>
    <t>COMP</t>
  </si>
  <si>
    <t>COLOUR</t>
  </si>
  <si>
    <t>PCS</t>
  </si>
  <si>
    <t>WHS €</t>
  </si>
  <si>
    <t>WHS TOT €</t>
  </si>
  <si>
    <t xml:space="preserve">43% OFF WHS  
 COST € </t>
  </si>
  <si>
    <t>COST TOT €</t>
  </si>
  <si>
    <t>COST £</t>
  </si>
  <si>
    <t>COST TOT £</t>
  </si>
  <si>
    <t>Ermanno Scervino</t>
  </si>
  <si>
    <t>BLACK</t>
  </si>
  <si>
    <r>
      <rPr>
        <sz val="12"/>
        <rFont val="Calibri"/>
        <family val="2"/>
        <scheme val="minor"/>
      </rPr>
      <t>SMALL HOBO TEAGAN</t>
    </r>
  </si>
  <si>
    <t>100%PU</t>
  </si>
  <si>
    <t>SAND</t>
  </si>
  <si>
    <t>ROSA</t>
  </si>
  <si>
    <r>
      <rPr>
        <sz val="12"/>
        <rFont val="Calibri"/>
        <family val="2"/>
        <scheme val="minor"/>
      </rPr>
      <t>HOBO TINA</t>
    </r>
  </si>
  <si>
    <t>IVORY</t>
  </si>
  <si>
    <t>TAN</t>
  </si>
  <si>
    <r>
      <rPr>
        <sz val="12"/>
        <rFont val="Calibri"/>
        <family val="2"/>
        <scheme val="minor"/>
      </rPr>
      <t>HOBO TIFFANY</t>
    </r>
  </si>
  <si>
    <r>
      <rPr>
        <sz val="12"/>
        <rFont val="Calibri"/>
        <family val="2"/>
        <scheme val="minor"/>
      </rPr>
      <t>ARMY GREEN</t>
    </r>
  </si>
  <si>
    <r>
      <rPr>
        <sz val="12"/>
        <rFont val="Calibri"/>
        <family val="2"/>
        <scheme val="minor"/>
      </rPr>
      <t>LARGE HOBO TERRA CANVAS SANGALLO</t>
    </r>
  </si>
  <si>
    <t>70%POLYESTER 30%LEATHER</t>
  </si>
  <si>
    <t>BLUE</t>
  </si>
  <si>
    <t>GOLD</t>
  </si>
  <si>
    <r>
      <rPr>
        <sz val="12"/>
        <rFont val="Calibri"/>
        <family val="2"/>
        <scheme val="minor"/>
      </rPr>
      <t>TOTE KNIT LUREX</t>
    </r>
  </si>
  <si>
    <t>80%POLYESTER 20%PU</t>
  </si>
  <si>
    <t>12401976</t>
  </si>
  <si>
    <t>TAUPE</t>
  </si>
  <si>
    <t>ES600 UNITY</t>
  </si>
  <si>
    <t>PU</t>
  </si>
  <si>
    <t>12401986</t>
  </si>
  <si>
    <t>ES603 VALLY</t>
  </si>
  <si>
    <t>12401988</t>
  </si>
  <si>
    <t>TESTA DI MORO</t>
  </si>
  <si>
    <t>ES604 VANESSA FUR</t>
  </si>
  <si>
    <t>12402006</t>
  </si>
  <si>
    <t>ES610 VERONICA COCCO</t>
  </si>
  <si>
    <t>12402021</t>
  </si>
  <si>
    <t>ES615 VIRGINIA</t>
  </si>
  <si>
    <t>LEOPARD</t>
  </si>
  <si>
    <t>12402041</t>
  </si>
  <si>
    <t>LIGHT SAND</t>
  </si>
  <si>
    <t>ES620 VIENNA COCCO</t>
  </si>
  <si>
    <t>12402042</t>
  </si>
  <si>
    <t>12402051</t>
  </si>
  <si>
    <t>ES623 VIVIAN</t>
  </si>
  <si>
    <t>12402052</t>
  </si>
  <si>
    <t>ES528 RUBY FUR</t>
  </si>
  <si>
    <t>12401749</t>
  </si>
  <si>
    <t>SMALL DOUBLE HANDLE RUBY FUR</t>
  </si>
  <si>
    <t>2609</t>
  </si>
  <si>
    <t>CREAM</t>
  </si>
  <si>
    <t>ES532 SALLY</t>
  </si>
  <si>
    <t>FLAP BAG SALLY</t>
  </si>
  <si>
    <t>2244</t>
  </si>
  <si>
    <t>12401762</t>
  </si>
  <si>
    <t>3666</t>
  </si>
  <si>
    <t>PLUM</t>
  </si>
  <si>
    <t>ES549 SPENCER FUR</t>
  </si>
  <si>
    <t>12401799</t>
  </si>
  <si>
    <t>SMALL HOBO SPENCER FUR</t>
  </si>
  <si>
    <t>293</t>
  </si>
  <si>
    <t>ES497 GIOVANNA TRAFORATO</t>
  </si>
  <si>
    <t>SMALL TOTE GIOVANNA TRAFORATO</t>
  </si>
  <si>
    <t>323</t>
  </si>
  <si>
    <t>YELLOW</t>
  </si>
  <si>
    <t>ES506 RAFFAELLA</t>
  </si>
  <si>
    <t>12401682</t>
  </si>
  <si>
    <t>LARGE TOP HANDLE RAFFAELLA</t>
  </si>
  <si>
    <t>2275</t>
  </si>
  <si>
    <t>WHITE</t>
  </si>
  <si>
    <t>12401683</t>
  </si>
  <si>
    <t>SMALL TOP HANDLE RAFFAELLA</t>
  </si>
  <si>
    <t>12401685</t>
  </si>
  <si>
    <t>LARGE HOBO RAFFAELLA</t>
  </si>
  <si>
    <t>ES509 RIVES</t>
  </si>
  <si>
    <t>12401700</t>
  </si>
  <si>
    <t>POUCH RIVES</t>
  </si>
  <si>
    <t>REGINA PEARL</t>
  </si>
  <si>
    <t>LARGE REGINA PEARL</t>
  </si>
  <si>
    <t>BAG WITH ZIP REGINA PEARL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</si>
</sst>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_-[$£-809]* #,##0.00_-;\-[$£-809]* #,##0.00_-;_-[$£-809]* &quot;-&quot;??_-;_-@_-"/>
  </numFmts>
  <fonts count="6" x14ac:knownFonts="1">
    <font>
      <sz val="10"/>
      <color rgb="FF000000"/>
      <name val="Times New Roman"/>
      <charset val="204"/>
    </font>
    <font>
      <sz val="10"/>
      <color indexed="8"/>
      <name val="Arial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33">
    <xf numFmtId="0" fontId="0" fillId="0" borderId="0" xfId="0" applyAlignment="1">
      <alignment horizontal="left" vertical="top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1" fontId="3" fillId="2" borderId="1" xfId="0" applyNumberFormat="1" applyFont="1" applyFill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 wrapText="1"/>
    </xf>
    <xf numFmtId="165" fontId="3" fillId="3" borderId="1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Normal" xfId="0" builtinId="0"/>
    <cellStyle name="Normale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8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3</xdr:row>
      <xdr:rowOff>57150</xdr:rowOff>
    </xdr:from>
    <xdr:to>
      <xdr:col>0</xdr:col>
      <xdr:colOff>2253615</xdr:colOff>
      <xdr:row>3</xdr:row>
      <xdr:rowOff>2863215</xdr:rowOff>
    </xdr:to>
    <xdr:pic>
      <xdr:nvPicPr>
        <xdr:cNvPr id="2" name="Immagine 1" descr="https://msj-prod.s3.eu-central-1.amazonaws.com/ProductImage/Big/ti_rwfs2s7tn/54uLxL15gNgYQ3MO56TS020E2J-MF099---ermanno-scervino-12401837---teagan-borsa-hobo-piccola%2520di-ecopelle-plissettata---nero-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85" t="18826" r="18124" b="19137"/>
        <a:stretch/>
      </xdr:blipFill>
      <xdr:spPr bwMode="auto">
        <a:xfrm>
          <a:off x="66675" y="219075"/>
          <a:ext cx="2190750" cy="280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4</xdr:row>
      <xdr:rowOff>47625</xdr:rowOff>
    </xdr:from>
    <xdr:to>
      <xdr:col>0</xdr:col>
      <xdr:colOff>2171700</xdr:colOff>
      <xdr:row>4</xdr:row>
      <xdr:rowOff>2823252</xdr:rowOff>
    </xdr:to>
    <xdr:pic>
      <xdr:nvPicPr>
        <xdr:cNvPr id="4" name="Immagine 3" descr="https://www.sorelleramonda.com/media/catalog/product/cache/e7fcc3b039c136768129d4720b40f58c/0/3/033c069dfc55327edbde6764d6a159c2db246a298d678410d6d94c1fa1cc9c3e.jpe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59" t="37845" r="24106" b="11450"/>
        <a:stretch/>
      </xdr:blipFill>
      <xdr:spPr bwMode="auto">
        <a:xfrm>
          <a:off x="133350" y="6200775"/>
          <a:ext cx="2038350" cy="2777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57149</xdr:colOff>
      <xdr:row>9</xdr:row>
      <xdr:rowOff>42410</xdr:rowOff>
    </xdr:from>
    <xdr:to>
      <xdr:col>0</xdr:col>
      <xdr:colOff>2253614</xdr:colOff>
      <xdr:row>9</xdr:row>
      <xdr:rowOff>2789624</xdr:rowOff>
    </xdr:to>
    <xdr:pic>
      <xdr:nvPicPr>
        <xdr:cNvPr id="7" name="Immagine 6" descr="https://www.calellabags.com/wp-content/uploads/2025/03/Ermanno-Scervino_12401863.BLACK_147938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57" t="25500" r="31047" b="28158"/>
        <a:stretch/>
      </xdr:blipFill>
      <xdr:spPr bwMode="auto">
        <a:xfrm>
          <a:off x="57149" y="9881735"/>
          <a:ext cx="2200275" cy="275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10</xdr:row>
      <xdr:rowOff>66675</xdr:rowOff>
    </xdr:from>
    <xdr:to>
      <xdr:col>0</xdr:col>
      <xdr:colOff>2330681</xdr:colOff>
      <xdr:row>10</xdr:row>
      <xdr:rowOff>1556385</xdr:rowOff>
    </xdr:to>
    <xdr:pic>
      <xdr:nvPicPr>
        <xdr:cNvPr id="8" name="Immagine 7" descr="https://www.max1980.com/images/articoli/med/9114467-1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88" t="32889" r="23743" b="41209"/>
        <a:stretch/>
      </xdr:blipFill>
      <xdr:spPr bwMode="auto">
        <a:xfrm>
          <a:off x="38100" y="12753975"/>
          <a:ext cx="2296391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12</xdr:row>
      <xdr:rowOff>47624</xdr:rowOff>
    </xdr:from>
    <xdr:to>
      <xdr:col>0</xdr:col>
      <xdr:colOff>2253615</xdr:colOff>
      <xdr:row>12</xdr:row>
      <xdr:rowOff>1829721</xdr:rowOff>
    </xdr:to>
    <xdr:pic>
      <xdr:nvPicPr>
        <xdr:cNvPr id="9" name="Immagine 8" descr="ERMANNO SCERVINO Borse A Spalla A Tracolla Donna 12401911 0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94" t="31000" r="26788" b="39947"/>
        <a:stretch/>
      </xdr:blipFill>
      <xdr:spPr bwMode="auto">
        <a:xfrm>
          <a:off x="47625" y="14516099"/>
          <a:ext cx="2209800" cy="1782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5</xdr:row>
      <xdr:rowOff>304800</xdr:rowOff>
    </xdr:to>
    <xdr:sp macro="" textlink="">
      <xdr:nvSpPr>
        <xdr:cNvPr id="1025" name="AutoShape 1" descr="12401849_TINA (1)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904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285750</xdr:colOff>
      <xdr:row>5</xdr:row>
      <xdr:rowOff>142875</xdr:rowOff>
    </xdr:from>
    <xdr:to>
      <xdr:col>0</xdr:col>
      <xdr:colOff>2089785</xdr:colOff>
      <xdr:row>8</xdr:row>
      <xdr:rowOff>337185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268" t="12026" r="16586" b="26645"/>
        <a:stretch/>
      </xdr:blipFill>
      <xdr:spPr>
        <a:xfrm>
          <a:off x="285750" y="9191625"/>
          <a:ext cx="1800225" cy="254317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8</xdr:row>
      <xdr:rowOff>95250</xdr:rowOff>
    </xdr:from>
    <xdr:to>
      <xdr:col>0</xdr:col>
      <xdr:colOff>2312591</xdr:colOff>
      <xdr:row>8</xdr:row>
      <xdr:rowOff>2171700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89" t="25000" r="13877" b="28515"/>
        <a:stretch/>
      </xdr:blipFill>
      <xdr:spPr>
        <a:xfrm>
          <a:off x="123825" y="12258675"/>
          <a:ext cx="2181146" cy="2076450"/>
        </a:xfrm>
        <a:prstGeom prst="rect">
          <a:avLst/>
        </a:prstGeom>
      </xdr:spPr>
    </xdr:pic>
    <xdr:clientData/>
  </xdr:twoCellAnchor>
  <xdr:twoCellAnchor editAs="oneCell">
    <xdr:from>
      <xdr:col>4</xdr:col>
      <xdr:colOff>676274</xdr:colOff>
      <xdr:row>8</xdr:row>
      <xdr:rowOff>1352550</xdr:rowOff>
    </xdr:from>
    <xdr:to>
      <xdr:col>5</xdr:col>
      <xdr:colOff>386715</xdr:colOff>
      <xdr:row>8</xdr:row>
      <xdr:rowOff>2045970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809" t="50568" r="39715" b="36630"/>
        <a:stretch/>
      </xdr:blipFill>
      <xdr:spPr>
        <a:xfrm>
          <a:off x="4676774" y="13515975"/>
          <a:ext cx="1123951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11</xdr:row>
      <xdr:rowOff>9525</xdr:rowOff>
    </xdr:from>
    <xdr:to>
      <xdr:col>0</xdr:col>
      <xdr:colOff>2247899</xdr:colOff>
      <xdr:row>11</xdr:row>
      <xdr:rowOff>2886031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33" t="10193" r="26868" b="23691"/>
        <a:stretch/>
      </xdr:blipFill>
      <xdr:spPr>
        <a:xfrm>
          <a:off x="47624" y="19011900"/>
          <a:ext cx="2200275" cy="2870791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13</xdr:row>
      <xdr:rowOff>38100</xdr:rowOff>
    </xdr:from>
    <xdr:to>
      <xdr:col>0</xdr:col>
      <xdr:colOff>1934485</xdr:colOff>
      <xdr:row>14</xdr:row>
      <xdr:rowOff>952500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67" t="15172" r="16197" b="28966"/>
        <a:stretch/>
      </xdr:blipFill>
      <xdr:spPr>
        <a:xfrm>
          <a:off x="390525" y="23955375"/>
          <a:ext cx="1540150" cy="1990725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15</xdr:row>
      <xdr:rowOff>76200</xdr:rowOff>
    </xdr:from>
    <xdr:to>
      <xdr:col>0</xdr:col>
      <xdr:colOff>2101215</xdr:colOff>
      <xdr:row>17</xdr:row>
      <xdr:rowOff>941071</xdr:rowOff>
    </xdr:to>
    <xdr:pic>
      <xdr:nvPicPr>
        <xdr:cNvPr id="32" name="Picture 1026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32" t="13014" r="27004" b="32740"/>
        <a:stretch/>
      </xdr:blipFill>
      <xdr:spPr bwMode="auto">
        <a:xfrm>
          <a:off x="314325" y="23602950"/>
          <a:ext cx="1790700" cy="2619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18</xdr:row>
      <xdr:rowOff>114300</xdr:rowOff>
    </xdr:from>
    <xdr:to>
      <xdr:col>0</xdr:col>
      <xdr:colOff>2209800</xdr:colOff>
      <xdr:row>19</xdr:row>
      <xdr:rowOff>902970</xdr:rowOff>
    </xdr:to>
    <xdr:pic>
      <xdr:nvPicPr>
        <xdr:cNvPr id="36" name="Picture 1030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94" t="24986" r="17507" b="27380"/>
        <a:stretch/>
      </xdr:blipFill>
      <xdr:spPr bwMode="auto">
        <a:xfrm>
          <a:off x="161925" y="26374725"/>
          <a:ext cx="2047875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257174</xdr:colOff>
      <xdr:row>20</xdr:row>
      <xdr:rowOff>76200</xdr:rowOff>
    </xdr:from>
    <xdr:to>
      <xdr:col>0</xdr:col>
      <xdr:colOff>2092410</xdr:colOff>
      <xdr:row>21</xdr:row>
      <xdr:rowOff>914400</xdr:rowOff>
    </xdr:to>
    <xdr:pic>
      <xdr:nvPicPr>
        <xdr:cNvPr id="38" name="Picture 103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12" t="12111" r="11842" b="23876"/>
        <a:stretch/>
      </xdr:blipFill>
      <xdr:spPr bwMode="auto">
        <a:xfrm>
          <a:off x="257174" y="28241625"/>
          <a:ext cx="1831426" cy="2028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22</xdr:row>
      <xdr:rowOff>66675</xdr:rowOff>
    </xdr:from>
    <xdr:to>
      <xdr:col>0</xdr:col>
      <xdr:colOff>2198370</xdr:colOff>
      <xdr:row>23</xdr:row>
      <xdr:rowOff>997044</xdr:rowOff>
    </xdr:to>
    <xdr:pic>
      <xdr:nvPicPr>
        <xdr:cNvPr id="40" name="Picture 1034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805" t="21561" r="20178" b="24812"/>
        <a:stretch/>
      </xdr:blipFill>
      <xdr:spPr bwMode="auto">
        <a:xfrm>
          <a:off x="219075" y="30422850"/>
          <a:ext cx="1971675" cy="1896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66676</xdr:colOff>
      <xdr:row>24</xdr:row>
      <xdr:rowOff>152399</xdr:rowOff>
    </xdr:from>
    <xdr:to>
      <xdr:col>0</xdr:col>
      <xdr:colOff>2292000</xdr:colOff>
      <xdr:row>25</xdr:row>
      <xdr:rowOff>908684</xdr:rowOff>
    </xdr:to>
    <xdr:pic>
      <xdr:nvPicPr>
        <xdr:cNvPr id="42" name="Picture 1036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17" t="20000" r="5935" b="26400"/>
        <a:stretch/>
      </xdr:blipFill>
      <xdr:spPr bwMode="auto">
        <a:xfrm>
          <a:off x="66676" y="32518349"/>
          <a:ext cx="2229134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26</xdr:row>
      <xdr:rowOff>85725</xdr:rowOff>
    </xdr:from>
    <xdr:to>
      <xdr:col>0</xdr:col>
      <xdr:colOff>2139315</xdr:colOff>
      <xdr:row>26</xdr:row>
      <xdr:rowOff>2007871</xdr:rowOff>
    </xdr:to>
    <xdr:pic>
      <xdr:nvPicPr>
        <xdr:cNvPr id="43" name="Picture 1039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979" t="27946" r="7122" b="22895"/>
        <a:stretch/>
      </xdr:blipFill>
      <xdr:spPr bwMode="auto">
        <a:xfrm>
          <a:off x="266700" y="34413825"/>
          <a:ext cx="1876425" cy="1914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295274</xdr:colOff>
      <xdr:row>27</xdr:row>
      <xdr:rowOff>76199</xdr:rowOff>
    </xdr:from>
    <xdr:to>
      <xdr:col>0</xdr:col>
      <xdr:colOff>1948815</xdr:colOff>
      <xdr:row>28</xdr:row>
      <xdr:rowOff>822932</xdr:rowOff>
    </xdr:to>
    <xdr:pic>
      <xdr:nvPicPr>
        <xdr:cNvPr id="45" name="Picture 104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00" t="25448" r="11475" b="25806"/>
        <a:stretch/>
      </xdr:blipFill>
      <xdr:spPr bwMode="auto">
        <a:xfrm>
          <a:off x="295274" y="36633149"/>
          <a:ext cx="1657351" cy="1682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361950</xdr:colOff>
      <xdr:row>29</xdr:row>
      <xdr:rowOff>180976</xdr:rowOff>
    </xdr:from>
    <xdr:to>
      <xdr:col>0</xdr:col>
      <xdr:colOff>2236470</xdr:colOff>
      <xdr:row>29</xdr:row>
      <xdr:rowOff>1969770</xdr:rowOff>
    </xdr:to>
    <xdr:pic>
      <xdr:nvPicPr>
        <xdr:cNvPr id="46" name="Picture 104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32" t="17700" r="11007" b="25664"/>
        <a:stretch/>
      </xdr:blipFill>
      <xdr:spPr bwMode="auto">
        <a:xfrm>
          <a:off x="361950" y="38557201"/>
          <a:ext cx="1866900" cy="1781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30</xdr:row>
      <xdr:rowOff>152400</xdr:rowOff>
    </xdr:from>
    <xdr:to>
      <xdr:col>0</xdr:col>
      <xdr:colOff>2155788</xdr:colOff>
      <xdr:row>30</xdr:row>
      <xdr:rowOff>1823085</xdr:rowOff>
    </xdr:to>
    <xdr:pic>
      <xdr:nvPicPr>
        <xdr:cNvPr id="47" name="Picture 104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19" t="22066" r="18448" b="22065"/>
        <a:stretch/>
      </xdr:blipFill>
      <xdr:spPr bwMode="auto">
        <a:xfrm>
          <a:off x="257175" y="40757475"/>
          <a:ext cx="1890993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31</xdr:row>
      <xdr:rowOff>247650</xdr:rowOff>
    </xdr:from>
    <xdr:to>
      <xdr:col>0</xdr:col>
      <xdr:colOff>2242185</xdr:colOff>
      <xdr:row>31</xdr:row>
      <xdr:rowOff>1981200</xdr:rowOff>
    </xdr:to>
    <xdr:pic>
      <xdr:nvPicPr>
        <xdr:cNvPr id="25" name="Picture 103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44" t="30742" r="12930" b="31422"/>
        <a:stretch>
          <a:fillRect/>
        </a:stretch>
      </xdr:blipFill>
      <xdr:spPr bwMode="auto">
        <a:xfrm>
          <a:off x="47625" y="1371600"/>
          <a:ext cx="21907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34</xdr:row>
      <xdr:rowOff>104775</xdr:rowOff>
    </xdr:from>
    <xdr:to>
      <xdr:col>0</xdr:col>
      <xdr:colOff>2204085</xdr:colOff>
      <xdr:row>34</xdr:row>
      <xdr:rowOff>2084070</xdr:rowOff>
    </xdr:to>
    <xdr:pic>
      <xdr:nvPicPr>
        <xdr:cNvPr id="26" name="Picture 1046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60" t="21283" r="11189" b="29057"/>
        <a:stretch>
          <a:fillRect/>
        </a:stretch>
      </xdr:blipFill>
      <xdr:spPr bwMode="auto">
        <a:xfrm>
          <a:off x="152400" y="7048500"/>
          <a:ext cx="204787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304800</xdr:colOff>
      <xdr:row>31</xdr:row>
      <xdr:rowOff>304800</xdr:rowOff>
    </xdr:to>
    <xdr:sp macro="" textlink="">
      <xdr:nvSpPr>
        <xdr:cNvPr id="27" name="AutoShape 2212" descr="ERMANNO SCERVINO 12401740 BEIGE da www.mylilly.it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23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295275</xdr:colOff>
      <xdr:row>33</xdr:row>
      <xdr:rowOff>47625</xdr:rowOff>
    </xdr:from>
    <xdr:to>
      <xdr:col>0</xdr:col>
      <xdr:colOff>2215515</xdr:colOff>
      <xdr:row>33</xdr:row>
      <xdr:rowOff>2063115</xdr:rowOff>
    </xdr:to>
    <xdr:pic>
      <xdr:nvPicPr>
        <xdr:cNvPr id="28" name="Picture 104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285" t="21873" r="13802" b="29649"/>
        <a:stretch>
          <a:fillRect/>
        </a:stretch>
      </xdr:blipFill>
      <xdr:spPr bwMode="auto">
        <a:xfrm>
          <a:off x="295275" y="4848225"/>
          <a:ext cx="1924050" cy="201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32</xdr:row>
      <xdr:rowOff>66675</xdr:rowOff>
    </xdr:from>
    <xdr:to>
      <xdr:col>0</xdr:col>
      <xdr:colOff>2204085</xdr:colOff>
      <xdr:row>32</xdr:row>
      <xdr:rowOff>1263015</xdr:rowOff>
    </xdr:to>
    <xdr:pic>
      <xdr:nvPicPr>
        <xdr:cNvPr id="29" name="Immagine 33" descr="https://msj-prod.s3.eu-central-1.amazonaws.com/ProductImage/Big/ti_3w4y2zk5l/OiJMlsrelV6SzRBc456bcfcaa54c.jpe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67" t="31441" r="9166" b="34377"/>
        <a:stretch>
          <a:fillRect/>
        </a:stretch>
      </xdr:blipFill>
      <xdr:spPr bwMode="auto">
        <a:xfrm>
          <a:off x="57150" y="3486150"/>
          <a:ext cx="21431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35</xdr:row>
      <xdr:rowOff>57150</xdr:rowOff>
    </xdr:from>
    <xdr:to>
      <xdr:col>0</xdr:col>
      <xdr:colOff>2286000</xdr:colOff>
      <xdr:row>35</xdr:row>
      <xdr:rowOff>1529715</xdr:rowOff>
    </xdr:to>
    <xdr:pic>
      <xdr:nvPicPr>
        <xdr:cNvPr id="30" name="Immagine 35" descr="Bags - Ermanno Scervino - 12401799//38 | Co.Ca.Ma Negozio ...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1" t="20091" r="18913" b="18990"/>
        <a:stretch>
          <a:fillRect/>
        </a:stretch>
      </xdr:blipFill>
      <xdr:spPr bwMode="auto">
        <a:xfrm>
          <a:off x="57150" y="9144000"/>
          <a:ext cx="222885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36</xdr:row>
      <xdr:rowOff>219075</xdr:rowOff>
    </xdr:from>
    <xdr:to>
      <xdr:col>0</xdr:col>
      <xdr:colOff>1436370</xdr:colOff>
      <xdr:row>36</xdr:row>
      <xdr:rowOff>1512570</xdr:rowOff>
    </xdr:to>
    <xdr:pic>
      <xdr:nvPicPr>
        <xdr:cNvPr id="31" name="Picture 1028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089" b="19598"/>
        <a:stretch>
          <a:fillRect/>
        </a:stretch>
      </xdr:blipFill>
      <xdr:spPr bwMode="auto">
        <a:xfrm>
          <a:off x="152400" y="1343025"/>
          <a:ext cx="127635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352425</xdr:rowOff>
    </xdr:from>
    <xdr:to>
      <xdr:col>0</xdr:col>
      <xdr:colOff>1283970</xdr:colOff>
      <xdr:row>38</xdr:row>
      <xdr:rowOff>222885</xdr:rowOff>
    </xdr:to>
    <xdr:pic>
      <xdr:nvPicPr>
        <xdr:cNvPr id="33" name="Picture 104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593"/>
        <a:stretch>
          <a:fillRect/>
        </a:stretch>
      </xdr:blipFill>
      <xdr:spPr bwMode="auto">
        <a:xfrm>
          <a:off x="0" y="3457575"/>
          <a:ext cx="1276350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38</xdr:row>
      <xdr:rowOff>257175</xdr:rowOff>
    </xdr:from>
    <xdr:to>
      <xdr:col>0</xdr:col>
      <xdr:colOff>1283970</xdr:colOff>
      <xdr:row>39</xdr:row>
      <xdr:rowOff>158115</xdr:rowOff>
    </xdr:to>
    <xdr:pic>
      <xdr:nvPicPr>
        <xdr:cNvPr id="34" name="Picture 1047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68"/>
        <a:stretch>
          <a:fillRect/>
        </a:stretch>
      </xdr:blipFill>
      <xdr:spPr bwMode="auto">
        <a:xfrm>
          <a:off x="0" y="5505450"/>
          <a:ext cx="127635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177800</xdr:colOff>
      <xdr:row>40</xdr:row>
      <xdr:rowOff>111125</xdr:rowOff>
    </xdr:from>
    <xdr:to>
      <xdr:col>0</xdr:col>
      <xdr:colOff>1452245</xdr:colOff>
      <xdr:row>41</xdr:row>
      <xdr:rowOff>104140</xdr:rowOff>
    </xdr:to>
    <xdr:pic>
      <xdr:nvPicPr>
        <xdr:cNvPr id="35" name="Picture 105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538"/>
        <a:stretch>
          <a:fillRect/>
        </a:stretch>
      </xdr:blipFill>
      <xdr:spPr bwMode="auto">
        <a:xfrm>
          <a:off x="177800" y="61312425"/>
          <a:ext cx="1276350" cy="173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41</xdr:row>
      <xdr:rowOff>571500</xdr:rowOff>
    </xdr:from>
    <xdr:to>
      <xdr:col>0</xdr:col>
      <xdr:colOff>1322070</xdr:colOff>
      <xdr:row>43</xdr:row>
      <xdr:rowOff>85090</xdr:rowOff>
    </xdr:to>
    <xdr:pic>
      <xdr:nvPicPr>
        <xdr:cNvPr id="37" name="Picture 105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061"/>
        <a:stretch>
          <a:fillRect/>
        </a:stretch>
      </xdr:blipFill>
      <xdr:spPr bwMode="auto">
        <a:xfrm rot="21365087">
          <a:off x="38100" y="63525400"/>
          <a:ext cx="1276350" cy="166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</xdr:row>
      <xdr:rowOff>257175</xdr:rowOff>
    </xdr:from>
    <xdr:to>
      <xdr:col>0</xdr:col>
      <xdr:colOff>1283970</xdr:colOff>
      <xdr:row>44</xdr:row>
      <xdr:rowOff>348615</xdr:rowOff>
    </xdr:to>
    <xdr:pic>
      <xdr:nvPicPr>
        <xdr:cNvPr id="39" name="Picture 1055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68"/>
        <a:stretch>
          <a:fillRect/>
        </a:stretch>
      </xdr:blipFill>
      <xdr:spPr bwMode="auto">
        <a:xfrm>
          <a:off x="0" y="14239875"/>
          <a:ext cx="127635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25400</xdr:colOff>
      <xdr:row>43</xdr:row>
      <xdr:rowOff>1495425</xdr:rowOff>
    </xdr:from>
    <xdr:to>
      <xdr:col>0</xdr:col>
      <xdr:colOff>1299845</xdr:colOff>
      <xdr:row>45</xdr:row>
      <xdr:rowOff>149225</xdr:rowOff>
    </xdr:to>
    <xdr:pic>
      <xdr:nvPicPr>
        <xdr:cNvPr id="48" name="Picture 105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53"/>
        <a:stretch>
          <a:fillRect/>
        </a:stretch>
      </xdr:blipFill>
      <xdr:spPr bwMode="auto">
        <a:xfrm>
          <a:off x="25400" y="66430525"/>
          <a:ext cx="1276350" cy="168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120650</xdr:colOff>
      <xdr:row>38</xdr:row>
      <xdr:rowOff>1666875</xdr:rowOff>
    </xdr:from>
    <xdr:to>
      <xdr:col>0</xdr:col>
      <xdr:colOff>1400810</xdr:colOff>
      <xdr:row>40</xdr:row>
      <xdr:rowOff>181610</xdr:rowOff>
    </xdr:to>
    <xdr:pic>
      <xdr:nvPicPr>
        <xdr:cNvPr id="51" name="Picture 105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59489975"/>
          <a:ext cx="1276350" cy="188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45</xdr:row>
      <xdr:rowOff>19050</xdr:rowOff>
    </xdr:from>
    <xdr:to>
      <xdr:col>0</xdr:col>
      <xdr:colOff>1485900</xdr:colOff>
      <xdr:row>45</xdr:row>
      <xdr:rowOff>1491615</xdr:rowOff>
    </xdr:to>
    <xdr:pic>
      <xdr:nvPicPr>
        <xdr:cNvPr id="52" name="Immagine 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2574250"/>
          <a:ext cx="143827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46</xdr:row>
      <xdr:rowOff>120650</xdr:rowOff>
    </xdr:from>
    <xdr:to>
      <xdr:col>0</xdr:col>
      <xdr:colOff>1550670</xdr:colOff>
      <xdr:row>46</xdr:row>
      <xdr:rowOff>1699895</xdr:rowOff>
    </xdr:to>
    <xdr:pic>
      <xdr:nvPicPr>
        <xdr:cNvPr id="53" name="Immagine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9653150"/>
          <a:ext cx="1457325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47</xdr:row>
      <xdr:rowOff>219075</xdr:rowOff>
    </xdr:from>
    <xdr:to>
      <xdr:col>0</xdr:col>
      <xdr:colOff>1626870</xdr:colOff>
      <xdr:row>48</xdr:row>
      <xdr:rowOff>598170</xdr:rowOff>
    </xdr:to>
    <xdr:pic>
      <xdr:nvPicPr>
        <xdr:cNvPr id="55" name="Immagine 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4723625"/>
          <a:ext cx="139065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"/>
  <sheetViews>
    <sheetView tabSelected="1" workbookViewId="0">
      <selection activeCell="C4" sqref="C4"/>
    </sheetView>
  </sheetViews>
  <sheetFormatPr defaultColWidth="9" defaultRowHeight="15.75" x14ac:dyDescent="0.4"/>
  <cols>
    <col min="1" max="1" width="41.140625" style="1" customWidth="1"/>
    <col min="2" max="2" width="12.640625" style="1" customWidth="1"/>
    <col min="3" max="3" width="14.140625" style="1" customWidth="1"/>
    <col min="4" max="4" width="17.640625" style="1" bestFit="1" customWidth="1"/>
    <col min="5" max="5" width="22.140625" style="1" customWidth="1"/>
    <col min="6" max="6" width="24.85546875" style="1" bestFit="1" customWidth="1"/>
    <col min="7" max="7" width="9.85546875" style="2" bestFit="1" customWidth="1"/>
    <col min="8" max="8" width="12.85546875" style="1" bestFit="1" customWidth="1"/>
    <col min="9" max="12" width="17.85546875" style="19" customWidth="1"/>
    <col min="13" max="14" width="17.85546875" style="16" customWidth="1"/>
    <col min="15" max="16384" width="9" style="1"/>
  </cols>
  <sheetData>
    <row r="1" spans="1:14" x14ac:dyDescent="0.4">
      <c r="F1" s="2"/>
      <c r="G1" s="1"/>
      <c r="H1" s="19"/>
      <c r="L1" s="16"/>
      <c r="N1" s="1"/>
    </row>
    <row r="3" spans="1:14" s="27" customFormat="1" ht="41.1" customHeight="1" x14ac:dyDescent="0.5">
      <c r="A3" s="23" t="s">
        <v>0</v>
      </c>
      <c r="B3" s="23" t="s">
        <v>1</v>
      </c>
      <c r="C3" s="23" t="s">
        <v>2</v>
      </c>
      <c r="D3" s="23" t="s">
        <v>3</v>
      </c>
      <c r="E3" s="23" t="s">
        <v>4</v>
      </c>
      <c r="F3" s="23" t="s">
        <v>5</v>
      </c>
      <c r="G3" s="24" t="s">
        <v>6</v>
      </c>
      <c r="H3" s="24" t="s">
        <v>7</v>
      </c>
      <c r="I3" s="25" t="s">
        <v>8</v>
      </c>
      <c r="J3" s="25" t="s">
        <v>9</v>
      </c>
      <c r="K3" s="25" t="s">
        <v>10</v>
      </c>
      <c r="L3" s="25" t="s">
        <v>11</v>
      </c>
      <c r="M3" s="26" t="s">
        <v>12</v>
      </c>
      <c r="N3" s="26" t="s">
        <v>13</v>
      </c>
    </row>
    <row r="4" spans="1:14" ht="234.75" customHeight="1" x14ac:dyDescent="0.4">
      <c r="A4" s="3"/>
      <c r="B4" s="3" t="s">
        <v>14</v>
      </c>
      <c r="C4" s="4">
        <v>12401837</v>
      </c>
      <c r="D4" s="5" t="s">
        <v>15</v>
      </c>
      <c r="E4" s="3" t="s">
        <v>16</v>
      </c>
      <c r="F4" s="3" t="s">
        <v>17</v>
      </c>
      <c r="G4" s="6"/>
      <c r="H4" s="4">
        <v>52</v>
      </c>
      <c r="I4" s="21">
        <v>107</v>
      </c>
      <c r="J4" s="21">
        <f>SUM(I4*H4)</f>
        <v>5564</v>
      </c>
      <c r="K4" s="21">
        <f>I4*(1-43%)</f>
        <v>60.990000000000009</v>
      </c>
      <c r="L4" s="21">
        <f t="shared" ref="L4:L49" si="0">SUM(K4*H4)</f>
        <v>3171.4800000000005</v>
      </c>
      <c r="M4" s="18">
        <f>SUM(K4/1.13)</f>
        <v>53.973451327433644</v>
      </c>
      <c r="N4" s="18">
        <f t="shared" ref="N4:N49" si="1">SUM(M4*H4)</f>
        <v>2806.6194690265493</v>
      </c>
    </row>
    <row r="5" spans="1:14" ht="228" customHeight="1" x14ac:dyDescent="0.4">
      <c r="A5" s="3"/>
      <c r="B5" s="3" t="s">
        <v>14</v>
      </c>
      <c r="C5" s="4">
        <v>12401837</v>
      </c>
      <c r="D5" s="5" t="s">
        <v>18</v>
      </c>
      <c r="E5" s="3" t="s">
        <v>16</v>
      </c>
      <c r="F5" s="3" t="s">
        <v>17</v>
      </c>
      <c r="G5" s="6"/>
      <c r="H5" s="4">
        <v>80</v>
      </c>
      <c r="I5" s="21">
        <v>107</v>
      </c>
      <c r="J5" s="21">
        <f t="shared" ref="J5:J49" si="2">SUM(I5*H5)</f>
        <v>8560</v>
      </c>
      <c r="K5" s="21">
        <f t="shared" ref="K5:K49" si="3">I5*(1-43%)</f>
        <v>60.990000000000009</v>
      </c>
      <c r="L5" s="21">
        <f t="shared" si="0"/>
        <v>4879.2000000000007</v>
      </c>
      <c r="M5" s="18">
        <f t="shared" ref="M5:M49" si="4">SUM(K5/1.13)</f>
        <v>53.973451327433644</v>
      </c>
      <c r="N5" s="18">
        <f t="shared" si="1"/>
        <v>4317.8761061946916</v>
      </c>
    </row>
    <row r="6" spans="1:14" ht="66" customHeight="1" x14ac:dyDescent="0.4">
      <c r="A6" s="28"/>
      <c r="B6" s="3" t="s">
        <v>14</v>
      </c>
      <c r="C6" s="4">
        <v>12401849</v>
      </c>
      <c r="D6" s="5" t="s">
        <v>19</v>
      </c>
      <c r="E6" s="3" t="s">
        <v>20</v>
      </c>
      <c r="F6" s="3" t="s">
        <v>17</v>
      </c>
      <c r="G6" s="6"/>
      <c r="H6" s="4">
        <v>21</v>
      </c>
      <c r="I6" s="21">
        <v>76</v>
      </c>
      <c r="J6" s="21">
        <f t="shared" si="2"/>
        <v>1596</v>
      </c>
      <c r="K6" s="21">
        <f t="shared" si="3"/>
        <v>43.320000000000007</v>
      </c>
      <c r="L6" s="21">
        <f t="shared" si="0"/>
        <v>909.72000000000014</v>
      </c>
      <c r="M6" s="18">
        <f t="shared" si="4"/>
        <v>38.33628318584072</v>
      </c>
      <c r="N6" s="18">
        <f t="shared" si="1"/>
        <v>805.06194690265511</v>
      </c>
    </row>
    <row r="7" spans="1:14" ht="58.5" customHeight="1" x14ac:dyDescent="0.4">
      <c r="A7" s="28"/>
      <c r="B7" s="3" t="s">
        <v>14</v>
      </c>
      <c r="C7" s="4">
        <v>12401849</v>
      </c>
      <c r="D7" s="5" t="s">
        <v>15</v>
      </c>
      <c r="E7" s="3" t="s">
        <v>20</v>
      </c>
      <c r="F7" s="3" t="s">
        <v>17</v>
      </c>
      <c r="G7" s="6"/>
      <c r="H7" s="4">
        <v>74</v>
      </c>
      <c r="I7" s="21">
        <v>76</v>
      </c>
      <c r="J7" s="21">
        <f t="shared" si="2"/>
        <v>5624</v>
      </c>
      <c r="K7" s="21">
        <f t="shared" si="3"/>
        <v>43.320000000000007</v>
      </c>
      <c r="L7" s="21">
        <f t="shared" si="0"/>
        <v>3205.6800000000007</v>
      </c>
      <c r="M7" s="18">
        <f t="shared" si="4"/>
        <v>38.33628318584072</v>
      </c>
      <c r="N7" s="18">
        <f t="shared" si="1"/>
        <v>2836.8849557522135</v>
      </c>
    </row>
    <row r="8" spans="1:14" ht="60.75" customHeight="1" x14ac:dyDescent="0.4">
      <c r="A8" s="28"/>
      <c r="B8" s="3" t="s">
        <v>14</v>
      </c>
      <c r="C8" s="4">
        <v>12401849</v>
      </c>
      <c r="D8" s="5" t="s">
        <v>21</v>
      </c>
      <c r="E8" s="3" t="s">
        <v>20</v>
      </c>
      <c r="F8" s="3" t="s">
        <v>17</v>
      </c>
      <c r="G8" s="6"/>
      <c r="H8" s="4">
        <v>23</v>
      </c>
      <c r="I8" s="21">
        <v>76</v>
      </c>
      <c r="J8" s="21">
        <f t="shared" si="2"/>
        <v>1748</v>
      </c>
      <c r="K8" s="21">
        <f t="shared" si="3"/>
        <v>43.320000000000007</v>
      </c>
      <c r="L8" s="21">
        <f t="shared" si="0"/>
        <v>996.36000000000013</v>
      </c>
      <c r="M8" s="18">
        <f t="shared" si="4"/>
        <v>38.33628318584072</v>
      </c>
      <c r="N8" s="18">
        <f t="shared" si="1"/>
        <v>881.73451327433656</v>
      </c>
    </row>
    <row r="9" spans="1:14" ht="186" customHeight="1" x14ac:dyDescent="0.4">
      <c r="A9" s="3"/>
      <c r="B9" s="3" t="s">
        <v>14</v>
      </c>
      <c r="C9" s="4">
        <v>12401863</v>
      </c>
      <c r="D9" s="5" t="s">
        <v>22</v>
      </c>
      <c r="E9" s="3" t="s">
        <v>23</v>
      </c>
      <c r="F9" s="3" t="s">
        <v>17</v>
      </c>
      <c r="G9" s="6"/>
      <c r="H9" s="4">
        <v>19</v>
      </c>
      <c r="I9" s="21">
        <v>80</v>
      </c>
      <c r="J9" s="21">
        <f t="shared" si="2"/>
        <v>1520</v>
      </c>
      <c r="K9" s="21">
        <f t="shared" si="3"/>
        <v>45.600000000000009</v>
      </c>
      <c r="L9" s="21">
        <f t="shared" si="0"/>
        <v>866.4000000000002</v>
      </c>
      <c r="M9" s="18">
        <f t="shared" si="4"/>
        <v>40.353982300884965</v>
      </c>
      <c r="N9" s="18">
        <f t="shared" si="1"/>
        <v>766.72566371681432</v>
      </c>
    </row>
    <row r="10" spans="1:14" ht="224.25" customHeight="1" x14ac:dyDescent="0.4">
      <c r="A10" s="3"/>
      <c r="B10" s="3" t="s">
        <v>14</v>
      </c>
      <c r="C10" s="4">
        <v>12401863</v>
      </c>
      <c r="D10" s="5" t="s">
        <v>15</v>
      </c>
      <c r="E10" s="3" t="s">
        <v>23</v>
      </c>
      <c r="F10" s="3" t="s">
        <v>17</v>
      </c>
      <c r="G10" s="6"/>
      <c r="H10" s="4">
        <v>93</v>
      </c>
      <c r="I10" s="21">
        <v>80</v>
      </c>
      <c r="J10" s="21">
        <f t="shared" si="2"/>
        <v>7440</v>
      </c>
      <c r="K10" s="21">
        <f t="shared" si="3"/>
        <v>45.600000000000009</v>
      </c>
      <c r="L10" s="21">
        <f t="shared" si="0"/>
        <v>4240.8000000000011</v>
      </c>
      <c r="M10" s="18">
        <f t="shared" si="4"/>
        <v>40.353982300884965</v>
      </c>
      <c r="N10" s="18">
        <f t="shared" si="1"/>
        <v>3752.9203539823015</v>
      </c>
    </row>
    <row r="11" spans="1:14" ht="128.25" customHeight="1" x14ac:dyDescent="0.4">
      <c r="A11" s="3"/>
      <c r="B11" s="3" t="s">
        <v>14</v>
      </c>
      <c r="C11" s="4">
        <v>12401911</v>
      </c>
      <c r="D11" s="3" t="s">
        <v>24</v>
      </c>
      <c r="E11" s="3" t="s">
        <v>25</v>
      </c>
      <c r="F11" s="3" t="s">
        <v>26</v>
      </c>
      <c r="G11" s="6"/>
      <c r="H11" s="4">
        <v>66</v>
      </c>
      <c r="I11" s="21">
        <v>107</v>
      </c>
      <c r="J11" s="21">
        <f t="shared" si="2"/>
        <v>7062</v>
      </c>
      <c r="K11" s="21">
        <f t="shared" si="3"/>
        <v>60.990000000000009</v>
      </c>
      <c r="L11" s="21">
        <f t="shared" si="0"/>
        <v>4025.3400000000006</v>
      </c>
      <c r="M11" s="18">
        <f t="shared" si="4"/>
        <v>53.973451327433644</v>
      </c>
      <c r="N11" s="18">
        <f t="shared" si="1"/>
        <v>3562.2477876106204</v>
      </c>
    </row>
    <row r="12" spans="1:14" ht="233.25" customHeight="1" x14ac:dyDescent="0.4">
      <c r="A12" s="3"/>
      <c r="B12" s="3" t="s">
        <v>14</v>
      </c>
      <c r="C12" s="4">
        <v>12401911</v>
      </c>
      <c r="D12" s="5" t="s">
        <v>27</v>
      </c>
      <c r="E12" s="3" t="s">
        <v>25</v>
      </c>
      <c r="F12" s="3" t="s">
        <v>26</v>
      </c>
      <c r="G12" s="6"/>
      <c r="H12" s="4">
        <v>132</v>
      </c>
      <c r="I12" s="21">
        <v>107</v>
      </c>
      <c r="J12" s="21">
        <f t="shared" si="2"/>
        <v>14124</v>
      </c>
      <c r="K12" s="21">
        <f t="shared" si="3"/>
        <v>60.990000000000009</v>
      </c>
      <c r="L12" s="21">
        <f t="shared" si="0"/>
        <v>8050.6800000000012</v>
      </c>
      <c r="M12" s="18">
        <f t="shared" si="4"/>
        <v>53.973451327433644</v>
      </c>
      <c r="N12" s="18">
        <f t="shared" si="1"/>
        <v>7124.4955752212409</v>
      </c>
    </row>
    <row r="13" spans="1:14" ht="153.75" customHeight="1" x14ac:dyDescent="0.4">
      <c r="A13" s="3"/>
      <c r="B13" s="3" t="s">
        <v>14</v>
      </c>
      <c r="C13" s="4">
        <v>12401911</v>
      </c>
      <c r="D13" s="5" t="s">
        <v>18</v>
      </c>
      <c r="E13" s="3" t="s">
        <v>25</v>
      </c>
      <c r="F13" s="3" t="s">
        <v>26</v>
      </c>
      <c r="G13" s="6"/>
      <c r="H13" s="4">
        <v>88</v>
      </c>
      <c r="I13" s="21">
        <v>107</v>
      </c>
      <c r="J13" s="21">
        <f t="shared" si="2"/>
        <v>9416</v>
      </c>
      <c r="K13" s="21">
        <f t="shared" si="3"/>
        <v>60.990000000000009</v>
      </c>
      <c r="L13" s="21">
        <f t="shared" si="0"/>
        <v>5367.1200000000008</v>
      </c>
      <c r="M13" s="18">
        <f t="shared" si="4"/>
        <v>53.973451327433644</v>
      </c>
      <c r="N13" s="18">
        <f t="shared" si="1"/>
        <v>4749.6637168141606</v>
      </c>
    </row>
    <row r="14" spans="1:14" ht="84.75" customHeight="1" x14ac:dyDescent="0.4">
      <c r="A14" s="28"/>
      <c r="B14" s="3" t="s">
        <v>14</v>
      </c>
      <c r="C14" s="4">
        <v>12401929</v>
      </c>
      <c r="D14" s="5" t="s">
        <v>28</v>
      </c>
      <c r="E14" s="3" t="s">
        <v>29</v>
      </c>
      <c r="F14" s="3" t="s">
        <v>30</v>
      </c>
      <c r="G14" s="6"/>
      <c r="H14" s="4">
        <v>54</v>
      </c>
      <c r="I14" s="21">
        <v>69</v>
      </c>
      <c r="J14" s="21">
        <f t="shared" si="2"/>
        <v>3726</v>
      </c>
      <c r="K14" s="21">
        <f t="shared" si="3"/>
        <v>39.330000000000005</v>
      </c>
      <c r="L14" s="21">
        <f t="shared" si="0"/>
        <v>2123.8200000000002</v>
      </c>
      <c r="M14" s="18">
        <f t="shared" si="4"/>
        <v>34.80530973451328</v>
      </c>
      <c r="N14" s="18">
        <f t="shared" si="1"/>
        <v>1879.4867256637172</v>
      </c>
    </row>
    <row r="15" spans="1:14" ht="76.5" customHeight="1" x14ac:dyDescent="0.4">
      <c r="A15" s="28"/>
      <c r="B15" s="3" t="s">
        <v>14</v>
      </c>
      <c r="C15" s="4">
        <v>12401929</v>
      </c>
      <c r="D15" s="5" t="s">
        <v>15</v>
      </c>
      <c r="E15" s="3" t="s">
        <v>29</v>
      </c>
      <c r="F15" s="3" t="s">
        <v>30</v>
      </c>
      <c r="G15" s="6"/>
      <c r="H15" s="4">
        <v>13</v>
      </c>
      <c r="I15" s="21">
        <v>69</v>
      </c>
      <c r="J15" s="21">
        <f t="shared" si="2"/>
        <v>897</v>
      </c>
      <c r="K15" s="21">
        <f t="shared" si="3"/>
        <v>39.330000000000005</v>
      </c>
      <c r="L15" s="21">
        <f t="shared" si="0"/>
        <v>511.29000000000008</v>
      </c>
      <c r="M15" s="18">
        <f t="shared" si="4"/>
        <v>34.80530973451328</v>
      </c>
      <c r="N15" s="18">
        <f t="shared" si="1"/>
        <v>452.46902654867262</v>
      </c>
    </row>
    <row r="16" spans="1:14" ht="72.75" customHeight="1" x14ac:dyDescent="0.4">
      <c r="A16" s="31"/>
      <c r="B16" s="3" t="s">
        <v>14</v>
      </c>
      <c r="C16" s="7" t="s">
        <v>31</v>
      </c>
      <c r="D16" s="7" t="s">
        <v>32</v>
      </c>
      <c r="E16" s="7" t="s">
        <v>33</v>
      </c>
      <c r="F16" s="7" t="s">
        <v>34</v>
      </c>
      <c r="G16" s="6"/>
      <c r="H16" s="8">
        <v>25</v>
      </c>
      <c r="I16" s="21">
        <v>80</v>
      </c>
      <c r="J16" s="21">
        <f t="shared" si="2"/>
        <v>2000</v>
      </c>
      <c r="K16" s="21">
        <f t="shared" si="3"/>
        <v>45.600000000000009</v>
      </c>
      <c r="L16" s="21">
        <f t="shared" si="0"/>
        <v>1140.0000000000002</v>
      </c>
      <c r="M16" s="18">
        <f t="shared" si="4"/>
        <v>40.353982300884965</v>
      </c>
      <c r="N16" s="18">
        <f t="shared" si="1"/>
        <v>1008.8495575221241</v>
      </c>
    </row>
    <row r="17" spans="1:14" ht="66" customHeight="1" x14ac:dyDescent="0.4">
      <c r="A17" s="32"/>
      <c r="B17" s="3" t="s">
        <v>14</v>
      </c>
      <c r="C17" s="7" t="s">
        <v>31</v>
      </c>
      <c r="D17" s="7" t="s">
        <v>22</v>
      </c>
      <c r="E17" s="7" t="s">
        <v>33</v>
      </c>
      <c r="F17" s="7" t="s">
        <v>34</v>
      </c>
      <c r="G17" s="6"/>
      <c r="H17" s="8">
        <v>25</v>
      </c>
      <c r="I17" s="21">
        <v>80</v>
      </c>
      <c r="J17" s="21">
        <f t="shared" si="2"/>
        <v>2000</v>
      </c>
      <c r="K17" s="21">
        <f t="shared" si="3"/>
        <v>45.600000000000009</v>
      </c>
      <c r="L17" s="21">
        <f t="shared" si="0"/>
        <v>1140.0000000000002</v>
      </c>
      <c r="M17" s="18">
        <f t="shared" si="4"/>
        <v>40.353982300884965</v>
      </c>
      <c r="N17" s="18">
        <f t="shared" si="1"/>
        <v>1008.8495575221241</v>
      </c>
    </row>
    <row r="18" spans="1:14" ht="76.5" customHeight="1" x14ac:dyDescent="0.4">
      <c r="A18" s="30"/>
      <c r="B18" s="3" t="s">
        <v>14</v>
      </c>
      <c r="C18" s="7" t="s">
        <v>31</v>
      </c>
      <c r="D18" s="7" t="s">
        <v>15</v>
      </c>
      <c r="E18" s="7" t="s">
        <v>33</v>
      </c>
      <c r="F18" s="7" t="s">
        <v>34</v>
      </c>
      <c r="G18" s="6"/>
      <c r="H18" s="8">
        <v>75</v>
      </c>
      <c r="I18" s="21">
        <v>80</v>
      </c>
      <c r="J18" s="21">
        <f t="shared" si="2"/>
        <v>6000</v>
      </c>
      <c r="K18" s="21">
        <f t="shared" si="3"/>
        <v>45.600000000000009</v>
      </c>
      <c r="L18" s="21">
        <f t="shared" si="0"/>
        <v>3420.0000000000005</v>
      </c>
      <c r="M18" s="18">
        <f t="shared" si="4"/>
        <v>40.353982300884965</v>
      </c>
      <c r="N18" s="18">
        <f t="shared" si="1"/>
        <v>3026.5486725663723</v>
      </c>
    </row>
    <row r="19" spans="1:14" ht="69.75" customHeight="1" x14ac:dyDescent="0.4">
      <c r="A19" s="31"/>
      <c r="B19" s="3" t="s">
        <v>14</v>
      </c>
      <c r="C19" s="7" t="s">
        <v>35</v>
      </c>
      <c r="D19" s="7" t="s">
        <v>22</v>
      </c>
      <c r="E19" s="7" t="s">
        <v>36</v>
      </c>
      <c r="F19" s="7" t="s">
        <v>34</v>
      </c>
      <c r="G19" s="6"/>
      <c r="H19" s="8">
        <v>12</v>
      </c>
      <c r="I19" s="21">
        <v>78</v>
      </c>
      <c r="J19" s="21">
        <f t="shared" si="2"/>
        <v>936</v>
      </c>
      <c r="K19" s="21">
        <f t="shared" si="3"/>
        <v>44.460000000000008</v>
      </c>
      <c r="L19" s="21">
        <f t="shared" si="0"/>
        <v>533.5200000000001</v>
      </c>
      <c r="M19" s="18">
        <f t="shared" si="4"/>
        <v>39.345132743362839</v>
      </c>
      <c r="N19" s="18">
        <f t="shared" si="1"/>
        <v>472.14159292035407</v>
      </c>
    </row>
    <row r="20" spans="1:14" ht="80.25" customHeight="1" x14ac:dyDescent="0.4">
      <c r="A20" s="30"/>
      <c r="B20" s="3" t="s">
        <v>14</v>
      </c>
      <c r="C20" s="7" t="s">
        <v>35</v>
      </c>
      <c r="D20" s="7" t="s">
        <v>15</v>
      </c>
      <c r="E20" s="7" t="s">
        <v>36</v>
      </c>
      <c r="F20" s="7" t="s">
        <v>34</v>
      </c>
      <c r="G20" s="6"/>
      <c r="H20" s="8">
        <v>33</v>
      </c>
      <c r="I20" s="21">
        <v>78</v>
      </c>
      <c r="J20" s="21">
        <f t="shared" si="2"/>
        <v>2574</v>
      </c>
      <c r="K20" s="21">
        <f t="shared" si="3"/>
        <v>44.460000000000008</v>
      </c>
      <c r="L20" s="21">
        <f t="shared" si="0"/>
        <v>1467.1800000000003</v>
      </c>
      <c r="M20" s="18">
        <f t="shared" si="4"/>
        <v>39.345132743362839</v>
      </c>
      <c r="N20" s="18">
        <f t="shared" si="1"/>
        <v>1298.3893805309738</v>
      </c>
    </row>
    <row r="21" spans="1:14" ht="93.75" customHeight="1" x14ac:dyDescent="0.4">
      <c r="A21" s="31"/>
      <c r="B21" s="3" t="s">
        <v>14</v>
      </c>
      <c r="C21" s="7" t="s">
        <v>37</v>
      </c>
      <c r="D21" s="7" t="s">
        <v>38</v>
      </c>
      <c r="E21" s="7" t="s">
        <v>39</v>
      </c>
      <c r="F21" s="7" t="s">
        <v>34</v>
      </c>
      <c r="G21" s="6"/>
      <c r="H21" s="8">
        <v>10</v>
      </c>
      <c r="I21" s="21">
        <v>87</v>
      </c>
      <c r="J21" s="21">
        <f t="shared" si="2"/>
        <v>870</v>
      </c>
      <c r="K21" s="21">
        <f t="shared" si="3"/>
        <v>49.59</v>
      </c>
      <c r="L21" s="21">
        <f t="shared" si="0"/>
        <v>495.90000000000003</v>
      </c>
      <c r="M21" s="18">
        <f t="shared" si="4"/>
        <v>43.884955752212399</v>
      </c>
      <c r="N21" s="18">
        <f t="shared" si="1"/>
        <v>438.84955752212397</v>
      </c>
    </row>
    <row r="22" spans="1:14" ht="78.75" customHeight="1" x14ac:dyDescent="0.4">
      <c r="A22" s="30"/>
      <c r="B22" s="3" t="s">
        <v>14</v>
      </c>
      <c r="C22" s="7" t="s">
        <v>37</v>
      </c>
      <c r="D22" s="7" t="s">
        <v>15</v>
      </c>
      <c r="E22" s="7" t="s">
        <v>39</v>
      </c>
      <c r="F22" s="7" t="s">
        <v>34</v>
      </c>
      <c r="G22" s="6"/>
      <c r="H22" s="8">
        <v>38</v>
      </c>
      <c r="I22" s="21">
        <v>87</v>
      </c>
      <c r="J22" s="21">
        <f t="shared" si="2"/>
        <v>3306</v>
      </c>
      <c r="K22" s="21">
        <f t="shared" si="3"/>
        <v>49.59</v>
      </c>
      <c r="L22" s="21">
        <f t="shared" si="0"/>
        <v>1884.42</v>
      </c>
      <c r="M22" s="18">
        <f t="shared" si="4"/>
        <v>43.884955752212399</v>
      </c>
      <c r="N22" s="18">
        <f t="shared" si="1"/>
        <v>1667.6283185840712</v>
      </c>
    </row>
    <row r="23" spans="1:14" ht="75.75" customHeight="1" x14ac:dyDescent="0.4">
      <c r="A23" s="31"/>
      <c r="B23" s="3" t="s">
        <v>14</v>
      </c>
      <c r="C23" s="7" t="s">
        <v>40</v>
      </c>
      <c r="D23" s="7" t="s">
        <v>38</v>
      </c>
      <c r="E23" s="9" t="s">
        <v>41</v>
      </c>
      <c r="F23" s="7" t="s">
        <v>34</v>
      </c>
      <c r="G23" s="6"/>
      <c r="H23" s="8">
        <v>49</v>
      </c>
      <c r="I23" s="21">
        <v>73</v>
      </c>
      <c r="J23" s="21">
        <f t="shared" si="2"/>
        <v>3577</v>
      </c>
      <c r="K23" s="21">
        <f t="shared" si="3"/>
        <v>41.610000000000007</v>
      </c>
      <c r="L23" s="21">
        <f t="shared" si="0"/>
        <v>2038.8900000000003</v>
      </c>
      <c r="M23" s="18">
        <f t="shared" si="4"/>
        <v>36.823008849557532</v>
      </c>
      <c r="N23" s="18">
        <f t="shared" si="1"/>
        <v>1804.3274336283191</v>
      </c>
    </row>
    <row r="24" spans="1:14" ht="82.5" customHeight="1" x14ac:dyDescent="0.4">
      <c r="A24" s="30"/>
      <c r="B24" s="3" t="s">
        <v>14</v>
      </c>
      <c r="C24" s="7" t="s">
        <v>40</v>
      </c>
      <c r="D24" s="7" t="s">
        <v>15</v>
      </c>
      <c r="E24" s="9" t="s">
        <v>41</v>
      </c>
      <c r="F24" s="7" t="s">
        <v>34</v>
      </c>
      <c r="G24" s="6"/>
      <c r="H24" s="8">
        <v>73</v>
      </c>
      <c r="I24" s="21">
        <v>73</v>
      </c>
      <c r="J24" s="21">
        <f t="shared" si="2"/>
        <v>5329</v>
      </c>
      <c r="K24" s="21">
        <f t="shared" si="3"/>
        <v>41.610000000000007</v>
      </c>
      <c r="L24" s="21">
        <f t="shared" si="0"/>
        <v>3037.5300000000007</v>
      </c>
      <c r="M24" s="18">
        <f t="shared" si="4"/>
        <v>36.823008849557532</v>
      </c>
      <c r="N24" s="18">
        <f t="shared" si="1"/>
        <v>2688.0796460176998</v>
      </c>
    </row>
    <row r="25" spans="1:14" ht="81" customHeight="1" x14ac:dyDescent="0.4">
      <c r="A25" s="31"/>
      <c r="B25" s="3" t="s">
        <v>14</v>
      </c>
      <c r="C25" s="7" t="s">
        <v>42</v>
      </c>
      <c r="D25" s="7" t="s">
        <v>15</v>
      </c>
      <c r="E25" s="7" t="s">
        <v>43</v>
      </c>
      <c r="F25" s="7" t="s">
        <v>34</v>
      </c>
      <c r="G25" s="6"/>
      <c r="H25" s="8">
        <v>28</v>
      </c>
      <c r="I25" s="21">
        <v>89</v>
      </c>
      <c r="J25" s="21">
        <f t="shared" si="2"/>
        <v>2492</v>
      </c>
      <c r="K25" s="21">
        <f t="shared" si="3"/>
        <v>50.730000000000004</v>
      </c>
      <c r="L25" s="21">
        <f t="shared" si="0"/>
        <v>1420.44</v>
      </c>
      <c r="M25" s="18">
        <f t="shared" si="4"/>
        <v>44.893805309734518</v>
      </c>
      <c r="N25" s="18">
        <f t="shared" si="1"/>
        <v>1257.0265486725666</v>
      </c>
    </row>
    <row r="26" spans="1:14" ht="73.5" customHeight="1" x14ac:dyDescent="0.4">
      <c r="A26" s="30"/>
      <c r="B26" s="3" t="s">
        <v>14</v>
      </c>
      <c r="C26" s="7" t="s">
        <v>42</v>
      </c>
      <c r="D26" s="7" t="s">
        <v>44</v>
      </c>
      <c r="E26" s="7" t="s">
        <v>43</v>
      </c>
      <c r="F26" s="7" t="s">
        <v>34</v>
      </c>
      <c r="G26" s="6"/>
      <c r="H26" s="8">
        <v>12</v>
      </c>
      <c r="I26" s="21">
        <v>89</v>
      </c>
      <c r="J26" s="21">
        <f t="shared" si="2"/>
        <v>1068</v>
      </c>
      <c r="K26" s="21">
        <f t="shared" si="3"/>
        <v>50.730000000000004</v>
      </c>
      <c r="L26" s="21">
        <f t="shared" si="0"/>
        <v>608.76</v>
      </c>
      <c r="M26" s="18">
        <f t="shared" si="4"/>
        <v>44.893805309734518</v>
      </c>
      <c r="N26" s="18">
        <f t="shared" si="1"/>
        <v>538.72566371681421</v>
      </c>
    </row>
    <row r="27" spans="1:14" ht="176.1" customHeight="1" x14ac:dyDescent="0.4">
      <c r="A27" s="3"/>
      <c r="B27" s="3" t="s">
        <v>14</v>
      </c>
      <c r="C27" s="7" t="s">
        <v>45</v>
      </c>
      <c r="D27" s="7" t="s">
        <v>46</v>
      </c>
      <c r="E27" s="7" t="s">
        <v>47</v>
      </c>
      <c r="F27" s="7" t="s">
        <v>34</v>
      </c>
      <c r="G27" s="6"/>
      <c r="H27" s="8">
        <v>25</v>
      </c>
      <c r="I27" s="21">
        <v>98</v>
      </c>
      <c r="J27" s="21">
        <f t="shared" si="2"/>
        <v>2450</v>
      </c>
      <c r="K27" s="21">
        <f t="shared" si="3"/>
        <v>55.860000000000007</v>
      </c>
      <c r="L27" s="21">
        <f t="shared" si="0"/>
        <v>1396.5000000000002</v>
      </c>
      <c r="M27" s="18">
        <f t="shared" si="4"/>
        <v>49.433628318584084</v>
      </c>
      <c r="N27" s="18">
        <f t="shared" si="1"/>
        <v>1235.8407079646022</v>
      </c>
    </row>
    <row r="28" spans="1:14" ht="74.25" customHeight="1" x14ac:dyDescent="0.4">
      <c r="A28" s="29"/>
      <c r="B28" s="3" t="s">
        <v>14</v>
      </c>
      <c r="C28" s="7" t="s">
        <v>48</v>
      </c>
      <c r="D28" s="7" t="s">
        <v>38</v>
      </c>
      <c r="E28" s="7" t="s">
        <v>47</v>
      </c>
      <c r="F28" s="7" t="s">
        <v>34</v>
      </c>
      <c r="G28" s="6"/>
      <c r="H28" s="8">
        <v>50</v>
      </c>
      <c r="I28" s="21">
        <v>91</v>
      </c>
      <c r="J28" s="21">
        <f t="shared" si="2"/>
        <v>4550</v>
      </c>
      <c r="K28" s="21">
        <f t="shared" si="3"/>
        <v>51.870000000000005</v>
      </c>
      <c r="L28" s="21">
        <f t="shared" si="0"/>
        <v>2593.5</v>
      </c>
      <c r="M28" s="18">
        <f t="shared" si="4"/>
        <v>45.902654867256643</v>
      </c>
      <c r="N28" s="18">
        <f t="shared" si="1"/>
        <v>2295.1327433628321</v>
      </c>
    </row>
    <row r="29" spans="1:14" ht="69" customHeight="1" x14ac:dyDescent="0.4">
      <c r="A29" s="30"/>
      <c r="B29" s="3" t="s">
        <v>14</v>
      </c>
      <c r="C29" s="7" t="s">
        <v>48</v>
      </c>
      <c r="D29" s="7" t="s">
        <v>15</v>
      </c>
      <c r="E29" s="7" t="s">
        <v>47</v>
      </c>
      <c r="F29" s="7" t="s">
        <v>34</v>
      </c>
      <c r="G29" s="6"/>
      <c r="H29" s="8">
        <v>63</v>
      </c>
      <c r="I29" s="21">
        <v>91</v>
      </c>
      <c r="J29" s="21">
        <f t="shared" si="2"/>
        <v>5733</v>
      </c>
      <c r="K29" s="21">
        <f t="shared" si="3"/>
        <v>51.870000000000005</v>
      </c>
      <c r="L29" s="21">
        <f t="shared" si="0"/>
        <v>3267.8100000000004</v>
      </c>
      <c r="M29" s="18">
        <f t="shared" si="4"/>
        <v>45.902654867256643</v>
      </c>
      <c r="N29" s="18">
        <f t="shared" si="1"/>
        <v>2891.8672566371683</v>
      </c>
    </row>
    <row r="30" spans="1:14" ht="176.1" customHeight="1" x14ac:dyDescent="0.4">
      <c r="A30" s="3"/>
      <c r="B30" s="3" t="s">
        <v>14</v>
      </c>
      <c r="C30" s="7" t="s">
        <v>49</v>
      </c>
      <c r="D30" s="7" t="s">
        <v>15</v>
      </c>
      <c r="E30" s="7" t="s">
        <v>50</v>
      </c>
      <c r="F30" s="7" t="s">
        <v>34</v>
      </c>
      <c r="G30" s="6"/>
      <c r="H30" s="8">
        <v>59</v>
      </c>
      <c r="I30" s="21">
        <v>98</v>
      </c>
      <c r="J30" s="21">
        <f t="shared" si="2"/>
        <v>5782</v>
      </c>
      <c r="K30" s="21">
        <f t="shared" si="3"/>
        <v>55.860000000000007</v>
      </c>
      <c r="L30" s="21">
        <f t="shared" si="0"/>
        <v>3295.7400000000002</v>
      </c>
      <c r="M30" s="18">
        <f t="shared" si="4"/>
        <v>49.433628318584084</v>
      </c>
      <c r="N30" s="18">
        <f t="shared" si="1"/>
        <v>2916.5840707964608</v>
      </c>
    </row>
    <row r="31" spans="1:14" ht="176.1" customHeight="1" x14ac:dyDescent="0.4">
      <c r="A31" s="3"/>
      <c r="B31" s="3" t="s">
        <v>14</v>
      </c>
      <c r="C31" s="7" t="s">
        <v>51</v>
      </c>
      <c r="D31" s="7" t="s">
        <v>38</v>
      </c>
      <c r="E31" s="7" t="s">
        <v>50</v>
      </c>
      <c r="F31" s="7" t="s">
        <v>34</v>
      </c>
      <c r="G31" s="6"/>
      <c r="H31" s="8">
        <v>50</v>
      </c>
      <c r="I31" s="21">
        <v>89</v>
      </c>
      <c r="J31" s="21">
        <f t="shared" si="2"/>
        <v>4450</v>
      </c>
      <c r="K31" s="21">
        <f t="shared" si="3"/>
        <v>50.730000000000004</v>
      </c>
      <c r="L31" s="21">
        <f t="shared" si="0"/>
        <v>2536.5</v>
      </c>
      <c r="M31" s="18">
        <f t="shared" si="4"/>
        <v>44.893805309734518</v>
      </c>
      <c r="N31" s="18">
        <f t="shared" si="1"/>
        <v>2244.6902654867258</v>
      </c>
    </row>
    <row r="32" spans="1:14" ht="159.75" customHeight="1" x14ac:dyDescent="0.4">
      <c r="A32" s="10"/>
      <c r="B32" s="3" t="s">
        <v>14</v>
      </c>
      <c r="C32" s="11" t="s">
        <v>52</v>
      </c>
      <c r="D32" s="11" t="s">
        <v>53</v>
      </c>
      <c r="E32" s="11" t="s">
        <v>54</v>
      </c>
      <c r="F32" s="11" t="s">
        <v>55</v>
      </c>
      <c r="G32" s="11" t="s">
        <v>56</v>
      </c>
      <c r="H32" s="12">
        <v>16</v>
      </c>
      <c r="I32" s="21">
        <v>122</v>
      </c>
      <c r="J32" s="21">
        <f t="shared" si="2"/>
        <v>1952</v>
      </c>
      <c r="K32" s="21">
        <f t="shared" si="3"/>
        <v>69.540000000000006</v>
      </c>
      <c r="L32" s="21">
        <f t="shared" si="0"/>
        <v>1112.6400000000001</v>
      </c>
      <c r="M32" s="18">
        <f t="shared" si="4"/>
        <v>61.539823008849567</v>
      </c>
      <c r="N32" s="18">
        <f t="shared" si="1"/>
        <v>984.63716814159307</v>
      </c>
    </row>
    <row r="33" spans="1:14" ht="119.25" customHeight="1" x14ac:dyDescent="0.4">
      <c r="A33" s="3"/>
      <c r="B33" s="3" t="s">
        <v>14</v>
      </c>
      <c r="C33" s="11" t="s">
        <v>57</v>
      </c>
      <c r="D33" s="11">
        <v>12401762</v>
      </c>
      <c r="E33" s="11" t="s">
        <v>58</v>
      </c>
      <c r="F33" s="11" t="s">
        <v>59</v>
      </c>
      <c r="G33" s="11" t="s">
        <v>22</v>
      </c>
      <c r="H33" s="12">
        <v>8</v>
      </c>
      <c r="I33" s="21">
        <v>98</v>
      </c>
      <c r="J33" s="21">
        <f t="shared" si="2"/>
        <v>784</v>
      </c>
      <c r="K33" s="21">
        <f t="shared" si="3"/>
        <v>55.860000000000007</v>
      </c>
      <c r="L33" s="21">
        <f t="shared" si="0"/>
        <v>446.88000000000005</v>
      </c>
      <c r="M33" s="18">
        <f t="shared" si="4"/>
        <v>49.433628318584084</v>
      </c>
      <c r="N33" s="18">
        <f t="shared" si="1"/>
        <v>395.46902654867267</v>
      </c>
    </row>
    <row r="34" spans="1:14" ht="180.75" customHeight="1" x14ac:dyDescent="0.4">
      <c r="A34" s="3"/>
      <c r="B34" s="3" t="s">
        <v>14</v>
      </c>
      <c r="C34" s="11" t="s">
        <v>57</v>
      </c>
      <c r="D34" s="11" t="s">
        <v>60</v>
      </c>
      <c r="E34" s="11" t="s">
        <v>58</v>
      </c>
      <c r="F34" s="11" t="s">
        <v>61</v>
      </c>
      <c r="G34" s="11" t="s">
        <v>62</v>
      </c>
      <c r="H34" s="12">
        <v>7</v>
      </c>
      <c r="I34" s="21">
        <v>98</v>
      </c>
      <c r="J34" s="21">
        <f t="shared" si="2"/>
        <v>686</v>
      </c>
      <c r="K34" s="21">
        <f t="shared" si="3"/>
        <v>55.860000000000007</v>
      </c>
      <c r="L34" s="21">
        <f t="shared" si="0"/>
        <v>391.02000000000004</v>
      </c>
      <c r="M34" s="18">
        <f t="shared" si="4"/>
        <v>49.433628318584084</v>
      </c>
      <c r="N34" s="18">
        <f t="shared" si="1"/>
        <v>346.03539823008862</v>
      </c>
    </row>
    <row r="35" spans="1:14" ht="174" customHeight="1" x14ac:dyDescent="0.4">
      <c r="A35" s="3"/>
      <c r="B35" s="3" t="s">
        <v>14</v>
      </c>
      <c r="C35" s="11" t="s">
        <v>63</v>
      </c>
      <c r="D35" s="11" t="s">
        <v>64</v>
      </c>
      <c r="E35" s="11" t="s">
        <v>65</v>
      </c>
      <c r="F35" s="11" t="s">
        <v>55</v>
      </c>
      <c r="G35" s="11" t="s">
        <v>56</v>
      </c>
      <c r="H35" s="12">
        <v>9</v>
      </c>
      <c r="I35" s="21">
        <v>109</v>
      </c>
      <c r="J35" s="21">
        <f t="shared" si="2"/>
        <v>981</v>
      </c>
      <c r="K35" s="21">
        <f t="shared" si="3"/>
        <v>62.13000000000001</v>
      </c>
      <c r="L35" s="21">
        <f t="shared" si="0"/>
        <v>559.17000000000007</v>
      </c>
      <c r="M35" s="18">
        <f t="shared" si="4"/>
        <v>54.982300884955762</v>
      </c>
      <c r="N35" s="18">
        <f t="shared" si="1"/>
        <v>494.84070796460185</v>
      </c>
    </row>
    <row r="36" spans="1:14" ht="136.5" customHeight="1" x14ac:dyDescent="0.4">
      <c r="A36" s="3"/>
      <c r="B36" s="3" t="s">
        <v>14</v>
      </c>
      <c r="C36" s="11" t="s">
        <v>63</v>
      </c>
      <c r="D36" s="11">
        <v>12401799</v>
      </c>
      <c r="E36" s="11" t="s">
        <v>65</v>
      </c>
      <c r="F36" s="11" t="s">
        <v>66</v>
      </c>
      <c r="G36" s="11" t="s">
        <v>15</v>
      </c>
      <c r="H36" s="12">
        <v>46</v>
      </c>
      <c r="I36" s="21">
        <v>109</v>
      </c>
      <c r="J36" s="21">
        <f t="shared" si="2"/>
        <v>5014</v>
      </c>
      <c r="K36" s="21">
        <f t="shared" si="3"/>
        <v>62.13000000000001</v>
      </c>
      <c r="L36" s="21">
        <f t="shared" si="0"/>
        <v>2857.9800000000005</v>
      </c>
      <c r="M36" s="18">
        <f t="shared" si="4"/>
        <v>54.982300884955762</v>
      </c>
      <c r="N36" s="18">
        <f t="shared" si="1"/>
        <v>2529.1858407079649</v>
      </c>
    </row>
    <row r="37" spans="1:14" ht="146.25" customHeight="1" x14ac:dyDescent="0.4">
      <c r="A37" s="3"/>
      <c r="B37" s="3" t="s">
        <v>14</v>
      </c>
      <c r="C37" s="13" t="s">
        <v>67</v>
      </c>
      <c r="D37" s="11">
        <v>12401657</v>
      </c>
      <c r="E37" s="11" t="s">
        <v>68</v>
      </c>
      <c r="F37" s="11" t="s">
        <v>69</v>
      </c>
      <c r="G37" s="11" t="s">
        <v>70</v>
      </c>
      <c r="H37" s="12">
        <v>21</v>
      </c>
      <c r="I37" s="21">
        <v>87</v>
      </c>
      <c r="J37" s="21">
        <f t="shared" si="2"/>
        <v>1827</v>
      </c>
      <c r="K37" s="21">
        <f t="shared" si="3"/>
        <v>49.59</v>
      </c>
      <c r="L37" s="21">
        <f t="shared" si="0"/>
        <v>1041.3900000000001</v>
      </c>
      <c r="M37" s="18">
        <f t="shared" si="4"/>
        <v>43.884955752212399</v>
      </c>
      <c r="N37" s="18">
        <f t="shared" si="1"/>
        <v>921.58407079646042</v>
      </c>
    </row>
    <row r="38" spans="1:14" ht="132" customHeight="1" x14ac:dyDescent="0.4">
      <c r="A38" s="3"/>
      <c r="B38" s="3" t="s">
        <v>14</v>
      </c>
      <c r="C38" s="11" t="s">
        <v>71</v>
      </c>
      <c r="D38" s="11" t="s">
        <v>72</v>
      </c>
      <c r="E38" s="11" t="s">
        <v>73</v>
      </c>
      <c r="F38" s="11" t="s">
        <v>74</v>
      </c>
      <c r="G38" s="11" t="s">
        <v>75</v>
      </c>
      <c r="H38" s="12">
        <v>16</v>
      </c>
      <c r="I38" s="21">
        <v>98</v>
      </c>
      <c r="J38" s="21">
        <f t="shared" si="2"/>
        <v>1568</v>
      </c>
      <c r="K38" s="21">
        <f t="shared" si="3"/>
        <v>55.860000000000007</v>
      </c>
      <c r="L38" s="21">
        <f t="shared" si="0"/>
        <v>893.7600000000001</v>
      </c>
      <c r="M38" s="18">
        <f t="shared" si="4"/>
        <v>49.433628318584084</v>
      </c>
      <c r="N38" s="18">
        <f t="shared" si="1"/>
        <v>790.93805309734535</v>
      </c>
    </row>
    <row r="39" spans="1:14" ht="136.5" customHeight="1" x14ac:dyDescent="0.4">
      <c r="A39" s="3"/>
      <c r="B39" s="3" t="s">
        <v>14</v>
      </c>
      <c r="C39" s="11" t="s">
        <v>71</v>
      </c>
      <c r="D39" s="11" t="s">
        <v>72</v>
      </c>
      <c r="E39" s="11" t="s">
        <v>73</v>
      </c>
      <c r="F39" s="11" t="s">
        <v>66</v>
      </c>
      <c r="G39" s="11" t="s">
        <v>15</v>
      </c>
      <c r="H39" s="12">
        <v>20</v>
      </c>
      <c r="I39" s="21">
        <v>98</v>
      </c>
      <c r="J39" s="21">
        <f t="shared" si="2"/>
        <v>1960</v>
      </c>
      <c r="K39" s="21">
        <f t="shared" si="3"/>
        <v>55.860000000000007</v>
      </c>
      <c r="L39" s="21">
        <f t="shared" si="0"/>
        <v>1117.2</v>
      </c>
      <c r="M39" s="18">
        <f t="shared" si="4"/>
        <v>49.433628318584084</v>
      </c>
      <c r="N39" s="18">
        <f t="shared" si="1"/>
        <v>988.67256637168168</v>
      </c>
    </row>
    <row r="40" spans="1:14" ht="130.5" customHeight="1" x14ac:dyDescent="0.4">
      <c r="A40" s="3"/>
      <c r="B40" s="3" t="s">
        <v>14</v>
      </c>
      <c r="C40" s="11" t="s">
        <v>71</v>
      </c>
      <c r="D40" s="11" t="s">
        <v>76</v>
      </c>
      <c r="E40" s="11" t="s">
        <v>77</v>
      </c>
      <c r="F40" s="11">
        <v>2275</v>
      </c>
      <c r="G40" s="11" t="s">
        <v>75</v>
      </c>
      <c r="H40" s="12">
        <v>15</v>
      </c>
      <c r="I40" s="21">
        <v>87</v>
      </c>
      <c r="J40" s="21">
        <f t="shared" si="2"/>
        <v>1305</v>
      </c>
      <c r="K40" s="21">
        <f t="shared" si="3"/>
        <v>49.59</v>
      </c>
      <c r="L40" s="21">
        <f t="shared" si="0"/>
        <v>743.85</v>
      </c>
      <c r="M40" s="18">
        <f t="shared" si="4"/>
        <v>43.884955752212399</v>
      </c>
      <c r="N40" s="18">
        <f t="shared" si="1"/>
        <v>658.27433628318602</v>
      </c>
    </row>
    <row r="41" spans="1:14" ht="138" customHeight="1" x14ac:dyDescent="0.4">
      <c r="A41" s="3"/>
      <c r="B41" s="3" t="s">
        <v>14</v>
      </c>
      <c r="C41" s="11" t="s">
        <v>71</v>
      </c>
      <c r="D41" s="11" t="s">
        <v>76</v>
      </c>
      <c r="E41" s="11" t="s">
        <v>77</v>
      </c>
      <c r="F41" s="11" t="s">
        <v>66</v>
      </c>
      <c r="G41" s="11" t="s">
        <v>15</v>
      </c>
      <c r="H41" s="12">
        <v>11</v>
      </c>
      <c r="I41" s="21">
        <v>87</v>
      </c>
      <c r="J41" s="21">
        <f t="shared" si="2"/>
        <v>957</v>
      </c>
      <c r="K41" s="21">
        <f t="shared" si="3"/>
        <v>49.59</v>
      </c>
      <c r="L41" s="21">
        <f t="shared" si="0"/>
        <v>545.49</v>
      </c>
      <c r="M41" s="18">
        <f t="shared" si="4"/>
        <v>43.884955752212399</v>
      </c>
      <c r="N41" s="18">
        <f t="shared" si="1"/>
        <v>482.73451327433639</v>
      </c>
    </row>
    <row r="42" spans="1:14" ht="47.1" customHeight="1" x14ac:dyDescent="0.4">
      <c r="A42" s="3"/>
      <c r="B42" s="3" t="s">
        <v>14</v>
      </c>
      <c r="C42" s="11" t="s">
        <v>71</v>
      </c>
      <c r="D42" s="11">
        <v>12401684</v>
      </c>
      <c r="E42" s="11"/>
      <c r="F42" s="11">
        <v>293</v>
      </c>
      <c r="G42" s="11" t="s">
        <v>15</v>
      </c>
      <c r="H42" s="12">
        <v>1</v>
      </c>
      <c r="I42" s="21">
        <v>93</v>
      </c>
      <c r="J42" s="21">
        <f t="shared" si="2"/>
        <v>93</v>
      </c>
      <c r="K42" s="21">
        <f t="shared" si="3"/>
        <v>53.010000000000005</v>
      </c>
      <c r="L42" s="21">
        <f t="shared" si="0"/>
        <v>53.010000000000005</v>
      </c>
      <c r="M42" s="18">
        <f t="shared" si="4"/>
        <v>46.911504424778769</v>
      </c>
      <c r="N42" s="18">
        <f t="shared" si="1"/>
        <v>46.911504424778769</v>
      </c>
    </row>
    <row r="43" spans="1:14" ht="122.25" customHeight="1" x14ac:dyDescent="0.4">
      <c r="A43" s="3"/>
      <c r="B43" s="3" t="s">
        <v>14</v>
      </c>
      <c r="C43" s="11" t="s">
        <v>71</v>
      </c>
      <c r="D43" s="11" t="s">
        <v>78</v>
      </c>
      <c r="E43" s="11" t="s">
        <v>79</v>
      </c>
      <c r="F43" s="11" t="s">
        <v>74</v>
      </c>
      <c r="G43" s="11" t="s">
        <v>75</v>
      </c>
      <c r="H43" s="12">
        <v>21</v>
      </c>
      <c r="I43" s="21">
        <v>98</v>
      </c>
      <c r="J43" s="21">
        <f t="shared" si="2"/>
        <v>2058</v>
      </c>
      <c r="K43" s="21">
        <f t="shared" si="3"/>
        <v>55.860000000000007</v>
      </c>
      <c r="L43" s="21">
        <f t="shared" si="0"/>
        <v>1173.0600000000002</v>
      </c>
      <c r="M43" s="18">
        <f t="shared" si="4"/>
        <v>49.433628318584084</v>
      </c>
      <c r="N43" s="18">
        <f t="shared" si="1"/>
        <v>1038.1061946902657</v>
      </c>
    </row>
    <row r="44" spans="1:14" ht="121.5" customHeight="1" x14ac:dyDescent="0.4">
      <c r="A44" s="3"/>
      <c r="B44" s="3" t="s">
        <v>14</v>
      </c>
      <c r="C44" s="11" t="s">
        <v>71</v>
      </c>
      <c r="D44" s="11" t="s">
        <v>78</v>
      </c>
      <c r="E44" s="11" t="s">
        <v>79</v>
      </c>
      <c r="F44" s="11" t="s">
        <v>66</v>
      </c>
      <c r="G44" s="11" t="s">
        <v>15</v>
      </c>
      <c r="H44" s="12">
        <v>18</v>
      </c>
      <c r="I44" s="21">
        <v>98</v>
      </c>
      <c r="J44" s="21">
        <f t="shared" si="2"/>
        <v>1764</v>
      </c>
      <c r="K44" s="21">
        <f t="shared" si="3"/>
        <v>55.860000000000007</v>
      </c>
      <c r="L44" s="21">
        <f t="shared" si="0"/>
        <v>1005.4800000000001</v>
      </c>
      <c r="M44" s="18">
        <f t="shared" si="4"/>
        <v>49.433628318584084</v>
      </c>
      <c r="N44" s="18">
        <f t="shared" si="1"/>
        <v>889.80530973451346</v>
      </c>
    </row>
    <row r="45" spans="1:14" ht="118.5" customHeight="1" x14ac:dyDescent="0.4">
      <c r="A45" s="3"/>
      <c r="B45" s="3" t="s">
        <v>14</v>
      </c>
      <c r="C45" s="11" t="s">
        <v>80</v>
      </c>
      <c r="D45" s="11" t="s">
        <v>81</v>
      </c>
      <c r="E45" s="11" t="s">
        <v>82</v>
      </c>
      <c r="F45" s="11" t="s">
        <v>66</v>
      </c>
      <c r="G45" s="11" t="s">
        <v>15</v>
      </c>
      <c r="H45" s="12">
        <v>25</v>
      </c>
      <c r="I45" s="21">
        <v>76</v>
      </c>
      <c r="J45" s="21">
        <f t="shared" si="2"/>
        <v>1900</v>
      </c>
      <c r="K45" s="21">
        <f t="shared" si="3"/>
        <v>43.320000000000007</v>
      </c>
      <c r="L45" s="21">
        <f t="shared" si="0"/>
        <v>1083.0000000000002</v>
      </c>
      <c r="M45" s="18">
        <f t="shared" si="4"/>
        <v>38.33628318584072</v>
      </c>
      <c r="N45" s="18">
        <f t="shared" si="1"/>
        <v>958.40707964601802</v>
      </c>
    </row>
    <row r="46" spans="1:14" ht="123" customHeight="1" x14ac:dyDescent="0.4">
      <c r="A46" s="3"/>
      <c r="B46" s="3" t="s">
        <v>14</v>
      </c>
      <c r="C46" s="3" t="s">
        <v>83</v>
      </c>
      <c r="D46" s="3">
        <v>12401715</v>
      </c>
      <c r="E46" s="3" t="s">
        <v>84</v>
      </c>
      <c r="G46" s="22" t="s">
        <v>15</v>
      </c>
      <c r="H46" s="3">
        <v>155</v>
      </c>
      <c r="I46" s="21">
        <v>86</v>
      </c>
      <c r="J46" s="21">
        <f t="shared" si="2"/>
        <v>13330</v>
      </c>
      <c r="K46" s="21">
        <f t="shared" si="3"/>
        <v>49.02</v>
      </c>
      <c r="L46" s="21">
        <f t="shared" si="0"/>
        <v>7598.1</v>
      </c>
      <c r="M46" s="18">
        <f t="shared" si="4"/>
        <v>43.380530973451336</v>
      </c>
      <c r="N46" s="18">
        <f t="shared" si="1"/>
        <v>6723.9823008849571</v>
      </c>
    </row>
    <row r="47" spans="1:14" ht="140.25" customHeight="1" x14ac:dyDescent="0.4">
      <c r="A47" s="3"/>
      <c r="B47" s="3" t="s">
        <v>14</v>
      </c>
      <c r="C47" s="11" t="s">
        <v>83</v>
      </c>
      <c r="D47" s="3">
        <v>12401715</v>
      </c>
      <c r="E47" s="3" t="s">
        <v>84</v>
      </c>
      <c r="F47" s="22"/>
      <c r="G47" s="22" t="s">
        <v>21</v>
      </c>
      <c r="H47" s="3">
        <v>108</v>
      </c>
      <c r="I47" s="21">
        <v>86</v>
      </c>
      <c r="J47" s="21">
        <f t="shared" si="2"/>
        <v>9288</v>
      </c>
      <c r="K47" s="21">
        <f t="shared" si="3"/>
        <v>49.02</v>
      </c>
      <c r="L47" s="21">
        <f t="shared" si="0"/>
        <v>5294.1600000000008</v>
      </c>
      <c r="M47" s="18">
        <f t="shared" si="4"/>
        <v>43.380530973451336</v>
      </c>
      <c r="N47" s="18">
        <f t="shared" si="1"/>
        <v>4685.0973451327445</v>
      </c>
    </row>
    <row r="48" spans="1:14" ht="75" customHeight="1" x14ac:dyDescent="0.4">
      <c r="A48" s="29"/>
      <c r="B48" s="3" t="s">
        <v>14</v>
      </c>
      <c r="C48" s="11" t="s">
        <v>83</v>
      </c>
      <c r="D48" s="3">
        <v>12401716</v>
      </c>
      <c r="E48" s="11" t="s">
        <v>85</v>
      </c>
      <c r="F48" s="22"/>
      <c r="G48" s="22" t="s">
        <v>15</v>
      </c>
      <c r="H48" s="3">
        <v>169</v>
      </c>
      <c r="I48" s="21">
        <v>80</v>
      </c>
      <c r="J48" s="21">
        <f t="shared" si="2"/>
        <v>13520</v>
      </c>
      <c r="K48" s="21">
        <f t="shared" si="3"/>
        <v>45.600000000000009</v>
      </c>
      <c r="L48" s="21">
        <f t="shared" si="0"/>
        <v>7706.4000000000015</v>
      </c>
      <c r="M48" s="18">
        <f t="shared" si="4"/>
        <v>40.353982300884965</v>
      </c>
      <c r="N48" s="18">
        <f t="shared" si="1"/>
        <v>6819.8230088495593</v>
      </c>
    </row>
    <row r="49" spans="1:14" ht="59.25" customHeight="1" x14ac:dyDescent="0.4">
      <c r="A49" s="30"/>
      <c r="B49" s="3" t="s">
        <v>14</v>
      </c>
      <c r="C49" s="11" t="s">
        <v>83</v>
      </c>
      <c r="D49" s="3">
        <v>12401716</v>
      </c>
      <c r="E49" s="11" t="s">
        <v>85</v>
      </c>
      <c r="F49" s="22"/>
      <c r="G49" s="22" t="s">
        <v>21</v>
      </c>
      <c r="H49" s="3">
        <v>72</v>
      </c>
      <c r="I49" s="21">
        <v>80</v>
      </c>
      <c r="J49" s="21">
        <f t="shared" si="2"/>
        <v>5760</v>
      </c>
      <c r="K49" s="21">
        <f t="shared" si="3"/>
        <v>45.600000000000009</v>
      </c>
      <c r="L49" s="21">
        <f t="shared" si="0"/>
        <v>3283.2000000000007</v>
      </c>
      <c r="M49" s="18">
        <f t="shared" si="4"/>
        <v>40.353982300884965</v>
      </c>
      <c r="N49" s="18">
        <f t="shared" si="1"/>
        <v>2905.4867256637176</v>
      </c>
    </row>
    <row r="50" spans="1:14" x14ac:dyDescent="0.4">
      <c r="A50" s="14"/>
      <c r="B50" s="14"/>
      <c r="C50" s="14"/>
      <c r="D50" s="14"/>
      <c r="E50" s="14"/>
      <c r="F50" s="14"/>
      <c r="G50" s="15"/>
      <c r="H50" s="15">
        <f>SUM(H4:H49)</f>
        <v>2080</v>
      </c>
      <c r="I50" s="20"/>
      <c r="J50" s="20">
        <f t="shared" ref="J50:N50" si="5">SUM(J4:J49)</f>
        <v>185141</v>
      </c>
      <c r="K50" s="20"/>
      <c r="L50" s="20">
        <f t="shared" si="5"/>
        <v>105530.37000000001</v>
      </c>
      <c r="M50" s="17"/>
      <c r="N50" s="17">
        <f t="shared" si="5"/>
        <v>93389.707964601781</v>
      </c>
    </row>
  </sheetData>
  <sheetProtection sheet="1" objects="1" scenarios="1" selectLockedCells="1" selectUnlockedCells="1"/>
  <mergeCells count="9">
    <mergeCell ref="A6:A8"/>
    <mergeCell ref="A14:A15"/>
    <mergeCell ref="A48:A49"/>
    <mergeCell ref="A25:A26"/>
    <mergeCell ref="A28:A29"/>
    <mergeCell ref="A16:A18"/>
    <mergeCell ref="A19:A20"/>
    <mergeCell ref="A21:A22"/>
    <mergeCell ref="A23:A24"/>
  </mergeCells>
  <pageMargins left="0.7" right="0.7" top="0.75" bottom="0.75" header="0.3" footer="0.3"/>
  <pageSetup paperSize="9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Props1.xml><?xml version="1.0" encoding="utf-8"?>
<ds:datastoreItem xmlns:ds="http://schemas.openxmlformats.org/officeDocument/2006/customXml" ds:itemID="{931F94C9-9766-4C80-9F5E-F6E1F105B2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F86D80-05E0-45AA-8838-2780E598EB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621069-2459-4DBA-B6D6-BDAD1D108CF2}">
  <ds:schemaRefs>
    <ds:schemaRef ds:uri="http://schemas.openxmlformats.org/package/2006/metadata/core-properties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3287f65e-bd81-4ef8-9d4a-f770dbe35018"/>
    <ds:schemaRef ds:uri="534545f7-dfad-40dc-8880-0a5cc848d94b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UTENTE</dc:creator>
  <cp:keywords/>
  <dc:description/>
  <cp:lastModifiedBy>Ikenna Monza Trading</cp:lastModifiedBy>
  <cp:revision/>
  <dcterms:created xsi:type="dcterms:W3CDTF">2025-05-06T14:54:46Z</dcterms:created>
  <dcterms:modified xsi:type="dcterms:W3CDTF">2026-04-21T11:55:01Z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2025-05-06T00:00:00Z</vt:filetime>
  </property>
  <property fmtid="{D5CDD505-2E9C-101B-9397-08002B2CF9AE}" pid="3" name="Creator">
    <vt:lpwstr>Crystal Reports</vt:lpwstr>
  </property>
  <property fmtid="{D5CDD505-2E9C-101B-9397-08002B2CF9AE}" pid="4" name="LastSaved">
    <vt:filetime>2025-05-06T00:00:00Z</vt:filetime>
  </property>
  <property fmtid="{D5CDD505-2E9C-101B-9397-08002B2CF9AE}" pid="5" name="Producer">
    <vt:lpwstr>Powered By Crystal</vt:lpwstr>
  </property>
  <property fmtid="{D5CDD505-2E9C-101B-9397-08002B2CF9AE}" pid="6" name="ContentTypeId">
    <vt:lpwstr>0x01010040098658C623A54E96A5025728B7D444</vt:lpwstr>
  </property>
  <property fmtid="{D5CDD505-2E9C-101B-9397-08002B2CF9AE}" pid="7" name="MediaServiceImageTags">
    <vt:lpwstr/>
  </property>
</Properties>
</file>