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fileSharing readOnlyRecommended="1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C:\Work\Monza Trading\2026 OFFERS\Bags &amp; Accessories\"/>
    </mc:Choice>
  </mc:AlternateContent>
  <xr:revisionPtr revIDLastSave="0" documentId="13_ncr:1_{2A627F14-F1A1-42DF-9DAC-8B7604892EBF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OFFER" sheetId="1" r:id="rId1"/>
  </sheets>
  <definedNames>
    <definedName name="_xlnm._FilterDatabase" localSheetId="0" hidden="1">OFFER!$E$1:$J$34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1" l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2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2" i="1"/>
  <c r="F35" i="1"/>
  <c r="O3" i="1" l="1"/>
  <c r="P3" i="1" s="1"/>
  <c r="O4" i="1"/>
  <c r="P4" i="1" s="1"/>
  <c r="O5" i="1"/>
  <c r="P5" i="1" s="1"/>
  <c r="O6" i="1"/>
  <c r="P6" i="1" s="1"/>
  <c r="O7" i="1"/>
  <c r="P7" i="1" s="1"/>
  <c r="O8" i="1"/>
  <c r="P8" i="1" s="1"/>
  <c r="O9" i="1"/>
  <c r="P9" i="1" s="1"/>
  <c r="O10" i="1"/>
  <c r="P10" i="1" s="1"/>
  <c r="O11" i="1"/>
  <c r="P11" i="1" s="1"/>
  <c r="O12" i="1"/>
  <c r="P12" i="1" s="1"/>
  <c r="O13" i="1"/>
  <c r="P13" i="1" s="1"/>
  <c r="O14" i="1"/>
  <c r="P14" i="1" s="1"/>
  <c r="O15" i="1"/>
  <c r="P15" i="1" s="1"/>
  <c r="O16" i="1"/>
  <c r="P16" i="1" s="1"/>
  <c r="O17" i="1"/>
  <c r="P17" i="1" s="1"/>
  <c r="O18" i="1"/>
  <c r="P18" i="1" s="1"/>
  <c r="O19" i="1"/>
  <c r="P19" i="1" s="1"/>
  <c r="O20" i="1"/>
  <c r="P20" i="1" s="1"/>
  <c r="O21" i="1"/>
  <c r="P21" i="1" s="1"/>
  <c r="O22" i="1"/>
  <c r="P22" i="1" s="1"/>
  <c r="O23" i="1"/>
  <c r="P23" i="1" s="1"/>
  <c r="O24" i="1"/>
  <c r="P24" i="1" s="1"/>
  <c r="O25" i="1"/>
  <c r="P25" i="1" s="1"/>
  <c r="O26" i="1"/>
  <c r="P26" i="1" s="1"/>
  <c r="O27" i="1"/>
  <c r="P27" i="1" s="1"/>
  <c r="O28" i="1"/>
  <c r="P28" i="1" s="1"/>
  <c r="O29" i="1"/>
  <c r="P29" i="1" s="1"/>
  <c r="O30" i="1"/>
  <c r="P30" i="1" s="1"/>
  <c r="O31" i="1"/>
  <c r="P31" i="1" s="1"/>
  <c r="O32" i="1"/>
  <c r="P32" i="1" s="1"/>
  <c r="O33" i="1"/>
  <c r="P33" i="1" s="1"/>
  <c r="O34" i="1"/>
  <c r="P34" i="1" s="1"/>
  <c r="O2" i="1"/>
  <c r="P2" i="1" s="1"/>
  <c r="N26" i="1"/>
  <c r="N27" i="1"/>
  <c r="N28" i="1"/>
  <c r="N29" i="1"/>
  <c r="N30" i="1"/>
  <c r="N31" i="1"/>
  <c r="N32" i="1"/>
  <c r="N33" i="1"/>
  <c r="N34" i="1"/>
  <c r="N2" i="1"/>
  <c r="N35" i="1"/>
  <c r="L35" i="1"/>
  <c r="P35" i="1" l="1"/>
</calcChain>
</file>

<file path=xl/sharedStrings.xml><?xml version="1.0" encoding="utf-8"?>
<sst xmlns="http://schemas.openxmlformats.org/spreadsheetml/2006/main" count="247" uniqueCount="101">
  <si>
    <t>Foto</t>
  </si>
  <si>
    <t>Brand</t>
  </si>
  <si>
    <t>MPN</t>
  </si>
  <si>
    <t>FSKU</t>
  </si>
  <si>
    <t>SKU</t>
  </si>
  <si>
    <t>Qtà</t>
  </si>
  <si>
    <t>Genere</t>
  </si>
  <si>
    <t>Modello</t>
  </si>
  <si>
    <t>Colore</t>
  </si>
  <si>
    <t>Materiale</t>
  </si>
  <si>
    <t>RRP €</t>
  </si>
  <si>
    <t>RRP TOT €</t>
  </si>
  <si>
    <t xml:space="preserve">67% OFF RRP  
 COST € </t>
  </si>
  <si>
    <t>COST TOT €</t>
  </si>
  <si>
    <t>COST £</t>
  </si>
  <si>
    <t>COST TOT £</t>
  </si>
  <si>
    <t>Balenciaga</t>
  </si>
  <si>
    <t>742941210J01000</t>
  </si>
  <si>
    <t>F83033</t>
  </si>
  <si>
    <t>Donna</t>
  </si>
  <si>
    <t>Borse a Spalla</t>
  </si>
  <si>
    <t>Nero</t>
  </si>
  <si>
    <t>Pelle</t>
  </si>
  <si>
    <t>7878962AA411000</t>
  </si>
  <si>
    <t>F86384</t>
  </si>
  <si>
    <t>Borse a Mano</t>
  </si>
  <si>
    <t>7878962AA3Z9001</t>
  </si>
  <si>
    <t>F86385</t>
  </si>
  <si>
    <t>Bianco</t>
  </si>
  <si>
    <t>7878962AA3Z5820</t>
  </si>
  <si>
    <t>Rosa</t>
  </si>
  <si>
    <t>7878962AA3Z3906</t>
  </si>
  <si>
    <t>Celeste</t>
  </si>
  <si>
    <t>7659332AASE1000</t>
  </si>
  <si>
    <t>F86449</t>
  </si>
  <si>
    <t>702036210BZ1000</t>
  </si>
  <si>
    <t>F86450</t>
  </si>
  <si>
    <t>Borse a Tracolla</t>
  </si>
  <si>
    <t>7709222AAUV1314</t>
  </si>
  <si>
    <t>F86451</t>
  </si>
  <si>
    <t>Pochette</t>
  </si>
  <si>
    <t>Grigio</t>
  </si>
  <si>
    <t>762516210CA5639</t>
  </si>
  <si>
    <t>F86452</t>
  </si>
  <si>
    <t>762516210CA7206</t>
  </si>
  <si>
    <t>Giallo</t>
  </si>
  <si>
    <t>7916362AA411000</t>
  </si>
  <si>
    <t>F86453</t>
  </si>
  <si>
    <t>7916362AA3Z5820</t>
  </si>
  <si>
    <t>F86454</t>
  </si>
  <si>
    <t>6936352AA7L2263</t>
  </si>
  <si>
    <t>F86455</t>
  </si>
  <si>
    <t>Uomo</t>
  </si>
  <si>
    <t>Zaini e Marsupi</t>
  </si>
  <si>
    <t>Verde</t>
  </si>
  <si>
    <t>Tessuto</t>
  </si>
  <si>
    <t>7709742AAU81080</t>
  </si>
  <si>
    <t>F86456</t>
  </si>
  <si>
    <t>Multicolore</t>
  </si>
  <si>
    <t>7659452AASA3909</t>
  </si>
  <si>
    <t>F86457</t>
  </si>
  <si>
    <t>8119072ABJJ1000</t>
  </si>
  <si>
    <t>F86458</t>
  </si>
  <si>
    <t>7659662AAYY8018</t>
  </si>
  <si>
    <t>F86459</t>
  </si>
  <si>
    <t>Oro</t>
  </si>
  <si>
    <t>7659662AASE9106</t>
  </si>
  <si>
    <t>F86460</t>
  </si>
  <si>
    <t>702039210BZ1000</t>
  </si>
  <si>
    <t>F86461</t>
  </si>
  <si>
    <t>7879022AA411000</t>
  </si>
  <si>
    <t>F86462</t>
  </si>
  <si>
    <t>6713092AAPO5812</t>
  </si>
  <si>
    <t>F86464</t>
  </si>
  <si>
    <t>Eco Pelliccia</t>
  </si>
  <si>
    <t>6713092AAPO1000</t>
  </si>
  <si>
    <t>6935412103I1000</t>
  </si>
  <si>
    <t>F86465</t>
  </si>
  <si>
    <t>7659662AA1I5908</t>
  </si>
  <si>
    <t>F86466</t>
  </si>
  <si>
    <t>7485982AA1Q8110</t>
  </si>
  <si>
    <t>F86570</t>
  </si>
  <si>
    <t>Argento</t>
  </si>
  <si>
    <t>7878962AA7Z1000</t>
  </si>
  <si>
    <t>F86571</t>
  </si>
  <si>
    <t>8052762ABBZ1000</t>
  </si>
  <si>
    <t>F86572</t>
  </si>
  <si>
    <t>7429422AATG1314</t>
  </si>
  <si>
    <t>F86573</t>
  </si>
  <si>
    <t>6794632103I1000</t>
  </si>
  <si>
    <t>F86574</t>
  </si>
  <si>
    <t>736016210J09001</t>
  </si>
  <si>
    <t>F86577</t>
  </si>
  <si>
    <t>716393210J02906</t>
  </si>
  <si>
    <t>F86627</t>
  </si>
  <si>
    <t>Beige</t>
  </si>
  <si>
    <t>8019282ABEC2621</t>
  </si>
  <si>
    <t>F86628</t>
  </si>
  <si>
    <t>Marrone</t>
  </si>
  <si>
    <t>8019282AAIY1000</t>
  </si>
  <si>
    <t>F86629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</si>
</sst>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-2]\ * #,##0.00_);_([$€-2]\ * \(#,##0.00\);_([$€-2]\ * &quot;-&quot;??_);_(@_)"/>
    <numFmt numFmtId="165" formatCode="_-[$£-809]* #,##0.00_-;\-[$£-809]* #,##0.00_-;_-[$£-809]* &quot;-&quot;??_-;_-@_-"/>
  </numFmts>
  <fonts count="3" x14ac:knownFonts="1">
    <font>
      <sz val="11"/>
      <color theme="1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5" fontId="1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165" fontId="1" fillId="3" borderId="1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https://cdn.shopify.com/s/files/1/0710/1467/8793/files/img_2D_0001_ed0c7464-72c4-4e7f-8018-d0d0571b6821_80x80@2x.jpg?v=1775047143" TargetMode="External"/><Relationship Id="rId18" Type="http://schemas.openxmlformats.org/officeDocument/2006/relationships/image" Target="https://cdn.shopify.com/s/files/1/0710/1467/8793/files/img_2D_0001_b1006647-0d32-4fca-81a0-008dbd62241d_80x80@2x.jpg?v=1775047160" TargetMode="External"/><Relationship Id="rId26" Type="http://schemas.openxmlformats.org/officeDocument/2006/relationships/image" Target="https://cdn.shopify.com/s/files/1/0710/1467/8793/files/img_2D_0001_e2686bfe-bd55-4c09-bce1-01f0978f758e_80x80@2x.jpg?v=1776073613" TargetMode="External"/><Relationship Id="rId3" Type="http://schemas.openxmlformats.org/officeDocument/2006/relationships/image" Target="https://cdn.shopify.com/s/files/1/0710/1467/8793/files/img_2D_0001_40368f50-1b86-4912-8d38-9439b5a5a543_80x80@2x.jpg?v=1774270183" TargetMode="External"/><Relationship Id="rId21" Type="http://schemas.openxmlformats.org/officeDocument/2006/relationships/image" Target="https://cdn.shopify.com/s/files/1/0710/1467/8793/files/img_2D_0001_58a6113f-a4b1-4a1d-ad2b-5daa37883ef2_80x80@2x.jpg?v=1775736870" TargetMode="External"/><Relationship Id="rId7" Type="http://schemas.openxmlformats.org/officeDocument/2006/relationships/image" Target="https://cdn.shopify.com/s/files/1/0710/1467/8793/files/img_2D_0001_fd7afb48-0f4b-4135-9125-714e64993051_80x80@2x.jpg?v=1775047129" TargetMode="External"/><Relationship Id="rId12" Type="http://schemas.openxmlformats.org/officeDocument/2006/relationships/image" Target="https://cdn.shopify.com/s/files/1/0710/1467/8793/files/img_2D_0001_ccf41db4-e12b-4360-b50b-dd07762d7599_80x80@2x.jpg?v=1775047140" TargetMode="External"/><Relationship Id="rId17" Type="http://schemas.openxmlformats.org/officeDocument/2006/relationships/image" Target="https://cdn.shopify.com/s/files/1/0710/1467/8793/files/img_2D_0001_324655a9-a088-4c84-a4b3-7791d2dc7674_80x80@2x.jpg?v=1775047157" TargetMode="External"/><Relationship Id="rId25" Type="http://schemas.openxmlformats.org/officeDocument/2006/relationships/image" Target="https://cdn.shopify.com/s/files/1/0710/1467/8793/files/img_2D_0001_9666f778-66ea-4f28-8059-dda07969d2c0_80x80@2x.jpg?v=1776073610" TargetMode="External"/><Relationship Id="rId33" Type="http://schemas.openxmlformats.org/officeDocument/2006/relationships/image" Target="../media/image3.jpeg"/><Relationship Id="rId2" Type="http://schemas.openxmlformats.org/officeDocument/2006/relationships/image" Target="https://cdn.shopify.com/s/files/1/0710/1467/8793/files/img_2D_0001_376f8e71-a9d1-416c-a31e-8767e03485e6_80x80@2x.jpg?v=1774266966" TargetMode="External"/><Relationship Id="rId16" Type="http://schemas.openxmlformats.org/officeDocument/2006/relationships/image" Target="https://cdn.shopify.com/s/files/1/0710/1467/8793/files/img_2D_0001_0bf4e965-4dd9-4382-94b9-abc3599f9d8e_80x80@2x.jpg?v=1775047154" TargetMode="External"/><Relationship Id="rId20" Type="http://schemas.openxmlformats.org/officeDocument/2006/relationships/image" Target="https://cdn.shopify.com/s/files/1/0710/1467/8793/files/img_2D_0001_1cc20ae3-0e21-4459-94d4-b88f016793e3_80x80@2x.jpg?v=1775047166" TargetMode="External"/><Relationship Id="rId29" Type="http://schemas.openxmlformats.org/officeDocument/2006/relationships/image" Target="https://cdn.shopify.com/s/files/1/0710/1467/8793/files/img_2D_0001_71d63526-1e6a-48d4-acf5-ad23444788af_80x80@2x.jpg?v=1776077089" TargetMode="External"/><Relationship Id="rId1" Type="http://schemas.openxmlformats.org/officeDocument/2006/relationships/image" Target="https://cdn.shopify.com/s/files/1/0710/1467/8793/files/img_2D_0001_562f10ed-6ea7-4f9d-98ab-a604288289bd_80x80@2x.jpg?v=1741864886" TargetMode="External"/><Relationship Id="rId6" Type="http://schemas.openxmlformats.org/officeDocument/2006/relationships/image" Target="https://cdn.shopify.com/s/files/1/0710/1467/8793/files/img_2D_0001_0254380e-b9fe-4857-9a4b-db8fdf06581a_80x80@2x.jpg?v=1775047127" TargetMode="External"/><Relationship Id="rId11" Type="http://schemas.openxmlformats.org/officeDocument/2006/relationships/image" Target="https://cdn.shopify.com/s/files/1/0710/1467/8793/files/img_2D_0001_83705619-1b55-4741-be91-8fbe98bac5bd_80x80@2x.jpg?v=1775047138" TargetMode="External"/><Relationship Id="rId24" Type="http://schemas.openxmlformats.org/officeDocument/2006/relationships/image" Target="https://cdn.shopify.com/s/files/1/0710/1467/8793/files/img_2D_0001_9c09bc1d-420b-4df7-8d9c-b1318fbb03e1_80x80@2x.jpg?v=1775651479" TargetMode="External"/><Relationship Id="rId32" Type="http://schemas.openxmlformats.org/officeDocument/2006/relationships/image" Target="../media/image2.jpeg"/><Relationship Id="rId5" Type="http://schemas.openxmlformats.org/officeDocument/2006/relationships/image" Target="https://cdn.shopify.com/s/files/1/0710/1467/8793/files/img_2D_0001_2fdbce89-702e-45f6-a602-48b69f6130e4_80x80@2x.jpg?v=1775642328" TargetMode="External"/><Relationship Id="rId15" Type="http://schemas.openxmlformats.org/officeDocument/2006/relationships/image" Target="https://cdn.shopify.com/s/files/1/0710/1467/8793/files/img_2D_0001_baf622c1-3990-4ca1-8965-b1ad8ea9438d_80x80@2x.jpg?v=1775047151" TargetMode="External"/><Relationship Id="rId23" Type="http://schemas.openxmlformats.org/officeDocument/2006/relationships/image" Target="https://cdn.shopify.com/s/files/1/0710/1467/8793/files/img_2D_0001_93900f03-143b-47c9-9632-2e4f088b5122_80x80@2x.jpg?v=1775736873" TargetMode="External"/><Relationship Id="rId28" Type="http://schemas.openxmlformats.org/officeDocument/2006/relationships/image" Target="https://cdn.shopify.com/s/files/1/0710/1467/8793/files/img_2D_0001_28a34cc8-e7ec-4f2f-9830-0958b656ea64_80x80@2x.jpg?v=1776073616" TargetMode="External"/><Relationship Id="rId10" Type="http://schemas.openxmlformats.org/officeDocument/2006/relationships/image" Target="https://cdn.shopify.com/s/files/1/0710/1467/8793/files/img_2D_0001_62c499f4-cbcc-44bc-a038-f172cd34c234_80x80@2x.jpg?v=1775047148" TargetMode="External"/><Relationship Id="rId19" Type="http://schemas.openxmlformats.org/officeDocument/2006/relationships/image" Target="https://cdn.shopify.com/s/files/1/0710/1467/8793/files/img_2D_0001_42f1f12d-7f08-41fa-883b-4d4f36be3061_80x80@2x.jpg?v=1775047163" TargetMode="External"/><Relationship Id="rId31" Type="http://schemas.openxmlformats.org/officeDocument/2006/relationships/image" Target="../media/image1.jpeg"/><Relationship Id="rId4" Type="http://schemas.openxmlformats.org/officeDocument/2006/relationships/image" Target="https://cdn.shopify.com/s/files/1/0710/1467/8793/files/img_2D_0001_b08cdb86-e4f5-4f74-b307-c312c5e555ff_80x80@2x.jpg?v=1775642326" TargetMode="External"/><Relationship Id="rId9" Type="http://schemas.openxmlformats.org/officeDocument/2006/relationships/image" Target="https://cdn.shopify.com/s/files/1/0710/1467/8793/files/img_2D_0001_caf229fe-29b4-4fda-afcc-c29edd545927_80x80@2x.jpg?v=1775047135" TargetMode="External"/><Relationship Id="rId14" Type="http://schemas.openxmlformats.org/officeDocument/2006/relationships/image" Target="https://cdn.shopify.com/s/files/1/0710/1467/8793/files/img_2D_0001_413cb78e-679e-40a9-a002-a284f5a94509_80x80@2x.jpg?v=1775047145" TargetMode="External"/><Relationship Id="rId22" Type="http://schemas.openxmlformats.org/officeDocument/2006/relationships/image" Target="https://cdn.shopify.com/s/files/1/0710/1467/8793/files/img_2D_0001_8de3faeb-272f-440f-b9ba-12f8bb6d0bb9_80x80@2x.jpg?v=1776077084" TargetMode="External"/><Relationship Id="rId27" Type="http://schemas.openxmlformats.org/officeDocument/2006/relationships/image" Target="https://cdn.shopify.com/s/files/1/0710/1467/8793/files/img_2D_0001_8739a653-8fd6-45df-984b-755ad87f13b2_80x80@2x.jpg?v=1776077086" TargetMode="External"/><Relationship Id="rId30" Type="http://schemas.openxmlformats.org/officeDocument/2006/relationships/image" Target="https://cdn.shopify.com/s/files/1/0710/1467/8793/files/img_2D_0001_9281a6f2-213f-487b-9e12-a1b4ccb8d1d8_80x80@2x.jpg?v=1776425829" TargetMode="External"/><Relationship Id="rId8" Type="http://schemas.openxmlformats.org/officeDocument/2006/relationships/image" Target="https://cdn.shopify.com/s/files/1/0710/1467/8793/files/img_2D_0001_1697a2ec-86ee-49b2-8fb6-95189c925f5a_80x80@2x.jpg?v=1775047132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261938</xdr:colOff>
      <xdr:row>1</xdr:row>
      <xdr:rowOff>254000</xdr:rowOff>
    </xdr:from>
    <xdr:to>
      <xdr:col>0</xdr:col>
      <xdr:colOff>1309688</xdr:colOff>
      <xdr:row>1</xdr:row>
      <xdr:rowOff>1270000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17D98CBF-8950-E0AA-B881-4C21514456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00138" y="3492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2</xdr:row>
      <xdr:rowOff>254000</xdr:rowOff>
    </xdr:from>
    <xdr:to>
      <xdr:col>0</xdr:col>
      <xdr:colOff>1309688</xdr:colOff>
      <xdr:row>2</xdr:row>
      <xdr:rowOff>1270000</xdr:rowOff>
    </xdr:to>
    <xdr:pic>
      <xdr:nvPicPr>
        <xdr:cNvPr id="23" name="Immagine 22">
          <a:extLst>
            <a:ext uri="{FF2B5EF4-FFF2-40B4-BE49-F238E27FC236}">
              <a16:creationId xmlns:a16="http://schemas.microsoft.com/office/drawing/2014/main" id="{7AA7B234-4316-CF65-514D-F1D3DEF037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00138" y="15684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3</xdr:row>
      <xdr:rowOff>254000</xdr:rowOff>
    </xdr:from>
    <xdr:to>
      <xdr:col>0</xdr:col>
      <xdr:colOff>1309688</xdr:colOff>
      <xdr:row>3</xdr:row>
      <xdr:rowOff>1270000</xdr:rowOff>
    </xdr:to>
    <xdr:pic>
      <xdr:nvPicPr>
        <xdr:cNvPr id="25" name="Immagine 24">
          <a:extLst>
            <a:ext uri="{FF2B5EF4-FFF2-40B4-BE49-F238E27FC236}">
              <a16:creationId xmlns:a16="http://schemas.microsoft.com/office/drawing/2014/main" id="{AAF457B1-2E83-A3D5-1D40-FF26B74B98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00138" y="17208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4</xdr:row>
      <xdr:rowOff>254000</xdr:rowOff>
    </xdr:from>
    <xdr:to>
      <xdr:col>0</xdr:col>
      <xdr:colOff>1309688</xdr:colOff>
      <xdr:row>4</xdr:row>
      <xdr:rowOff>1270000</xdr:rowOff>
    </xdr:to>
    <xdr:pic>
      <xdr:nvPicPr>
        <xdr:cNvPr id="27" name="Immagine 26">
          <a:extLst>
            <a:ext uri="{FF2B5EF4-FFF2-40B4-BE49-F238E27FC236}">
              <a16:creationId xmlns:a16="http://schemas.microsoft.com/office/drawing/2014/main" id="{961E8845-615F-9FFA-DC34-7C8509CDF4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1100138" y="18732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5</xdr:row>
      <xdr:rowOff>254000</xdr:rowOff>
    </xdr:from>
    <xdr:to>
      <xdr:col>0</xdr:col>
      <xdr:colOff>1309688</xdr:colOff>
      <xdr:row>5</xdr:row>
      <xdr:rowOff>1270000</xdr:rowOff>
    </xdr:to>
    <xdr:pic>
      <xdr:nvPicPr>
        <xdr:cNvPr id="29" name="Immagine 28">
          <a:extLst>
            <a:ext uri="{FF2B5EF4-FFF2-40B4-BE49-F238E27FC236}">
              <a16:creationId xmlns:a16="http://schemas.microsoft.com/office/drawing/2014/main" id="{6961F65A-4DBA-9565-7C6F-DABB2B0B69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00138" y="20256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6</xdr:row>
      <xdr:rowOff>254000</xdr:rowOff>
    </xdr:from>
    <xdr:to>
      <xdr:col>0</xdr:col>
      <xdr:colOff>1309688</xdr:colOff>
      <xdr:row>6</xdr:row>
      <xdr:rowOff>1270000</xdr:rowOff>
    </xdr:to>
    <xdr:pic>
      <xdr:nvPicPr>
        <xdr:cNvPr id="31" name="Immagine 30">
          <a:extLst>
            <a:ext uri="{FF2B5EF4-FFF2-40B4-BE49-F238E27FC236}">
              <a16:creationId xmlns:a16="http://schemas.microsoft.com/office/drawing/2014/main" id="{D083A291-6C3A-E852-ECB6-F6335FFE5B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1100138" y="21780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7</xdr:row>
      <xdr:rowOff>254000</xdr:rowOff>
    </xdr:from>
    <xdr:to>
      <xdr:col>0</xdr:col>
      <xdr:colOff>1309688</xdr:colOff>
      <xdr:row>7</xdr:row>
      <xdr:rowOff>1270000</xdr:rowOff>
    </xdr:to>
    <xdr:pic>
      <xdr:nvPicPr>
        <xdr:cNvPr id="33" name="Immagine 32">
          <a:extLst>
            <a:ext uri="{FF2B5EF4-FFF2-40B4-BE49-F238E27FC236}">
              <a16:creationId xmlns:a16="http://schemas.microsoft.com/office/drawing/2014/main" id="{1D4DC729-F64E-06D3-FA9B-7CBB087257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7"/>
        <a:stretch>
          <a:fillRect/>
        </a:stretch>
      </xdr:blipFill>
      <xdr:spPr>
        <a:xfrm>
          <a:off x="1100138" y="23304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8</xdr:row>
      <xdr:rowOff>254000</xdr:rowOff>
    </xdr:from>
    <xdr:to>
      <xdr:col>0</xdr:col>
      <xdr:colOff>1309688</xdr:colOff>
      <xdr:row>8</xdr:row>
      <xdr:rowOff>1270000</xdr:rowOff>
    </xdr:to>
    <xdr:pic>
      <xdr:nvPicPr>
        <xdr:cNvPr id="35" name="Immagine 34">
          <a:extLst>
            <a:ext uri="{FF2B5EF4-FFF2-40B4-BE49-F238E27FC236}">
              <a16:creationId xmlns:a16="http://schemas.microsoft.com/office/drawing/2014/main" id="{4212EBD0-4A28-2037-6373-0835092E48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8"/>
        <a:stretch>
          <a:fillRect/>
        </a:stretch>
      </xdr:blipFill>
      <xdr:spPr>
        <a:xfrm>
          <a:off x="1100138" y="24828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9</xdr:row>
      <xdr:rowOff>254000</xdr:rowOff>
    </xdr:from>
    <xdr:to>
      <xdr:col>0</xdr:col>
      <xdr:colOff>1309688</xdr:colOff>
      <xdr:row>9</xdr:row>
      <xdr:rowOff>1270000</xdr:rowOff>
    </xdr:to>
    <xdr:pic>
      <xdr:nvPicPr>
        <xdr:cNvPr id="37" name="Immagine 36">
          <a:extLst>
            <a:ext uri="{FF2B5EF4-FFF2-40B4-BE49-F238E27FC236}">
              <a16:creationId xmlns:a16="http://schemas.microsoft.com/office/drawing/2014/main" id="{1780C460-0946-3EA1-BFE6-9038C5F28A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9"/>
        <a:stretch>
          <a:fillRect/>
        </a:stretch>
      </xdr:blipFill>
      <xdr:spPr>
        <a:xfrm>
          <a:off x="1100138" y="26352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10</xdr:row>
      <xdr:rowOff>254000</xdr:rowOff>
    </xdr:from>
    <xdr:to>
      <xdr:col>0</xdr:col>
      <xdr:colOff>1309688</xdr:colOff>
      <xdr:row>10</xdr:row>
      <xdr:rowOff>1270000</xdr:rowOff>
    </xdr:to>
    <xdr:pic>
      <xdr:nvPicPr>
        <xdr:cNvPr id="39" name="Immagine 38">
          <a:extLst>
            <a:ext uri="{FF2B5EF4-FFF2-40B4-BE49-F238E27FC236}">
              <a16:creationId xmlns:a16="http://schemas.microsoft.com/office/drawing/2014/main" id="{821FD10B-35E1-AAA9-7AE1-15007E4A82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10"/>
        <a:stretch>
          <a:fillRect/>
        </a:stretch>
      </xdr:blipFill>
      <xdr:spPr>
        <a:xfrm>
          <a:off x="1100138" y="27876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11</xdr:row>
      <xdr:rowOff>254000</xdr:rowOff>
    </xdr:from>
    <xdr:to>
      <xdr:col>0</xdr:col>
      <xdr:colOff>1309688</xdr:colOff>
      <xdr:row>11</xdr:row>
      <xdr:rowOff>1270000</xdr:rowOff>
    </xdr:to>
    <xdr:pic>
      <xdr:nvPicPr>
        <xdr:cNvPr id="41" name="Immagine 40">
          <a:extLst>
            <a:ext uri="{FF2B5EF4-FFF2-40B4-BE49-F238E27FC236}">
              <a16:creationId xmlns:a16="http://schemas.microsoft.com/office/drawing/2014/main" id="{B51FECD0-2EB0-C92E-7FAE-DD16395158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11"/>
        <a:stretch>
          <a:fillRect/>
        </a:stretch>
      </xdr:blipFill>
      <xdr:spPr>
        <a:xfrm>
          <a:off x="1100138" y="29400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12</xdr:row>
      <xdr:rowOff>254000</xdr:rowOff>
    </xdr:from>
    <xdr:to>
      <xdr:col>0</xdr:col>
      <xdr:colOff>1309688</xdr:colOff>
      <xdr:row>12</xdr:row>
      <xdr:rowOff>1270000</xdr:rowOff>
    </xdr:to>
    <xdr:pic>
      <xdr:nvPicPr>
        <xdr:cNvPr id="43" name="Immagine 42">
          <a:extLst>
            <a:ext uri="{FF2B5EF4-FFF2-40B4-BE49-F238E27FC236}">
              <a16:creationId xmlns:a16="http://schemas.microsoft.com/office/drawing/2014/main" id="{A3DE83ED-4D9D-0F48-CB86-0132BB51B3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12"/>
        <a:stretch>
          <a:fillRect/>
        </a:stretch>
      </xdr:blipFill>
      <xdr:spPr>
        <a:xfrm>
          <a:off x="1100138" y="30924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13</xdr:row>
      <xdr:rowOff>254000</xdr:rowOff>
    </xdr:from>
    <xdr:to>
      <xdr:col>0</xdr:col>
      <xdr:colOff>1309688</xdr:colOff>
      <xdr:row>13</xdr:row>
      <xdr:rowOff>1270000</xdr:rowOff>
    </xdr:to>
    <xdr:pic>
      <xdr:nvPicPr>
        <xdr:cNvPr id="45" name="Immagine 44">
          <a:extLst>
            <a:ext uri="{FF2B5EF4-FFF2-40B4-BE49-F238E27FC236}">
              <a16:creationId xmlns:a16="http://schemas.microsoft.com/office/drawing/2014/main" id="{EDC8C16D-0DE9-B76C-D638-700E79B399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13"/>
        <a:stretch>
          <a:fillRect/>
        </a:stretch>
      </xdr:blipFill>
      <xdr:spPr>
        <a:xfrm>
          <a:off x="1100138" y="32448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14</xdr:row>
      <xdr:rowOff>254000</xdr:rowOff>
    </xdr:from>
    <xdr:to>
      <xdr:col>0</xdr:col>
      <xdr:colOff>1309688</xdr:colOff>
      <xdr:row>14</xdr:row>
      <xdr:rowOff>1270000</xdr:rowOff>
    </xdr:to>
    <xdr:pic>
      <xdr:nvPicPr>
        <xdr:cNvPr id="47" name="Immagine 46">
          <a:extLst>
            <a:ext uri="{FF2B5EF4-FFF2-40B4-BE49-F238E27FC236}">
              <a16:creationId xmlns:a16="http://schemas.microsoft.com/office/drawing/2014/main" id="{C94C0E80-C27A-C770-C63E-AB62AC0FB7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14"/>
        <a:stretch>
          <a:fillRect/>
        </a:stretch>
      </xdr:blipFill>
      <xdr:spPr>
        <a:xfrm>
          <a:off x="1100138" y="33972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15</xdr:row>
      <xdr:rowOff>254000</xdr:rowOff>
    </xdr:from>
    <xdr:to>
      <xdr:col>0</xdr:col>
      <xdr:colOff>1309688</xdr:colOff>
      <xdr:row>15</xdr:row>
      <xdr:rowOff>1270000</xdr:rowOff>
    </xdr:to>
    <xdr:pic>
      <xdr:nvPicPr>
        <xdr:cNvPr id="49" name="Immagine 48">
          <a:extLst>
            <a:ext uri="{FF2B5EF4-FFF2-40B4-BE49-F238E27FC236}">
              <a16:creationId xmlns:a16="http://schemas.microsoft.com/office/drawing/2014/main" id="{8FDB58C7-0297-B585-35A6-C63F6B0C04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15"/>
        <a:stretch>
          <a:fillRect/>
        </a:stretch>
      </xdr:blipFill>
      <xdr:spPr>
        <a:xfrm>
          <a:off x="1100138" y="35496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16</xdr:row>
      <xdr:rowOff>254000</xdr:rowOff>
    </xdr:from>
    <xdr:to>
      <xdr:col>0</xdr:col>
      <xdr:colOff>1309688</xdr:colOff>
      <xdr:row>16</xdr:row>
      <xdr:rowOff>1270000</xdr:rowOff>
    </xdr:to>
    <xdr:pic>
      <xdr:nvPicPr>
        <xdr:cNvPr id="51" name="Immagine 50">
          <a:extLst>
            <a:ext uri="{FF2B5EF4-FFF2-40B4-BE49-F238E27FC236}">
              <a16:creationId xmlns:a16="http://schemas.microsoft.com/office/drawing/2014/main" id="{106808E7-4FAE-1387-B506-9E55ED758B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16"/>
        <a:stretch>
          <a:fillRect/>
        </a:stretch>
      </xdr:blipFill>
      <xdr:spPr>
        <a:xfrm>
          <a:off x="1100138" y="37020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17</xdr:row>
      <xdr:rowOff>254000</xdr:rowOff>
    </xdr:from>
    <xdr:to>
      <xdr:col>0</xdr:col>
      <xdr:colOff>1309688</xdr:colOff>
      <xdr:row>17</xdr:row>
      <xdr:rowOff>1270000</xdr:rowOff>
    </xdr:to>
    <xdr:pic>
      <xdr:nvPicPr>
        <xdr:cNvPr id="53" name="Immagine 52">
          <a:extLst>
            <a:ext uri="{FF2B5EF4-FFF2-40B4-BE49-F238E27FC236}">
              <a16:creationId xmlns:a16="http://schemas.microsoft.com/office/drawing/2014/main" id="{9C6BAEFF-A35C-5A12-F64F-49A3CBFEBF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17"/>
        <a:stretch>
          <a:fillRect/>
        </a:stretch>
      </xdr:blipFill>
      <xdr:spPr>
        <a:xfrm>
          <a:off x="1100138" y="38544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18</xdr:row>
      <xdr:rowOff>254000</xdr:rowOff>
    </xdr:from>
    <xdr:to>
      <xdr:col>0</xdr:col>
      <xdr:colOff>1309688</xdr:colOff>
      <xdr:row>18</xdr:row>
      <xdr:rowOff>1270000</xdr:rowOff>
    </xdr:to>
    <xdr:pic>
      <xdr:nvPicPr>
        <xdr:cNvPr id="55" name="Immagine 54">
          <a:extLst>
            <a:ext uri="{FF2B5EF4-FFF2-40B4-BE49-F238E27FC236}">
              <a16:creationId xmlns:a16="http://schemas.microsoft.com/office/drawing/2014/main" id="{74AB2574-4671-40AD-402B-FBE1D4CECE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18"/>
        <a:stretch>
          <a:fillRect/>
        </a:stretch>
      </xdr:blipFill>
      <xdr:spPr>
        <a:xfrm>
          <a:off x="1100138" y="40068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19</xdr:row>
      <xdr:rowOff>254000</xdr:rowOff>
    </xdr:from>
    <xdr:to>
      <xdr:col>0</xdr:col>
      <xdr:colOff>1309688</xdr:colOff>
      <xdr:row>19</xdr:row>
      <xdr:rowOff>1270000</xdr:rowOff>
    </xdr:to>
    <xdr:pic>
      <xdr:nvPicPr>
        <xdr:cNvPr id="57" name="Immagine 56">
          <a:extLst>
            <a:ext uri="{FF2B5EF4-FFF2-40B4-BE49-F238E27FC236}">
              <a16:creationId xmlns:a16="http://schemas.microsoft.com/office/drawing/2014/main" id="{15C11FE0-A6B0-E3A0-1DDC-E070C077B2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19"/>
        <a:stretch>
          <a:fillRect/>
        </a:stretch>
      </xdr:blipFill>
      <xdr:spPr>
        <a:xfrm>
          <a:off x="1100138" y="41592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20</xdr:row>
      <xdr:rowOff>254000</xdr:rowOff>
    </xdr:from>
    <xdr:to>
      <xdr:col>0</xdr:col>
      <xdr:colOff>1309688</xdr:colOff>
      <xdr:row>20</xdr:row>
      <xdr:rowOff>1270000</xdr:rowOff>
    </xdr:to>
    <xdr:pic>
      <xdr:nvPicPr>
        <xdr:cNvPr id="59" name="Immagine 58">
          <a:extLst>
            <a:ext uri="{FF2B5EF4-FFF2-40B4-BE49-F238E27FC236}">
              <a16:creationId xmlns:a16="http://schemas.microsoft.com/office/drawing/2014/main" id="{F8F9D918-0DBE-704C-EBFC-5F68AE8BCD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20"/>
        <a:stretch>
          <a:fillRect/>
        </a:stretch>
      </xdr:blipFill>
      <xdr:spPr>
        <a:xfrm>
          <a:off x="1100138" y="43116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21</xdr:row>
      <xdr:rowOff>254000</xdr:rowOff>
    </xdr:from>
    <xdr:to>
      <xdr:col>0</xdr:col>
      <xdr:colOff>1309688</xdr:colOff>
      <xdr:row>21</xdr:row>
      <xdr:rowOff>1270000</xdr:rowOff>
    </xdr:to>
    <xdr:pic>
      <xdr:nvPicPr>
        <xdr:cNvPr id="63" name="Immagine 62">
          <a:extLst>
            <a:ext uri="{FF2B5EF4-FFF2-40B4-BE49-F238E27FC236}">
              <a16:creationId xmlns:a16="http://schemas.microsoft.com/office/drawing/2014/main" id="{A6058DF8-B247-2476-DDFF-A1AD8C0A95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21"/>
        <a:stretch>
          <a:fillRect/>
        </a:stretch>
      </xdr:blipFill>
      <xdr:spPr>
        <a:xfrm>
          <a:off x="1100138" y="46164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22</xdr:row>
      <xdr:rowOff>254000</xdr:rowOff>
    </xdr:from>
    <xdr:to>
      <xdr:col>0</xdr:col>
      <xdr:colOff>1309688</xdr:colOff>
      <xdr:row>22</xdr:row>
      <xdr:rowOff>1270000</xdr:rowOff>
    </xdr:to>
    <xdr:pic>
      <xdr:nvPicPr>
        <xdr:cNvPr id="65" name="Immagine 64">
          <a:extLst>
            <a:ext uri="{FF2B5EF4-FFF2-40B4-BE49-F238E27FC236}">
              <a16:creationId xmlns:a16="http://schemas.microsoft.com/office/drawing/2014/main" id="{493ADE09-86F0-6FA4-62DF-34B0F74AF2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22"/>
        <a:stretch>
          <a:fillRect/>
        </a:stretch>
      </xdr:blipFill>
      <xdr:spPr>
        <a:xfrm>
          <a:off x="1100138" y="47688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23</xdr:row>
      <xdr:rowOff>254000</xdr:rowOff>
    </xdr:from>
    <xdr:to>
      <xdr:col>0</xdr:col>
      <xdr:colOff>1309688</xdr:colOff>
      <xdr:row>23</xdr:row>
      <xdr:rowOff>1270000</xdr:rowOff>
    </xdr:to>
    <xdr:pic>
      <xdr:nvPicPr>
        <xdr:cNvPr id="67" name="Immagine 66">
          <a:extLst>
            <a:ext uri="{FF2B5EF4-FFF2-40B4-BE49-F238E27FC236}">
              <a16:creationId xmlns:a16="http://schemas.microsoft.com/office/drawing/2014/main" id="{BDA6A40B-8C10-D88B-0691-CE71BD7B5E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23"/>
        <a:stretch>
          <a:fillRect/>
        </a:stretch>
      </xdr:blipFill>
      <xdr:spPr>
        <a:xfrm>
          <a:off x="1100138" y="49212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24</xdr:row>
      <xdr:rowOff>254000</xdr:rowOff>
    </xdr:from>
    <xdr:to>
      <xdr:col>0</xdr:col>
      <xdr:colOff>1309688</xdr:colOff>
      <xdr:row>24</xdr:row>
      <xdr:rowOff>1270000</xdr:rowOff>
    </xdr:to>
    <xdr:pic>
      <xdr:nvPicPr>
        <xdr:cNvPr id="69" name="Immagine 68">
          <a:extLst>
            <a:ext uri="{FF2B5EF4-FFF2-40B4-BE49-F238E27FC236}">
              <a16:creationId xmlns:a16="http://schemas.microsoft.com/office/drawing/2014/main" id="{D4A493E6-ACC5-E79B-43E6-78B9BF343D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24"/>
        <a:stretch>
          <a:fillRect/>
        </a:stretch>
      </xdr:blipFill>
      <xdr:spPr>
        <a:xfrm>
          <a:off x="1100138" y="50736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25</xdr:row>
      <xdr:rowOff>254000</xdr:rowOff>
    </xdr:from>
    <xdr:to>
      <xdr:col>0</xdr:col>
      <xdr:colOff>1309688</xdr:colOff>
      <xdr:row>25</xdr:row>
      <xdr:rowOff>1270000</xdr:rowOff>
    </xdr:to>
    <xdr:pic>
      <xdr:nvPicPr>
        <xdr:cNvPr id="71" name="Immagine 70">
          <a:extLst>
            <a:ext uri="{FF2B5EF4-FFF2-40B4-BE49-F238E27FC236}">
              <a16:creationId xmlns:a16="http://schemas.microsoft.com/office/drawing/2014/main" id="{5326E164-B684-AE80-8375-968C5F924D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25"/>
        <a:stretch>
          <a:fillRect/>
        </a:stretch>
      </xdr:blipFill>
      <xdr:spPr>
        <a:xfrm>
          <a:off x="1100138" y="52260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26</xdr:row>
      <xdr:rowOff>254000</xdr:rowOff>
    </xdr:from>
    <xdr:to>
      <xdr:col>0</xdr:col>
      <xdr:colOff>1309688</xdr:colOff>
      <xdr:row>26</xdr:row>
      <xdr:rowOff>1270000</xdr:rowOff>
    </xdr:to>
    <xdr:pic>
      <xdr:nvPicPr>
        <xdr:cNvPr id="73" name="Immagine 72">
          <a:extLst>
            <a:ext uri="{FF2B5EF4-FFF2-40B4-BE49-F238E27FC236}">
              <a16:creationId xmlns:a16="http://schemas.microsoft.com/office/drawing/2014/main" id="{38337680-0F5A-7DC5-CC2E-E54A02712C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26"/>
        <a:stretch>
          <a:fillRect/>
        </a:stretch>
      </xdr:blipFill>
      <xdr:spPr>
        <a:xfrm>
          <a:off x="1100138" y="53784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27</xdr:row>
      <xdr:rowOff>254000</xdr:rowOff>
    </xdr:from>
    <xdr:to>
      <xdr:col>0</xdr:col>
      <xdr:colOff>1309688</xdr:colOff>
      <xdr:row>27</xdr:row>
      <xdr:rowOff>1270000</xdr:rowOff>
    </xdr:to>
    <xdr:pic>
      <xdr:nvPicPr>
        <xdr:cNvPr id="75" name="Immagine 74">
          <a:extLst>
            <a:ext uri="{FF2B5EF4-FFF2-40B4-BE49-F238E27FC236}">
              <a16:creationId xmlns:a16="http://schemas.microsoft.com/office/drawing/2014/main" id="{D5BC612B-BD38-BE68-D313-A1384DED73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27"/>
        <a:stretch>
          <a:fillRect/>
        </a:stretch>
      </xdr:blipFill>
      <xdr:spPr>
        <a:xfrm>
          <a:off x="1100138" y="55308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28</xdr:row>
      <xdr:rowOff>254000</xdr:rowOff>
    </xdr:from>
    <xdr:to>
      <xdr:col>0</xdr:col>
      <xdr:colOff>1309688</xdr:colOff>
      <xdr:row>28</xdr:row>
      <xdr:rowOff>1270000</xdr:rowOff>
    </xdr:to>
    <xdr:pic>
      <xdr:nvPicPr>
        <xdr:cNvPr id="77" name="Immagine 76">
          <a:extLst>
            <a:ext uri="{FF2B5EF4-FFF2-40B4-BE49-F238E27FC236}">
              <a16:creationId xmlns:a16="http://schemas.microsoft.com/office/drawing/2014/main" id="{4A66580D-4F50-26D4-2127-99E9116918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28"/>
        <a:stretch>
          <a:fillRect/>
        </a:stretch>
      </xdr:blipFill>
      <xdr:spPr>
        <a:xfrm>
          <a:off x="1100138" y="56832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29</xdr:row>
      <xdr:rowOff>254000</xdr:rowOff>
    </xdr:from>
    <xdr:to>
      <xdr:col>0</xdr:col>
      <xdr:colOff>1309688</xdr:colOff>
      <xdr:row>29</xdr:row>
      <xdr:rowOff>1270000</xdr:rowOff>
    </xdr:to>
    <xdr:pic>
      <xdr:nvPicPr>
        <xdr:cNvPr id="79" name="Immagine 78">
          <a:extLst>
            <a:ext uri="{FF2B5EF4-FFF2-40B4-BE49-F238E27FC236}">
              <a16:creationId xmlns:a16="http://schemas.microsoft.com/office/drawing/2014/main" id="{5306BAF1-DCD9-CD82-4A3F-E59CAB4A80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29"/>
        <a:stretch>
          <a:fillRect/>
        </a:stretch>
      </xdr:blipFill>
      <xdr:spPr>
        <a:xfrm>
          <a:off x="1100138" y="58356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261938</xdr:colOff>
      <xdr:row>30</xdr:row>
      <xdr:rowOff>254000</xdr:rowOff>
    </xdr:from>
    <xdr:to>
      <xdr:col>0</xdr:col>
      <xdr:colOff>1309688</xdr:colOff>
      <xdr:row>30</xdr:row>
      <xdr:rowOff>1270000</xdr:rowOff>
    </xdr:to>
    <xdr:pic>
      <xdr:nvPicPr>
        <xdr:cNvPr id="83" name="Immagine 82">
          <a:extLst>
            <a:ext uri="{FF2B5EF4-FFF2-40B4-BE49-F238E27FC236}">
              <a16:creationId xmlns:a16="http://schemas.microsoft.com/office/drawing/2014/main" id="{9461B973-2A6C-F6FA-2F8B-75BF939CC0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30"/>
        <a:stretch>
          <a:fillRect/>
        </a:stretch>
      </xdr:blipFill>
      <xdr:spPr>
        <a:xfrm>
          <a:off x="1100138" y="61404500"/>
          <a:ext cx="1047750" cy="1016000"/>
        </a:xfrm>
        <a:prstGeom prst="rect">
          <a:avLst/>
        </a:prstGeom>
      </xdr:spPr>
    </xdr:pic>
    <xdr:clientData/>
  </xdr:twoCellAnchor>
  <xdr:twoCellAnchor>
    <xdr:from>
      <xdr:col>0</xdr:col>
      <xdr:colOff>180975</xdr:colOff>
      <xdr:row>31</xdr:row>
      <xdr:rowOff>114300</xdr:rowOff>
    </xdr:from>
    <xdr:to>
      <xdr:col>0</xdr:col>
      <xdr:colOff>1440975</xdr:colOff>
      <xdr:row>31</xdr:row>
      <xdr:rowOff>1374300</xdr:rowOff>
    </xdr:to>
    <xdr:pic>
      <xdr:nvPicPr>
        <xdr:cNvPr id="2" name="Immagine 1" descr="img_2D_0001">
          <a:extLst>
            <a:ext uri="{FF2B5EF4-FFF2-40B4-BE49-F238E27FC236}">
              <a16:creationId xmlns:a16="http://schemas.microsoft.com/office/drawing/2014/main" id="{4457BF93-695D-EF3D-F294-7424B415D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9072800"/>
          <a:ext cx="1260000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180975</xdr:colOff>
      <xdr:row>32</xdr:row>
      <xdr:rowOff>114300</xdr:rowOff>
    </xdr:from>
    <xdr:to>
      <xdr:col>0</xdr:col>
      <xdr:colOff>1440975</xdr:colOff>
      <xdr:row>32</xdr:row>
      <xdr:rowOff>1374300</xdr:rowOff>
    </xdr:to>
    <xdr:pic>
      <xdr:nvPicPr>
        <xdr:cNvPr id="4" name="Immagine 3" descr="img_2D_0001">
          <a:extLst>
            <a:ext uri="{FF2B5EF4-FFF2-40B4-BE49-F238E27FC236}">
              <a16:creationId xmlns:a16="http://schemas.microsoft.com/office/drawing/2014/main" id="{CF1A5C78-7EC7-619A-4A4B-770849791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2120800"/>
          <a:ext cx="1260000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190500</xdr:colOff>
      <xdr:row>33</xdr:row>
      <xdr:rowOff>114300</xdr:rowOff>
    </xdr:from>
    <xdr:to>
      <xdr:col>0</xdr:col>
      <xdr:colOff>1450500</xdr:colOff>
      <xdr:row>33</xdr:row>
      <xdr:rowOff>1374300</xdr:rowOff>
    </xdr:to>
    <xdr:pic>
      <xdr:nvPicPr>
        <xdr:cNvPr id="6" name="Immagine 5" descr="img_2D_0001">
          <a:extLst>
            <a:ext uri="{FF2B5EF4-FFF2-40B4-BE49-F238E27FC236}">
              <a16:creationId xmlns:a16="http://schemas.microsoft.com/office/drawing/2014/main" id="{718E7601-8E09-A86C-4BFD-4817EF78D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3644800"/>
          <a:ext cx="1260000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P35"/>
  <sheetViews>
    <sheetView tabSelected="1" zoomScaleNormal="100" workbookViewId="0">
      <pane ySplit="1" topLeftCell="A2" activePane="bottomLeft" state="frozen"/>
      <selection pane="bottomLeft" activeCell="E2" sqref="E2"/>
    </sheetView>
  </sheetViews>
  <sheetFormatPr defaultColWidth="8.875" defaultRowHeight="15.75" x14ac:dyDescent="0.35"/>
  <cols>
    <col min="1" max="1" width="20.625" style="1" customWidth="1"/>
    <col min="2" max="2" width="9.875" style="1" bestFit="1" customWidth="1"/>
    <col min="3" max="3" width="17.125" style="1" bestFit="1" customWidth="1"/>
    <col min="4" max="4" width="7" style="1" bestFit="1" customWidth="1"/>
    <col min="5" max="5" width="7.125" style="1" bestFit="1" customWidth="1"/>
    <col min="6" max="6" width="6.125" style="1" bestFit="1" customWidth="1"/>
    <col min="7" max="7" width="9.625" style="1" bestFit="1" customWidth="1"/>
    <col min="8" max="8" width="14.375" style="1" bestFit="1" customWidth="1"/>
    <col min="9" max="9" width="9.5" style="1" bestFit="1" customWidth="1"/>
    <col min="10" max="10" width="11.375" style="1" bestFit="1" customWidth="1"/>
    <col min="11" max="14" width="15.125" style="6" customWidth="1"/>
    <col min="15" max="16" width="15.125" style="8" customWidth="1"/>
    <col min="17" max="16384" width="8.875" style="1"/>
  </cols>
  <sheetData>
    <row r="1" spans="1:16" s="13" customFormat="1" ht="31.5" x14ac:dyDescent="0.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2" t="s">
        <v>14</v>
      </c>
      <c r="P1" s="12" t="s">
        <v>15</v>
      </c>
    </row>
    <row r="2" spans="1:16" ht="120" customHeight="1" x14ac:dyDescent="0.35">
      <c r="A2" s="2"/>
      <c r="B2" s="2" t="s">
        <v>16</v>
      </c>
      <c r="C2" s="2" t="s">
        <v>17</v>
      </c>
      <c r="D2" s="2" t="s">
        <v>18</v>
      </c>
      <c r="E2" s="2">
        <v>326554</v>
      </c>
      <c r="F2" s="2">
        <v>11</v>
      </c>
      <c r="G2" s="2" t="s">
        <v>19</v>
      </c>
      <c r="H2" s="2" t="s">
        <v>20</v>
      </c>
      <c r="I2" s="2" t="s">
        <v>21</v>
      </c>
      <c r="J2" s="2" t="s">
        <v>22</v>
      </c>
      <c r="K2" s="5">
        <v>2450</v>
      </c>
      <c r="L2" s="5">
        <f t="shared" ref="L2:L34" si="0">SUM(K2*F2)</f>
        <v>26950</v>
      </c>
      <c r="M2" s="5">
        <f>K2*(1-67%)</f>
        <v>808.49999999999989</v>
      </c>
      <c r="N2" s="5">
        <f t="shared" ref="N2:N34" si="1">SUM(M2*F2)</f>
        <v>8893.4999999999982</v>
      </c>
      <c r="O2" s="7">
        <f>SUM(M2/1.13)</f>
        <v>715.48672566371681</v>
      </c>
      <c r="P2" s="7">
        <f t="shared" ref="P2:P34" si="2">SUM(O2*F2)</f>
        <v>7870.353982300885</v>
      </c>
    </row>
    <row r="3" spans="1:16" ht="120" customHeight="1" x14ac:dyDescent="0.35">
      <c r="A3" s="2"/>
      <c r="B3" s="2" t="s">
        <v>16</v>
      </c>
      <c r="C3" s="2" t="s">
        <v>23</v>
      </c>
      <c r="D3" s="2" t="s">
        <v>24</v>
      </c>
      <c r="E3" s="2">
        <v>336250</v>
      </c>
      <c r="F3" s="2">
        <v>10</v>
      </c>
      <c r="G3" s="2" t="s">
        <v>19</v>
      </c>
      <c r="H3" s="2" t="s">
        <v>25</v>
      </c>
      <c r="I3" s="2" t="s">
        <v>21</v>
      </c>
      <c r="J3" s="2" t="s">
        <v>22</v>
      </c>
      <c r="K3" s="5">
        <v>1750</v>
      </c>
      <c r="L3" s="5">
        <f t="shared" si="0"/>
        <v>17500</v>
      </c>
      <c r="M3" s="5">
        <f t="shared" ref="M3:M34" si="3">K3*(1-67%)</f>
        <v>577.49999999999989</v>
      </c>
      <c r="N3" s="5">
        <f t="shared" si="1"/>
        <v>5774.9999999999991</v>
      </c>
      <c r="O3" s="7">
        <f t="shared" ref="O3:O34" si="4">SUM(M3/1.13)</f>
        <v>511.06194690265482</v>
      </c>
      <c r="P3" s="7">
        <f t="shared" si="2"/>
        <v>5110.6194690265484</v>
      </c>
    </row>
    <row r="4" spans="1:16" ht="120" customHeight="1" x14ac:dyDescent="0.35">
      <c r="A4" s="2"/>
      <c r="B4" s="2" t="s">
        <v>16</v>
      </c>
      <c r="C4" s="2" t="s">
        <v>26</v>
      </c>
      <c r="D4" s="2" t="s">
        <v>27</v>
      </c>
      <c r="E4" s="2">
        <v>336251</v>
      </c>
      <c r="F4" s="2">
        <v>9</v>
      </c>
      <c r="G4" s="2" t="s">
        <v>19</v>
      </c>
      <c r="H4" s="2" t="s">
        <v>25</v>
      </c>
      <c r="I4" s="2" t="s">
        <v>28</v>
      </c>
      <c r="J4" s="2" t="s">
        <v>22</v>
      </c>
      <c r="K4" s="5">
        <v>1750</v>
      </c>
      <c r="L4" s="5">
        <f t="shared" si="0"/>
        <v>15750</v>
      </c>
      <c r="M4" s="5">
        <f t="shared" si="3"/>
        <v>577.49999999999989</v>
      </c>
      <c r="N4" s="5">
        <f t="shared" si="1"/>
        <v>5197.4999999999991</v>
      </c>
      <c r="O4" s="7">
        <f t="shared" si="4"/>
        <v>511.06194690265482</v>
      </c>
      <c r="P4" s="7">
        <f t="shared" si="2"/>
        <v>4599.5575221238932</v>
      </c>
    </row>
    <row r="5" spans="1:16" ht="120" customHeight="1" x14ac:dyDescent="0.35">
      <c r="A5" s="2"/>
      <c r="B5" s="2" t="s">
        <v>16</v>
      </c>
      <c r="C5" s="2" t="s">
        <v>29</v>
      </c>
      <c r="D5" s="2" t="s">
        <v>27</v>
      </c>
      <c r="E5" s="2">
        <v>336433</v>
      </c>
      <c r="F5" s="2">
        <v>3</v>
      </c>
      <c r="G5" s="2" t="s">
        <v>19</v>
      </c>
      <c r="H5" s="2" t="s">
        <v>25</v>
      </c>
      <c r="I5" s="2" t="s">
        <v>30</v>
      </c>
      <c r="J5" s="2" t="s">
        <v>22</v>
      </c>
      <c r="K5" s="5">
        <v>1750</v>
      </c>
      <c r="L5" s="5">
        <f t="shared" si="0"/>
        <v>5250</v>
      </c>
      <c r="M5" s="5">
        <f t="shared" si="3"/>
        <v>577.49999999999989</v>
      </c>
      <c r="N5" s="5">
        <f t="shared" si="1"/>
        <v>1732.4999999999995</v>
      </c>
      <c r="O5" s="7">
        <f t="shared" si="4"/>
        <v>511.06194690265482</v>
      </c>
      <c r="P5" s="7">
        <f t="shared" si="2"/>
        <v>1533.1858407079644</v>
      </c>
    </row>
    <row r="6" spans="1:16" ht="120" customHeight="1" x14ac:dyDescent="0.35">
      <c r="A6" s="2"/>
      <c r="B6" s="2" t="s">
        <v>16</v>
      </c>
      <c r="C6" s="2" t="s">
        <v>31</v>
      </c>
      <c r="D6" s="2" t="s">
        <v>27</v>
      </c>
      <c r="E6" s="2">
        <v>336434</v>
      </c>
      <c r="F6" s="2">
        <v>4</v>
      </c>
      <c r="G6" s="2" t="s">
        <v>19</v>
      </c>
      <c r="H6" s="2" t="s">
        <v>25</v>
      </c>
      <c r="I6" s="2" t="s">
        <v>32</v>
      </c>
      <c r="J6" s="2" t="s">
        <v>22</v>
      </c>
      <c r="K6" s="5">
        <v>1750</v>
      </c>
      <c r="L6" s="5">
        <f t="shared" si="0"/>
        <v>7000</v>
      </c>
      <c r="M6" s="5">
        <f t="shared" si="3"/>
        <v>577.49999999999989</v>
      </c>
      <c r="N6" s="5">
        <f t="shared" si="1"/>
        <v>2309.9999999999995</v>
      </c>
      <c r="O6" s="7">
        <f t="shared" si="4"/>
        <v>511.06194690265482</v>
      </c>
      <c r="P6" s="7">
        <f t="shared" si="2"/>
        <v>2044.2477876106193</v>
      </c>
    </row>
    <row r="7" spans="1:16" ht="120" customHeight="1" x14ac:dyDescent="0.35">
      <c r="A7" s="2"/>
      <c r="B7" s="2" t="s">
        <v>16</v>
      </c>
      <c r="C7" s="2" t="s">
        <v>33</v>
      </c>
      <c r="D7" s="2" t="s">
        <v>34</v>
      </c>
      <c r="E7" s="2">
        <v>336415</v>
      </c>
      <c r="F7" s="2">
        <v>5</v>
      </c>
      <c r="G7" s="2" t="s">
        <v>19</v>
      </c>
      <c r="H7" s="2" t="s">
        <v>20</v>
      </c>
      <c r="I7" s="2" t="s">
        <v>21</v>
      </c>
      <c r="J7" s="2" t="s">
        <v>22</v>
      </c>
      <c r="K7" s="5">
        <v>3550</v>
      </c>
      <c r="L7" s="5">
        <f t="shared" si="0"/>
        <v>17750</v>
      </c>
      <c r="M7" s="5">
        <f t="shared" si="3"/>
        <v>1171.4999999999998</v>
      </c>
      <c r="N7" s="5">
        <f t="shared" si="1"/>
        <v>5857.4999999999991</v>
      </c>
      <c r="O7" s="7">
        <f t="shared" si="4"/>
        <v>1036.7256637168141</v>
      </c>
      <c r="P7" s="7">
        <f t="shared" si="2"/>
        <v>5183.6283185840703</v>
      </c>
    </row>
    <row r="8" spans="1:16" ht="120" customHeight="1" x14ac:dyDescent="0.35">
      <c r="A8" s="2"/>
      <c r="B8" s="2" t="s">
        <v>16</v>
      </c>
      <c r="C8" s="2" t="s">
        <v>35</v>
      </c>
      <c r="D8" s="2" t="s">
        <v>36</v>
      </c>
      <c r="E8" s="2">
        <v>336416</v>
      </c>
      <c r="F8" s="2">
        <v>7</v>
      </c>
      <c r="G8" s="2" t="s">
        <v>19</v>
      </c>
      <c r="H8" s="2" t="s">
        <v>37</v>
      </c>
      <c r="I8" s="2" t="s">
        <v>21</v>
      </c>
      <c r="J8" s="2" t="s">
        <v>22</v>
      </c>
      <c r="K8" s="5">
        <v>3000</v>
      </c>
      <c r="L8" s="5">
        <f t="shared" si="0"/>
        <v>21000</v>
      </c>
      <c r="M8" s="5">
        <f t="shared" si="3"/>
        <v>989.99999999999989</v>
      </c>
      <c r="N8" s="5">
        <f t="shared" si="1"/>
        <v>6929.9999999999991</v>
      </c>
      <c r="O8" s="7">
        <f t="shared" si="4"/>
        <v>876.10619469026551</v>
      </c>
      <c r="P8" s="7">
        <f t="shared" si="2"/>
        <v>6132.7433628318586</v>
      </c>
    </row>
    <row r="9" spans="1:16" ht="120" customHeight="1" x14ac:dyDescent="0.35">
      <c r="A9" s="2"/>
      <c r="B9" s="2" t="s">
        <v>16</v>
      </c>
      <c r="C9" s="2" t="s">
        <v>38</v>
      </c>
      <c r="D9" s="2" t="s">
        <v>39</v>
      </c>
      <c r="E9" s="2">
        <v>336417</v>
      </c>
      <c r="F9" s="2">
        <v>4</v>
      </c>
      <c r="G9" s="2" t="s">
        <v>19</v>
      </c>
      <c r="H9" s="2" t="s">
        <v>40</v>
      </c>
      <c r="I9" s="2" t="s">
        <v>41</v>
      </c>
      <c r="J9" s="2" t="s">
        <v>22</v>
      </c>
      <c r="K9" s="5">
        <v>995</v>
      </c>
      <c r="L9" s="5">
        <f t="shared" si="0"/>
        <v>3980</v>
      </c>
      <c r="M9" s="5">
        <f t="shared" si="3"/>
        <v>328.34999999999997</v>
      </c>
      <c r="N9" s="5">
        <f t="shared" si="1"/>
        <v>1313.3999999999999</v>
      </c>
      <c r="O9" s="7">
        <f t="shared" si="4"/>
        <v>290.57522123893807</v>
      </c>
      <c r="P9" s="7">
        <f t="shared" si="2"/>
        <v>1162.3008849557523</v>
      </c>
    </row>
    <row r="10" spans="1:16" ht="120" customHeight="1" x14ac:dyDescent="0.35">
      <c r="A10" s="2"/>
      <c r="B10" s="2" t="s">
        <v>16</v>
      </c>
      <c r="C10" s="2" t="s">
        <v>42</v>
      </c>
      <c r="D10" s="2" t="s">
        <v>43</v>
      </c>
      <c r="E10" s="2">
        <v>336418</v>
      </c>
      <c r="F10" s="2">
        <v>5</v>
      </c>
      <c r="G10" s="2" t="s">
        <v>19</v>
      </c>
      <c r="H10" s="2" t="s">
        <v>20</v>
      </c>
      <c r="I10" s="2" t="s">
        <v>30</v>
      </c>
      <c r="J10" s="2" t="s">
        <v>22</v>
      </c>
      <c r="K10" s="5">
        <v>1590</v>
      </c>
      <c r="L10" s="5">
        <f t="shared" si="0"/>
        <v>7950</v>
      </c>
      <c r="M10" s="5">
        <f t="shared" si="3"/>
        <v>524.69999999999993</v>
      </c>
      <c r="N10" s="5">
        <f t="shared" si="1"/>
        <v>2623.4999999999995</v>
      </c>
      <c r="O10" s="7">
        <f t="shared" si="4"/>
        <v>464.33628318584067</v>
      </c>
      <c r="P10" s="7">
        <f t="shared" si="2"/>
        <v>2321.6814159292035</v>
      </c>
    </row>
    <row r="11" spans="1:16" ht="120" customHeight="1" x14ac:dyDescent="0.35">
      <c r="A11" s="2"/>
      <c r="B11" s="2" t="s">
        <v>16</v>
      </c>
      <c r="C11" s="2" t="s">
        <v>44</v>
      </c>
      <c r="D11" s="2" t="s">
        <v>43</v>
      </c>
      <c r="E11" s="2">
        <v>336423</v>
      </c>
      <c r="F11" s="2">
        <v>8</v>
      </c>
      <c r="G11" s="2" t="s">
        <v>19</v>
      </c>
      <c r="H11" s="2" t="s">
        <v>20</v>
      </c>
      <c r="I11" s="2" t="s">
        <v>45</v>
      </c>
      <c r="J11" s="2" t="s">
        <v>22</v>
      </c>
      <c r="K11" s="5">
        <v>1590</v>
      </c>
      <c r="L11" s="5">
        <f t="shared" si="0"/>
        <v>12720</v>
      </c>
      <c r="M11" s="5">
        <f t="shared" si="3"/>
        <v>524.69999999999993</v>
      </c>
      <c r="N11" s="5">
        <f t="shared" si="1"/>
        <v>4197.5999999999995</v>
      </c>
      <c r="O11" s="7">
        <f t="shared" si="4"/>
        <v>464.33628318584067</v>
      </c>
      <c r="P11" s="7">
        <f t="shared" si="2"/>
        <v>3714.6902654867254</v>
      </c>
    </row>
    <row r="12" spans="1:16" ht="120" customHeight="1" x14ac:dyDescent="0.35">
      <c r="A12" s="2"/>
      <c r="B12" s="2" t="s">
        <v>16</v>
      </c>
      <c r="C12" s="2" t="s">
        <v>46</v>
      </c>
      <c r="D12" s="2" t="s">
        <v>47</v>
      </c>
      <c r="E12" s="2">
        <v>336419</v>
      </c>
      <c r="F12" s="2">
        <v>5</v>
      </c>
      <c r="G12" s="2" t="s">
        <v>19</v>
      </c>
      <c r="H12" s="2" t="s">
        <v>20</v>
      </c>
      <c r="I12" s="2" t="s">
        <v>21</v>
      </c>
      <c r="J12" s="2" t="s">
        <v>22</v>
      </c>
      <c r="K12" s="5">
        <v>3900</v>
      </c>
      <c r="L12" s="5">
        <f t="shared" si="0"/>
        <v>19500</v>
      </c>
      <c r="M12" s="5">
        <f t="shared" si="3"/>
        <v>1286.9999999999998</v>
      </c>
      <c r="N12" s="5">
        <f t="shared" si="1"/>
        <v>6434.9999999999991</v>
      </c>
      <c r="O12" s="7">
        <f t="shared" si="4"/>
        <v>1138.9380530973451</v>
      </c>
      <c r="P12" s="7">
        <f t="shared" si="2"/>
        <v>5694.6902654867254</v>
      </c>
    </row>
    <row r="13" spans="1:16" ht="120" customHeight="1" x14ac:dyDescent="0.35">
      <c r="A13" s="2"/>
      <c r="B13" s="2" t="s">
        <v>16</v>
      </c>
      <c r="C13" s="2" t="s">
        <v>48</v>
      </c>
      <c r="D13" s="2" t="s">
        <v>49</v>
      </c>
      <c r="E13" s="2">
        <v>336420</v>
      </c>
      <c r="F13" s="2">
        <v>1</v>
      </c>
      <c r="G13" s="2" t="s">
        <v>19</v>
      </c>
      <c r="H13" s="2" t="s">
        <v>20</v>
      </c>
      <c r="I13" s="2" t="s">
        <v>30</v>
      </c>
      <c r="J13" s="2" t="s">
        <v>22</v>
      </c>
      <c r="K13" s="5">
        <v>3900</v>
      </c>
      <c r="L13" s="5">
        <f t="shared" si="0"/>
        <v>3900</v>
      </c>
      <c r="M13" s="5">
        <f t="shared" si="3"/>
        <v>1286.9999999999998</v>
      </c>
      <c r="N13" s="5">
        <f t="shared" si="1"/>
        <v>1286.9999999999998</v>
      </c>
      <c r="O13" s="7">
        <f t="shared" si="4"/>
        <v>1138.9380530973451</v>
      </c>
      <c r="P13" s="7">
        <f t="shared" si="2"/>
        <v>1138.9380530973451</v>
      </c>
    </row>
    <row r="14" spans="1:16" ht="120" customHeight="1" x14ac:dyDescent="0.35">
      <c r="A14" s="2"/>
      <c r="B14" s="2" t="s">
        <v>16</v>
      </c>
      <c r="C14" s="2" t="s">
        <v>50</v>
      </c>
      <c r="D14" s="2" t="s">
        <v>51</v>
      </c>
      <c r="E14" s="2">
        <v>336421</v>
      </c>
      <c r="F14" s="2">
        <v>5</v>
      </c>
      <c r="G14" s="2" t="s">
        <v>52</v>
      </c>
      <c r="H14" s="2" t="s">
        <v>53</v>
      </c>
      <c r="I14" s="2" t="s">
        <v>54</v>
      </c>
      <c r="J14" s="2" t="s">
        <v>55</v>
      </c>
      <c r="K14" s="5">
        <v>1390</v>
      </c>
      <c r="L14" s="5">
        <f t="shared" si="0"/>
        <v>6950</v>
      </c>
      <c r="M14" s="5">
        <f t="shared" si="3"/>
        <v>458.69999999999993</v>
      </c>
      <c r="N14" s="5">
        <f t="shared" si="1"/>
        <v>2293.4999999999995</v>
      </c>
      <c r="O14" s="7">
        <f t="shared" si="4"/>
        <v>405.92920353982299</v>
      </c>
      <c r="P14" s="7">
        <f t="shared" si="2"/>
        <v>2029.646017699115</v>
      </c>
    </row>
    <row r="15" spans="1:16" ht="120" customHeight="1" x14ac:dyDescent="0.35">
      <c r="A15" s="2"/>
      <c r="B15" s="2" t="s">
        <v>16</v>
      </c>
      <c r="C15" s="2" t="s">
        <v>56</v>
      </c>
      <c r="D15" s="2" t="s">
        <v>57</v>
      </c>
      <c r="E15" s="2">
        <v>336422</v>
      </c>
      <c r="F15" s="2">
        <v>4</v>
      </c>
      <c r="G15" s="2" t="s">
        <v>52</v>
      </c>
      <c r="H15" s="2" t="s">
        <v>20</v>
      </c>
      <c r="I15" s="2" t="s">
        <v>58</v>
      </c>
      <c r="J15" s="2" t="s">
        <v>22</v>
      </c>
      <c r="K15" s="5">
        <v>2900</v>
      </c>
      <c r="L15" s="5">
        <f t="shared" si="0"/>
        <v>11600</v>
      </c>
      <c r="M15" s="5">
        <f t="shared" si="3"/>
        <v>956.99999999999989</v>
      </c>
      <c r="N15" s="5">
        <f t="shared" si="1"/>
        <v>3827.9999999999995</v>
      </c>
      <c r="O15" s="7">
        <f t="shared" si="4"/>
        <v>846.90265486725662</v>
      </c>
      <c r="P15" s="7">
        <f t="shared" si="2"/>
        <v>3387.6106194690265</v>
      </c>
    </row>
    <row r="16" spans="1:16" ht="120" customHeight="1" x14ac:dyDescent="0.35">
      <c r="A16" s="2"/>
      <c r="B16" s="2" t="s">
        <v>16</v>
      </c>
      <c r="C16" s="2" t="s">
        <v>59</v>
      </c>
      <c r="D16" s="2" t="s">
        <v>60</v>
      </c>
      <c r="E16" s="2">
        <v>336424</v>
      </c>
      <c r="F16" s="2">
        <v>2</v>
      </c>
      <c r="G16" s="2" t="s">
        <v>19</v>
      </c>
      <c r="H16" s="2" t="s">
        <v>20</v>
      </c>
      <c r="I16" s="2" t="s">
        <v>32</v>
      </c>
      <c r="J16" s="2" t="s">
        <v>22</v>
      </c>
      <c r="K16" s="5">
        <v>2290</v>
      </c>
      <c r="L16" s="5">
        <f t="shared" si="0"/>
        <v>4580</v>
      </c>
      <c r="M16" s="5">
        <f t="shared" si="3"/>
        <v>755.69999999999993</v>
      </c>
      <c r="N16" s="5">
        <f t="shared" si="1"/>
        <v>1511.3999999999999</v>
      </c>
      <c r="O16" s="7">
        <f t="shared" si="4"/>
        <v>668.76106194690271</v>
      </c>
      <c r="P16" s="7">
        <f t="shared" si="2"/>
        <v>1337.5221238938054</v>
      </c>
    </row>
    <row r="17" spans="1:16" ht="120" customHeight="1" x14ac:dyDescent="0.35">
      <c r="A17" s="2"/>
      <c r="B17" s="2" t="s">
        <v>16</v>
      </c>
      <c r="C17" s="2" t="s">
        <v>61</v>
      </c>
      <c r="D17" s="2" t="s">
        <v>62</v>
      </c>
      <c r="E17" s="2">
        <v>336425</v>
      </c>
      <c r="F17" s="2">
        <v>7</v>
      </c>
      <c r="G17" s="2" t="s">
        <v>52</v>
      </c>
      <c r="H17" s="2" t="s">
        <v>37</v>
      </c>
      <c r="I17" s="2" t="s">
        <v>21</v>
      </c>
      <c r="J17" s="2" t="s">
        <v>22</v>
      </c>
      <c r="K17" s="5">
        <v>950</v>
      </c>
      <c r="L17" s="5">
        <f t="shared" si="0"/>
        <v>6650</v>
      </c>
      <c r="M17" s="5">
        <f t="shared" si="3"/>
        <v>313.49999999999994</v>
      </c>
      <c r="N17" s="5">
        <f t="shared" si="1"/>
        <v>2194.4999999999995</v>
      </c>
      <c r="O17" s="7">
        <f t="shared" si="4"/>
        <v>277.43362831858406</v>
      </c>
      <c r="P17" s="7">
        <f t="shared" si="2"/>
        <v>1942.0353982300885</v>
      </c>
    </row>
    <row r="18" spans="1:16" ht="120" customHeight="1" x14ac:dyDescent="0.35">
      <c r="A18" s="2"/>
      <c r="B18" s="2" t="s">
        <v>16</v>
      </c>
      <c r="C18" s="2" t="s">
        <v>63</v>
      </c>
      <c r="D18" s="2" t="s">
        <v>64</v>
      </c>
      <c r="E18" s="2">
        <v>336426</v>
      </c>
      <c r="F18" s="2">
        <v>7</v>
      </c>
      <c r="G18" s="2" t="s">
        <v>19</v>
      </c>
      <c r="H18" s="2" t="s">
        <v>20</v>
      </c>
      <c r="I18" s="2" t="s">
        <v>65</v>
      </c>
      <c r="J18" s="2" t="s">
        <v>22</v>
      </c>
      <c r="K18" s="5">
        <v>2150</v>
      </c>
      <c r="L18" s="5">
        <f t="shared" si="0"/>
        <v>15050</v>
      </c>
      <c r="M18" s="5">
        <f t="shared" si="3"/>
        <v>709.49999999999989</v>
      </c>
      <c r="N18" s="5">
        <f t="shared" si="1"/>
        <v>4966.4999999999991</v>
      </c>
      <c r="O18" s="7">
        <f t="shared" si="4"/>
        <v>627.87610619469024</v>
      </c>
      <c r="P18" s="7">
        <f t="shared" si="2"/>
        <v>4395.1327433628321</v>
      </c>
    </row>
    <row r="19" spans="1:16" ht="120" customHeight="1" x14ac:dyDescent="0.35">
      <c r="A19" s="2"/>
      <c r="B19" s="2" t="s">
        <v>16</v>
      </c>
      <c r="C19" s="2" t="s">
        <v>66</v>
      </c>
      <c r="D19" s="2" t="s">
        <v>67</v>
      </c>
      <c r="E19" s="2">
        <v>336427</v>
      </c>
      <c r="F19" s="2">
        <v>5</v>
      </c>
      <c r="G19" s="2" t="s">
        <v>19</v>
      </c>
      <c r="H19" s="2" t="s">
        <v>20</v>
      </c>
      <c r="I19" s="2" t="s">
        <v>28</v>
      </c>
      <c r="J19" s="2" t="s">
        <v>22</v>
      </c>
      <c r="K19" s="5">
        <v>2350</v>
      </c>
      <c r="L19" s="5">
        <f t="shared" si="0"/>
        <v>11750</v>
      </c>
      <c r="M19" s="5">
        <f t="shared" si="3"/>
        <v>775.49999999999989</v>
      </c>
      <c r="N19" s="5">
        <f t="shared" si="1"/>
        <v>3877.4999999999995</v>
      </c>
      <c r="O19" s="7">
        <f t="shared" si="4"/>
        <v>686.28318584070792</v>
      </c>
      <c r="P19" s="7">
        <f t="shared" si="2"/>
        <v>3431.4159292035397</v>
      </c>
    </row>
    <row r="20" spans="1:16" ht="120" customHeight="1" x14ac:dyDescent="0.35">
      <c r="A20" s="2"/>
      <c r="B20" s="2" t="s">
        <v>16</v>
      </c>
      <c r="C20" s="2" t="s">
        <v>68</v>
      </c>
      <c r="D20" s="2" t="s">
        <v>69</v>
      </c>
      <c r="E20" s="2">
        <v>336428</v>
      </c>
      <c r="F20" s="2">
        <v>8</v>
      </c>
      <c r="G20" s="2" t="s">
        <v>19</v>
      </c>
      <c r="H20" s="2" t="s">
        <v>37</v>
      </c>
      <c r="I20" s="2" t="s">
        <v>21</v>
      </c>
      <c r="J20" s="2" t="s">
        <v>22</v>
      </c>
      <c r="K20" s="5">
        <v>2500</v>
      </c>
      <c r="L20" s="5">
        <f t="shared" si="0"/>
        <v>20000</v>
      </c>
      <c r="M20" s="5">
        <f t="shared" si="3"/>
        <v>824.99999999999989</v>
      </c>
      <c r="N20" s="5">
        <f t="shared" si="1"/>
        <v>6599.9999999999991</v>
      </c>
      <c r="O20" s="7">
        <f t="shared" si="4"/>
        <v>730.08849557522126</v>
      </c>
      <c r="P20" s="7">
        <f t="shared" si="2"/>
        <v>5840.7079646017701</v>
      </c>
    </row>
    <row r="21" spans="1:16" ht="120" customHeight="1" x14ac:dyDescent="0.35">
      <c r="A21" s="2"/>
      <c r="B21" s="2" t="s">
        <v>16</v>
      </c>
      <c r="C21" s="2" t="s">
        <v>70</v>
      </c>
      <c r="D21" s="2" t="s">
        <v>71</v>
      </c>
      <c r="E21" s="2">
        <v>336429</v>
      </c>
      <c r="F21" s="2">
        <v>5</v>
      </c>
      <c r="G21" s="2" t="s">
        <v>19</v>
      </c>
      <c r="H21" s="2" t="s">
        <v>25</v>
      </c>
      <c r="I21" s="2" t="s">
        <v>21</v>
      </c>
      <c r="J21" s="2" t="s">
        <v>22</v>
      </c>
      <c r="K21" s="5">
        <v>2300</v>
      </c>
      <c r="L21" s="5">
        <f t="shared" si="0"/>
        <v>11500</v>
      </c>
      <c r="M21" s="5">
        <f t="shared" si="3"/>
        <v>758.99999999999989</v>
      </c>
      <c r="N21" s="5">
        <f t="shared" si="1"/>
        <v>3794.9999999999995</v>
      </c>
      <c r="O21" s="7">
        <f t="shared" si="4"/>
        <v>671.68141592920347</v>
      </c>
      <c r="P21" s="7">
        <f t="shared" si="2"/>
        <v>3358.4070796460173</v>
      </c>
    </row>
    <row r="22" spans="1:16" ht="120" customHeight="1" x14ac:dyDescent="0.35">
      <c r="A22" s="2"/>
      <c r="B22" s="2" t="s">
        <v>16</v>
      </c>
      <c r="C22" s="2" t="s">
        <v>72</v>
      </c>
      <c r="D22" s="2" t="s">
        <v>73</v>
      </c>
      <c r="E22" s="2">
        <v>336431</v>
      </c>
      <c r="F22" s="2">
        <v>13</v>
      </c>
      <c r="G22" s="2" t="s">
        <v>19</v>
      </c>
      <c r="H22" s="2" t="s">
        <v>20</v>
      </c>
      <c r="I22" s="2" t="s">
        <v>30</v>
      </c>
      <c r="J22" s="2" t="s">
        <v>74</v>
      </c>
      <c r="K22" s="5">
        <v>2300</v>
      </c>
      <c r="L22" s="5">
        <f t="shared" si="0"/>
        <v>29900</v>
      </c>
      <c r="M22" s="5">
        <f t="shared" si="3"/>
        <v>758.99999999999989</v>
      </c>
      <c r="N22" s="5">
        <f t="shared" si="1"/>
        <v>9866.9999999999982</v>
      </c>
      <c r="O22" s="7">
        <f t="shared" si="4"/>
        <v>671.68141592920347</v>
      </c>
      <c r="P22" s="7">
        <f t="shared" si="2"/>
        <v>8731.858407079646</v>
      </c>
    </row>
    <row r="23" spans="1:16" ht="120" customHeight="1" x14ac:dyDescent="0.35">
      <c r="A23" s="2"/>
      <c r="B23" s="2" t="s">
        <v>16</v>
      </c>
      <c r="C23" s="2" t="s">
        <v>75</v>
      </c>
      <c r="D23" s="2" t="s">
        <v>73</v>
      </c>
      <c r="E23" s="2">
        <v>336728</v>
      </c>
      <c r="F23" s="2">
        <v>5</v>
      </c>
      <c r="G23" s="2" t="s">
        <v>19</v>
      </c>
      <c r="H23" s="2" t="s">
        <v>20</v>
      </c>
      <c r="I23" s="2" t="s">
        <v>21</v>
      </c>
      <c r="J23" s="2" t="s">
        <v>74</v>
      </c>
      <c r="K23" s="5">
        <v>2300</v>
      </c>
      <c r="L23" s="5">
        <f t="shared" si="0"/>
        <v>11500</v>
      </c>
      <c r="M23" s="5">
        <f t="shared" si="3"/>
        <v>758.99999999999989</v>
      </c>
      <c r="N23" s="5">
        <f t="shared" si="1"/>
        <v>3794.9999999999995</v>
      </c>
      <c r="O23" s="7">
        <f t="shared" si="4"/>
        <v>671.68141592920347</v>
      </c>
      <c r="P23" s="7">
        <f t="shared" si="2"/>
        <v>3358.4070796460173</v>
      </c>
    </row>
    <row r="24" spans="1:16" ht="120" customHeight="1" x14ac:dyDescent="0.35">
      <c r="A24" s="2"/>
      <c r="B24" s="2" t="s">
        <v>16</v>
      </c>
      <c r="C24" s="2" t="s">
        <v>76</v>
      </c>
      <c r="D24" s="2" t="s">
        <v>77</v>
      </c>
      <c r="E24" s="2">
        <v>336432</v>
      </c>
      <c r="F24" s="2">
        <v>10</v>
      </c>
      <c r="G24" s="2" t="s">
        <v>19</v>
      </c>
      <c r="H24" s="2" t="s">
        <v>25</v>
      </c>
      <c r="I24" s="2" t="s">
        <v>21</v>
      </c>
      <c r="J24" s="2" t="s">
        <v>22</v>
      </c>
      <c r="K24" s="5">
        <v>1750</v>
      </c>
      <c r="L24" s="5">
        <f t="shared" si="0"/>
        <v>17500</v>
      </c>
      <c r="M24" s="5">
        <f t="shared" si="3"/>
        <v>577.49999999999989</v>
      </c>
      <c r="N24" s="5">
        <f t="shared" si="1"/>
        <v>5774.9999999999991</v>
      </c>
      <c r="O24" s="7">
        <f t="shared" si="4"/>
        <v>511.06194690265482</v>
      </c>
      <c r="P24" s="7">
        <f t="shared" si="2"/>
        <v>5110.6194690265484</v>
      </c>
    </row>
    <row r="25" spans="1:16" ht="120" customHeight="1" x14ac:dyDescent="0.35">
      <c r="A25" s="2"/>
      <c r="B25" s="2" t="s">
        <v>16</v>
      </c>
      <c r="C25" s="2" t="s">
        <v>78</v>
      </c>
      <c r="D25" s="2" t="s">
        <v>79</v>
      </c>
      <c r="E25" s="2">
        <v>336435</v>
      </c>
      <c r="F25" s="2">
        <v>5</v>
      </c>
      <c r="G25" s="2" t="s">
        <v>19</v>
      </c>
      <c r="H25" s="2" t="s">
        <v>20</v>
      </c>
      <c r="I25" s="2" t="s">
        <v>30</v>
      </c>
      <c r="J25" s="2" t="s">
        <v>22</v>
      </c>
      <c r="K25" s="5">
        <v>2400</v>
      </c>
      <c r="L25" s="5">
        <f t="shared" si="0"/>
        <v>12000</v>
      </c>
      <c r="M25" s="5">
        <f t="shared" si="3"/>
        <v>791.99999999999989</v>
      </c>
      <c r="N25" s="5">
        <f t="shared" si="1"/>
        <v>3959.9999999999995</v>
      </c>
      <c r="O25" s="7">
        <f t="shared" si="4"/>
        <v>700.88495575221236</v>
      </c>
      <c r="P25" s="7">
        <f t="shared" si="2"/>
        <v>3504.424778761062</v>
      </c>
    </row>
    <row r="26" spans="1:16" ht="120" customHeight="1" x14ac:dyDescent="0.35">
      <c r="A26" s="2"/>
      <c r="B26" s="2" t="s">
        <v>16</v>
      </c>
      <c r="C26" s="2" t="s">
        <v>80</v>
      </c>
      <c r="D26" s="2" t="s">
        <v>81</v>
      </c>
      <c r="E26" s="2">
        <v>336727</v>
      </c>
      <c r="F26" s="2">
        <v>4</v>
      </c>
      <c r="G26" s="2" t="s">
        <v>19</v>
      </c>
      <c r="H26" s="2" t="s">
        <v>25</v>
      </c>
      <c r="I26" s="2" t="s">
        <v>82</v>
      </c>
      <c r="J26" s="2" t="s">
        <v>22</v>
      </c>
      <c r="K26" s="5">
        <v>2050</v>
      </c>
      <c r="L26" s="5">
        <f t="shared" si="0"/>
        <v>8200</v>
      </c>
      <c r="M26" s="5">
        <f t="shared" si="3"/>
        <v>676.49999999999989</v>
      </c>
      <c r="N26" s="5">
        <f t="shared" si="1"/>
        <v>2705.9999999999995</v>
      </c>
      <c r="O26" s="7">
        <f t="shared" si="4"/>
        <v>598.67256637168134</v>
      </c>
      <c r="P26" s="7">
        <f t="shared" si="2"/>
        <v>2394.6902654867254</v>
      </c>
    </row>
    <row r="27" spans="1:16" ht="120" customHeight="1" x14ac:dyDescent="0.35">
      <c r="A27" s="2"/>
      <c r="B27" s="2" t="s">
        <v>16</v>
      </c>
      <c r="C27" s="2" t="s">
        <v>83</v>
      </c>
      <c r="D27" s="2" t="s">
        <v>84</v>
      </c>
      <c r="E27" s="2">
        <v>336729</v>
      </c>
      <c r="F27" s="2">
        <v>6</v>
      </c>
      <c r="G27" s="2" t="s">
        <v>19</v>
      </c>
      <c r="H27" s="2" t="s">
        <v>25</v>
      </c>
      <c r="I27" s="2" t="s">
        <v>21</v>
      </c>
      <c r="J27" s="2" t="s">
        <v>22</v>
      </c>
      <c r="K27" s="5">
        <v>2100</v>
      </c>
      <c r="L27" s="5">
        <f t="shared" si="0"/>
        <v>12600</v>
      </c>
      <c r="M27" s="5">
        <f t="shared" si="3"/>
        <v>692.99999999999989</v>
      </c>
      <c r="N27" s="5">
        <f t="shared" si="1"/>
        <v>4157.9999999999991</v>
      </c>
      <c r="O27" s="7">
        <f t="shared" si="4"/>
        <v>613.27433628318579</v>
      </c>
      <c r="P27" s="7">
        <f t="shared" si="2"/>
        <v>3679.646017699115</v>
      </c>
    </row>
    <row r="28" spans="1:16" ht="120" customHeight="1" x14ac:dyDescent="0.35">
      <c r="A28" s="2"/>
      <c r="B28" s="2" t="s">
        <v>16</v>
      </c>
      <c r="C28" s="2" t="s">
        <v>85</v>
      </c>
      <c r="D28" s="2" t="s">
        <v>86</v>
      </c>
      <c r="E28" s="2">
        <v>336730</v>
      </c>
      <c r="F28" s="2">
        <v>1</v>
      </c>
      <c r="G28" s="2" t="s">
        <v>19</v>
      </c>
      <c r="H28" s="2" t="s">
        <v>20</v>
      </c>
      <c r="I28" s="2" t="s">
        <v>21</v>
      </c>
      <c r="J28" s="2" t="s">
        <v>22</v>
      </c>
      <c r="K28" s="5">
        <v>2950</v>
      </c>
      <c r="L28" s="5">
        <f t="shared" si="0"/>
        <v>2950</v>
      </c>
      <c r="M28" s="5">
        <f t="shared" si="3"/>
        <v>973.49999999999989</v>
      </c>
      <c r="N28" s="5">
        <f t="shared" si="1"/>
        <v>973.49999999999989</v>
      </c>
      <c r="O28" s="7">
        <f t="shared" si="4"/>
        <v>861.50442477876106</v>
      </c>
      <c r="P28" s="7">
        <f t="shared" si="2"/>
        <v>861.50442477876106</v>
      </c>
    </row>
    <row r="29" spans="1:16" ht="120" customHeight="1" x14ac:dyDescent="0.35">
      <c r="A29" s="2"/>
      <c r="B29" s="2" t="s">
        <v>16</v>
      </c>
      <c r="C29" s="2" t="s">
        <v>87</v>
      </c>
      <c r="D29" s="2" t="s">
        <v>88</v>
      </c>
      <c r="E29" s="2">
        <v>336731</v>
      </c>
      <c r="F29" s="2">
        <v>10</v>
      </c>
      <c r="G29" s="2" t="s">
        <v>19</v>
      </c>
      <c r="H29" s="2" t="s">
        <v>20</v>
      </c>
      <c r="I29" s="2" t="s">
        <v>41</v>
      </c>
      <c r="J29" s="2" t="s">
        <v>22</v>
      </c>
      <c r="K29" s="5">
        <v>1990</v>
      </c>
      <c r="L29" s="5">
        <f t="shared" si="0"/>
        <v>19900</v>
      </c>
      <c r="M29" s="5">
        <f t="shared" si="3"/>
        <v>656.69999999999993</v>
      </c>
      <c r="N29" s="5">
        <f t="shared" si="1"/>
        <v>6566.9999999999991</v>
      </c>
      <c r="O29" s="7">
        <f t="shared" si="4"/>
        <v>581.15044247787614</v>
      </c>
      <c r="P29" s="7">
        <f t="shared" si="2"/>
        <v>5811.5044247787609</v>
      </c>
    </row>
    <row r="30" spans="1:16" ht="120" customHeight="1" x14ac:dyDescent="0.35">
      <c r="A30" s="2"/>
      <c r="B30" s="2" t="s">
        <v>16</v>
      </c>
      <c r="C30" s="2" t="s">
        <v>89</v>
      </c>
      <c r="D30" s="2" t="s">
        <v>90</v>
      </c>
      <c r="E30" s="2">
        <v>336732</v>
      </c>
      <c r="F30" s="2">
        <v>3</v>
      </c>
      <c r="G30" s="2" t="s">
        <v>19</v>
      </c>
      <c r="H30" s="2" t="s">
        <v>25</v>
      </c>
      <c r="I30" s="2" t="s">
        <v>21</v>
      </c>
      <c r="J30" s="2" t="s">
        <v>22</v>
      </c>
      <c r="K30" s="5">
        <v>1750</v>
      </c>
      <c r="L30" s="5">
        <f t="shared" si="0"/>
        <v>5250</v>
      </c>
      <c r="M30" s="5">
        <f t="shared" si="3"/>
        <v>577.49999999999989</v>
      </c>
      <c r="N30" s="5">
        <f t="shared" si="1"/>
        <v>1732.4999999999995</v>
      </c>
      <c r="O30" s="7">
        <f t="shared" si="4"/>
        <v>511.06194690265482</v>
      </c>
      <c r="P30" s="7">
        <f t="shared" si="2"/>
        <v>1533.1858407079644</v>
      </c>
    </row>
    <row r="31" spans="1:16" ht="120" customHeight="1" x14ac:dyDescent="0.35">
      <c r="A31" s="2"/>
      <c r="B31" s="2" t="s">
        <v>16</v>
      </c>
      <c r="C31" s="2" t="s">
        <v>91</v>
      </c>
      <c r="D31" s="2" t="s">
        <v>92</v>
      </c>
      <c r="E31" s="2">
        <v>336757</v>
      </c>
      <c r="F31" s="2">
        <v>1</v>
      </c>
      <c r="G31" s="2" t="s">
        <v>19</v>
      </c>
      <c r="H31" s="2" t="s">
        <v>37</v>
      </c>
      <c r="I31" s="2" t="s">
        <v>28</v>
      </c>
      <c r="J31" s="2" t="s">
        <v>22</v>
      </c>
      <c r="K31" s="5">
        <v>1850</v>
      </c>
      <c r="L31" s="5">
        <f t="shared" si="0"/>
        <v>1850</v>
      </c>
      <c r="M31" s="5">
        <f t="shared" si="3"/>
        <v>610.49999999999989</v>
      </c>
      <c r="N31" s="5">
        <f t="shared" si="1"/>
        <v>610.49999999999989</v>
      </c>
      <c r="O31" s="7">
        <f t="shared" si="4"/>
        <v>540.26548672566366</v>
      </c>
      <c r="P31" s="7">
        <f t="shared" si="2"/>
        <v>540.26548672566366</v>
      </c>
    </row>
    <row r="32" spans="1:16" ht="120" customHeight="1" x14ac:dyDescent="0.35">
      <c r="A32" s="2"/>
      <c r="B32" s="2" t="s">
        <v>16</v>
      </c>
      <c r="C32" s="2" t="s">
        <v>93</v>
      </c>
      <c r="D32" s="2" t="s">
        <v>94</v>
      </c>
      <c r="E32" s="2">
        <v>336910</v>
      </c>
      <c r="F32" s="2">
        <v>1</v>
      </c>
      <c r="G32" s="2" t="s">
        <v>19</v>
      </c>
      <c r="H32" s="2" t="s">
        <v>20</v>
      </c>
      <c r="I32" s="2" t="s">
        <v>95</v>
      </c>
      <c r="J32" s="2" t="s">
        <v>22</v>
      </c>
      <c r="K32" s="5">
        <v>2650</v>
      </c>
      <c r="L32" s="5">
        <f t="shared" si="0"/>
        <v>2650</v>
      </c>
      <c r="M32" s="5">
        <f t="shared" si="3"/>
        <v>874.49999999999989</v>
      </c>
      <c r="N32" s="5">
        <f t="shared" si="1"/>
        <v>874.49999999999989</v>
      </c>
      <c r="O32" s="7">
        <f t="shared" si="4"/>
        <v>773.89380530973449</v>
      </c>
      <c r="P32" s="7">
        <f t="shared" si="2"/>
        <v>773.89380530973449</v>
      </c>
    </row>
    <row r="33" spans="1:16" ht="120" customHeight="1" x14ac:dyDescent="0.35">
      <c r="A33" s="2"/>
      <c r="B33" s="2" t="s">
        <v>16</v>
      </c>
      <c r="C33" s="2" t="s">
        <v>96</v>
      </c>
      <c r="D33" s="2" t="s">
        <v>97</v>
      </c>
      <c r="E33" s="2">
        <v>336912</v>
      </c>
      <c r="F33" s="2">
        <v>4</v>
      </c>
      <c r="G33" s="2" t="s">
        <v>19</v>
      </c>
      <c r="H33" s="2" t="s">
        <v>25</v>
      </c>
      <c r="I33" s="2" t="s">
        <v>98</v>
      </c>
      <c r="J33" s="2" t="s">
        <v>22</v>
      </c>
      <c r="K33" s="5">
        <v>1850</v>
      </c>
      <c r="L33" s="5">
        <f t="shared" si="0"/>
        <v>7400</v>
      </c>
      <c r="M33" s="5">
        <f t="shared" si="3"/>
        <v>610.49999999999989</v>
      </c>
      <c r="N33" s="5">
        <f t="shared" si="1"/>
        <v>2441.9999999999995</v>
      </c>
      <c r="O33" s="7">
        <f t="shared" si="4"/>
        <v>540.26548672566366</v>
      </c>
      <c r="P33" s="7">
        <f t="shared" si="2"/>
        <v>2161.0619469026547</v>
      </c>
    </row>
    <row r="34" spans="1:16" ht="120" customHeight="1" x14ac:dyDescent="0.35">
      <c r="A34" s="2"/>
      <c r="B34" s="2" t="s">
        <v>16</v>
      </c>
      <c r="C34" s="2" t="s">
        <v>99</v>
      </c>
      <c r="D34" s="2" t="s">
        <v>100</v>
      </c>
      <c r="E34" s="2">
        <v>336913</v>
      </c>
      <c r="F34" s="2">
        <v>5</v>
      </c>
      <c r="G34" s="2" t="s">
        <v>19</v>
      </c>
      <c r="H34" s="2" t="s">
        <v>25</v>
      </c>
      <c r="I34" s="2" t="s">
        <v>21</v>
      </c>
      <c r="J34" s="2" t="s">
        <v>22</v>
      </c>
      <c r="K34" s="5">
        <v>1850</v>
      </c>
      <c r="L34" s="5">
        <f t="shared" si="0"/>
        <v>9250</v>
      </c>
      <c r="M34" s="5">
        <f t="shared" si="3"/>
        <v>610.49999999999989</v>
      </c>
      <c r="N34" s="5">
        <f t="shared" si="1"/>
        <v>3052.4999999999995</v>
      </c>
      <c r="O34" s="7">
        <f t="shared" si="4"/>
        <v>540.26548672566366</v>
      </c>
      <c r="P34" s="7">
        <f t="shared" si="2"/>
        <v>2701.3274336283184</v>
      </c>
    </row>
    <row r="35" spans="1:16" x14ac:dyDescent="0.35">
      <c r="A35" s="3"/>
      <c r="B35" s="3"/>
      <c r="C35" s="3"/>
      <c r="D35" s="3"/>
      <c r="E35" s="3"/>
      <c r="F35" s="3">
        <f>SUM(F2:F34)</f>
        <v>183</v>
      </c>
      <c r="G35" s="3"/>
      <c r="H35" s="3"/>
      <c r="I35" s="3"/>
      <c r="J35" s="3"/>
      <c r="K35" s="4"/>
      <c r="L35" s="4">
        <f t="shared" ref="L35:P35" si="5">SUM(L2:L34)</f>
        <v>388280</v>
      </c>
      <c r="M35" s="4"/>
      <c r="N35" s="4">
        <f t="shared" si="5"/>
        <v>128132.4</v>
      </c>
      <c r="O35" s="9"/>
      <c r="P35" s="9">
        <f t="shared" si="5"/>
        <v>113391.50442477877</v>
      </c>
    </row>
  </sheetData>
  <sheetProtection sheet="1" objects="1" scenarios="1" selectLockedCells="1" selectUnlockedCells="1"/>
  <sortState xmlns:xlrd2="http://schemas.microsoft.com/office/spreadsheetml/2017/richdata2" ref="A2:J37">
    <sortCondition ref="D2:D37"/>
    <sortCondition ref="E2:E37"/>
  </sortState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4545f7-dfad-40dc-8880-0a5cc848d94b">
      <Terms xmlns="http://schemas.microsoft.com/office/infopath/2007/PartnerControls"/>
    </lcf76f155ced4ddcb4097134ff3c332f>
    <TaxCatchAll xmlns="3287f65e-bd81-4ef8-9d4a-f770dbe3501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098658C623A54E96A5025728B7D444" ma:contentTypeVersion="10" ma:contentTypeDescription="Create a new document." ma:contentTypeScope="" ma:versionID="e87a13b66acd407c3e7f48fd769c63d6">
  <xsd:schema xmlns:xsd="http://www.w3.org/2001/XMLSchema" xmlns:xs="http://www.w3.org/2001/XMLSchema" xmlns:p="http://schemas.microsoft.com/office/2006/metadata/properties" xmlns:ns2="534545f7-dfad-40dc-8880-0a5cc848d94b" xmlns:ns3="3287f65e-bd81-4ef8-9d4a-f770dbe35018" targetNamespace="http://schemas.microsoft.com/office/2006/metadata/properties" ma:root="true" ma:fieldsID="90cb2660f7168e0d07c8b93d84999f32" ns2:_="" ns3:_="">
    <xsd:import namespace="534545f7-dfad-40dc-8880-0a5cc848d94b"/>
    <xsd:import namespace="3287f65e-bd81-4ef8-9d4a-f770dbe35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545f7-dfad-40dc-8880-0a5cc848d9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cd6e26e-a0d5-4514-a7a5-f199c78bb5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7f65e-bd81-4ef8-9d4a-f770dbe350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8f3c1e-5d59-4341-848b-a6119cdf5478}" ma:internalName="TaxCatchAll" ma:showField="CatchAllData" ma:web="3287f65e-bd81-4ef8-9d4a-f770dbe350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8E2060-22BE-47A5-8940-94322AC58F67}">
  <ds:schemaRefs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534545f7-dfad-40dc-8880-0a5cc848d94b"/>
    <ds:schemaRef ds:uri="http://schemas.openxmlformats.org/package/2006/metadata/core-properties"/>
    <ds:schemaRef ds:uri="3287f65e-bd81-4ef8-9d4a-f770dbe35018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36242E2-FCD1-4563-B803-17AC3BE44F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545f7-dfad-40dc-8880-0a5cc848d94b"/>
    <ds:schemaRef ds:uri="3287f65e-bd81-4ef8-9d4a-f770dbe35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86BC17-4547-4669-84E0-4C0EC1F064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Ikenna Monza Trading</cp:lastModifiedBy>
  <cp:revision/>
  <dcterms:created xsi:type="dcterms:W3CDTF">2026-04-22T07:03:28Z</dcterms:created>
  <dcterms:modified xsi:type="dcterms:W3CDTF">2026-05-28T12:07:12Z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0x01010040098658C623A54E96A5025728B7D444</vt:lpwstr>
  </property>
  <property fmtid="{D5CDD505-2E9C-101B-9397-08002B2CF9AE}" pid="3" name="MediaServiceImageTags">
    <vt:lpwstr/>
  </property>
</Properties>
</file>