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fileSharing readOnlyRecommended="1"/>
  <workbookPr filterPrivacy="1"/>
  <xr:revisionPtr revIDLastSave="0" documentId="13_ncr:1_{1DB919FB-CA13-4BCD-93A0-22CEF3E83110}" xr6:coauthVersionLast="47" xr6:coauthVersionMax="47" xr10:uidLastSave="{00000000-0000-0000-0000-000000000000}"/>
  <bookViews>
    <workbookView xWindow="-98" yWindow="-98" windowWidth="21795" windowHeight="13695" xr2:uid="{42B8B991-887F-8646-B65B-8CDAAAA833D5}"/>
  </bookViews>
  <sheets>
    <sheet name="OFFER" sheetId="2" r:id="rId1"/>
  </sheets>
  <definedNames>
    <definedName name="_xlnm._FilterDatabase" localSheetId="0" hidden="1">OFFER!$L$14:$L$101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3" i="2" l="1"/>
  <c r="Q53" i="2" s="1"/>
  <c r="P54" i="2"/>
  <c r="P55" i="2"/>
  <c r="Q55" i="2" s="1"/>
  <c r="P56" i="2"/>
  <c r="Q56" i="2" s="1"/>
  <c r="P57" i="2"/>
  <c r="Q57" i="2" s="1"/>
  <c r="P58" i="2"/>
  <c r="Q58" i="2" s="1"/>
  <c r="P59" i="2"/>
  <c r="Q59" i="2" s="1"/>
  <c r="P60" i="2"/>
  <c r="Q60" i="2" s="1"/>
  <c r="P61" i="2"/>
  <c r="Q61" i="2" s="1"/>
  <c r="P62" i="2"/>
  <c r="Q62" i="2" s="1"/>
  <c r="P63" i="2"/>
  <c r="Q63" i="2" s="1"/>
  <c r="P64" i="2"/>
  <c r="P65" i="2"/>
  <c r="R65" i="2" s="1"/>
  <c r="S65" i="2" s="1"/>
  <c r="P66" i="2"/>
  <c r="P67" i="2"/>
  <c r="R67" i="2" s="1"/>
  <c r="S67" i="2" s="1"/>
  <c r="P68" i="2"/>
  <c r="R68" i="2" s="1"/>
  <c r="S68" i="2" s="1"/>
  <c r="P69" i="2"/>
  <c r="R69" i="2" s="1"/>
  <c r="S69" i="2" s="1"/>
  <c r="P70" i="2"/>
  <c r="R70" i="2" s="1"/>
  <c r="S70" i="2" s="1"/>
  <c r="P71" i="2"/>
  <c r="R71" i="2" s="1"/>
  <c r="S71" i="2" s="1"/>
  <c r="P72" i="2"/>
  <c r="P73" i="2"/>
  <c r="P74" i="2"/>
  <c r="P75" i="2"/>
  <c r="R75" i="2" s="1"/>
  <c r="S75" i="2" s="1"/>
  <c r="P76" i="2"/>
  <c r="R76" i="2" s="1"/>
  <c r="S76" i="2" s="1"/>
  <c r="P77" i="2"/>
  <c r="R77" i="2" s="1"/>
  <c r="S77" i="2" s="1"/>
  <c r="P78" i="2"/>
  <c r="Q78" i="2" s="1"/>
  <c r="P79" i="2"/>
  <c r="Q79" i="2" s="1"/>
  <c r="P80" i="2"/>
  <c r="R80" i="2" s="1"/>
  <c r="S80" i="2" s="1"/>
  <c r="P81" i="2"/>
  <c r="Q81" i="2" s="1"/>
  <c r="P82" i="2"/>
  <c r="Q82" i="2" s="1"/>
  <c r="P83" i="2"/>
  <c r="R83" i="2" s="1"/>
  <c r="S83" i="2" s="1"/>
  <c r="P84" i="2"/>
  <c r="P85" i="2"/>
  <c r="Q85" i="2" s="1"/>
  <c r="P86" i="2"/>
  <c r="Q86" i="2" s="1"/>
  <c r="P87" i="2"/>
  <c r="R87" i="2" s="1"/>
  <c r="S87" i="2" s="1"/>
  <c r="P88" i="2"/>
  <c r="R88" i="2" s="1"/>
  <c r="S88" i="2" s="1"/>
  <c r="P89" i="2"/>
  <c r="R89" i="2" s="1"/>
  <c r="S89" i="2" s="1"/>
  <c r="P90" i="2"/>
  <c r="R90" i="2" s="1"/>
  <c r="S90" i="2" s="1"/>
  <c r="P91" i="2"/>
  <c r="Q91" i="2" s="1"/>
  <c r="P92" i="2"/>
  <c r="R92" i="2" s="1"/>
  <c r="S92" i="2" s="1"/>
  <c r="P93" i="2"/>
  <c r="R93" i="2" s="1"/>
  <c r="S93" i="2" s="1"/>
  <c r="P94" i="2"/>
  <c r="P95" i="2"/>
  <c r="P96" i="2"/>
  <c r="P97" i="2"/>
  <c r="R97" i="2" s="1"/>
  <c r="S97" i="2" s="1"/>
  <c r="P98" i="2"/>
  <c r="Q98" i="2" s="1"/>
  <c r="P99" i="2"/>
  <c r="Q99" i="2" s="1"/>
  <c r="P100" i="2"/>
  <c r="Q100" i="2" s="1"/>
  <c r="P101" i="2"/>
  <c r="R101" i="2" s="1"/>
  <c r="S101" i="2" s="1"/>
  <c r="P51" i="2"/>
  <c r="Q51" i="2" s="1"/>
  <c r="P50" i="2"/>
  <c r="R50" i="2" s="1"/>
  <c r="S50" i="2" s="1"/>
  <c r="P49" i="2"/>
  <c r="P48" i="2"/>
  <c r="Q48" i="2" s="1"/>
  <c r="P47" i="2"/>
  <c r="R47" i="2" s="1"/>
  <c r="S47" i="2" s="1"/>
  <c r="P46" i="2"/>
  <c r="R46" i="2" s="1"/>
  <c r="S46" i="2" s="1"/>
  <c r="P45" i="2"/>
  <c r="R45" i="2" s="1"/>
  <c r="S45" i="2" s="1"/>
  <c r="P44" i="2"/>
  <c r="R44" i="2" s="1"/>
  <c r="S44" i="2" s="1"/>
  <c r="P43" i="2"/>
  <c r="P42" i="2"/>
  <c r="Q42" i="2" s="1"/>
  <c r="P41" i="2"/>
  <c r="Q41" i="2" s="1"/>
  <c r="P40" i="2"/>
  <c r="Q40" i="2" s="1"/>
  <c r="P39" i="2"/>
  <c r="P38" i="2"/>
  <c r="Q38" i="2" s="1"/>
  <c r="P37" i="2"/>
  <c r="R37" i="2" s="1"/>
  <c r="S37" i="2" s="1"/>
  <c r="P36" i="2"/>
  <c r="R36" i="2" s="1"/>
  <c r="S36" i="2" s="1"/>
  <c r="P35" i="2"/>
  <c r="P34" i="2"/>
  <c r="R34" i="2" s="1"/>
  <c r="S34" i="2" s="1"/>
  <c r="P33" i="2"/>
  <c r="Q33" i="2" s="1"/>
  <c r="P32" i="2"/>
  <c r="Q32" i="2" s="1"/>
  <c r="P31" i="2"/>
  <c r="Q31" i="2" s="1"/>
  <c r="P30" i="2"/>
  <c r="R30" i="2" s="1"/>
  <c r="S30" i="2" s="1"/>
  <c r="P29" i="2"/>
  <c r="P28" i="2"/>
  <c r="R28" i="2" s="1"/>
  <c r="S28" i="2" s="1"/>
  <c r="P27" i="2"/>
  <c r="P26" i="2"/>
  <c r="R26" i="2" s="1"/>
  <c r="S26" i="2" s="1"/>
  <c r="P25" i="2"/>
  <c r="Q25" i="2" s="1"/>
  <c r="P24" i="2"/>
  <c r="R24" i="2" s="1"/>
  <c r="S24" i="2" s="1"/>
  <c r="P23" i="2"/>
  <c r="P22" i="2"/>
  <c r="Q22" i="2" s="1"/>
  <c r="P21" i="2"/>
  <c r="Q21" i="2" s="1"/>
  <c r="P20" i="2"/>
  <c r="Q20" i="2" s="1"/>
  <c r="P19" i="2"/>
  <c r="P18" i="2"/>
  <c r="R18" i="2" s="1"/>
  <c r="S18" i="2" s="1"/>
  <c r="P17" i="2"/>
  <c r="Q17" i="2" s="1"/>
  <c r="P16" i="2"/>
  <c r="R16" i="2" s="1"/>
  <c r="S16" i="2" s="1"/>
  <c r="P15" i="2"/>
  <c r="Q15" i="2" s="1"/>
  <c r="R23" i="2"/>
  <c r="S23" i="2" s="1"/>
  <c r="R43" i="2"/>
  <c r="S43" i="2" s="1"/>
  <c r="R49" i="2"/>
  <c r="S49" i="2" s="1"/>
  <c r="P52" i="2"/>
  <c r="R52" i="2" s="1"/>
  <c r="S52" i="2" s="1"/>
  <c r="Q54" i="2"/>
  <c r="Q64" i="2"/>
  <c r="Q74" i="2"/>
  <c r="R84" i="2"/>
  <c r="S84" i="2" s="1"/>
  <c r="Q94" i="2"/>
  <c r="R95" i="2"/>
  <c r="S95" i="2" s="1"/>
  <c r="Q35" i="2"/>
  <c r="R39" i="2"/>
  <c r="S39" i="2" s="1"/>
  <c r="Q65" i="2"/>
  <c r="Q66" i="2"/>
  <c r="R72" i="2"/>
  <c r="S72" i="2" s="1"/>
  <c r="R73" i="2"/>
  <c r="S73" i="2" s="1"/>
  <c r="R96" i="2"/>
  <c r="S96" i="2" s="1"/>
  <c r="Q19" i="2"/>
  <c r="R94" i="2"/>
  <c r="S94" i="2" s="1"/>
  <c r="R27" i="2"/>
  <c r="S27" i="2" s="1"/>
  <c r="R29" i="2"/>
  <c r="S29" i="2" s="1"/>
  <c r="R56" i="2"/>
  <c r="S56" i="2" s="1"/>
  <c r="R57" i="2"/>
  <c r="S57" i="2" s="1"/>
  <c r="R58" i="2"/>
  <c r="S58" i="2" s="1"/>
  <c r="R59" i="2"/>
  <c r="S59" i="2" s="1"/>
  <c r="Q18" i="2"/>
  <c r="Q27" i="2"/>
  <c r="Q28" i="2"/>
  <c r="Q29" i="2"/>
  <c r="Q39" i="2"/>
  <c r="Q49" i="2"/>
  <c r="Q70" i="2"/>
  <c r="Q77" i="2"/>
  <c r="Q87" i="2"/>
  <c r="Q97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5" i="2"/>
  <c r="O102" i="2" s="1"/>
  <c r="M102" i="2"/>
  <c r="R15" i="2" l="1"/>
  <c r="S15" i="2" s="1"/>
  <c r="R17" i="2"/>
  <c r="S17" i="2" s="1"/>
  <c r="Q52" i="2"/>
  <c r="R98" i="2"/>
  <c r="S98" i="2" s="1"/>
  <c r="Q67" i="2"/>
  <c r="Q69" i="2"/>
  <c r="Q68" i="2"/>
  <c r="Q37" i="2"/>
  <c r="R60" i="2"/>
  <c r="S60" i="2" s="1"/>
  <c r="Q30" i="2"/>
  <c r="R82" i="2"/>
  <c r="S82" i="2" s="1"/>
  <c r="R40" i="2"/>
  <c r="S40" i="2" s="1"/>
  <c r="Q90" i="2"/>
  <c r="Q93" i="2"/>
  <c r="Q89" i="2"/>
  <c r="R38" i="2"/>
  <c r="S38" i="2" s="1"/>
  <c r="R41" i="2"/>
  <c r="S41" i="2" s="1"/>
  <c r="Q88" i="2"/>
  <c r="R51" i="2"/>
  <c r="S51" i="2" s="1"/>
  <c r="R100" i="2"/>
  <c r="S100" i="2" s="1"/>
  <c r="R99" i="2"/>
  <c r="S99" i="2" s="1"/>
  <c r="Q101" i="2"/>
  <c r="Q80" i="2"/>
  <c r="R79" i="2"/>
  <c r="S79" i="2" s="1"/>
  <c r="R61" i="2"/>
  <c r="S61" i="2" s="1"/>
  <c r="R81" i="2"/>
  <c r="S81" i="2" s="1"/>
  <c r="R78" i="2"/>
  <c r="S78" i="2" s="1"/>
  <c r="R91" i="2"/>
  <c r="S91" i="2" s="1"/>
  <c r="Q71" i="2"/>
  <c r="R48" i="2"/>
  <c r="S48" i="2" s="1"/>
  <c r="Q47" i="2"/>
  <c r="Q50" i="2"/>
  <c r="R32" i="2"/>
  <c r="S32" i="2" s="1"/>
  <c r="Q44" i="2"/>
  <c r="Q43" i="2"/>
  <c r="Q92" i="2"/>
  <c r="R63" i="2"/>
  <c r="S63" i="2" s="1"/>
  <c r="R31" i="2"/>
  <c r="S31" i="2" s="1"/>
  <c r="R66" i="2"/>
  <c r="S66" i="2" s="1"/>
  <c r="R35" i="2"/>
  <c r="S35" i="2" s="1"/>
  <c r="R33" i="2"/>
  <c r="S33" i="2" s="1"/>
  <c r="R86" i="2"/>
  <c r="S86" i="2" s="1"/>
  <c r="R64" i="2"/>
  <c r="S64" i="2" s="1"/>
  <c r="R85" i="2"/>
  <c r="S85" i="2" s="1"/>
  <c r="Q76" i="2"/>
  <c r="Q36" i="2"/>
  <c r="Q26" i="2"/>
  <c r="R62" i="2"/>
  <c r="S62" i="2" s="1"/>
  <c r="Q96" i="2"/>
  <c r="Q75" i="2"/>
  <c r="Q45" i="2"/>
  <c r="R54" i="2"/>
  <c r="S54" i="2" s="1"/>
  <c r="Q95" i="2"/>
  <c r="Q34" i="2"/>
  <c r="Q24" i="2"/>
  <c r="R42" i="2"/>
  <c r="S42" i="2" s="1"/>
  <c r="R53" i="2"/>
  <c r="S53" i="2" s="1"/>
  <c r="R25" i="2"/>
  <c r="S25" i="2" s="1"/>
  <c r="Q84" i="2"/>
  <c r="Q73" i="2"/>
  <c r="R74" i="2"/>
  <c r="S74" i="2" s="1"/>
  <c r="Q16" i="2"/>
  <c r="Q46" i="2"/>
  <c r="R55" i="2"/>
  <c r="S55" i="2" s="1"/>
  <c r="Q72" i="2"/>
  <c r="R22" i="2"/>
  <c r="S22" i="2" s="1"/>
  <c r="R21" i="2"/>
  <c r="S21" i="2" s="1"/>
  <c r="R19" i="2"/>
  <c r="S19" i="2" s="1"/>
  <c r="Q83" i="2"/>
  <c r="Q23" i="2"/>
  <c r="R20" i="2"/>
  <c r="S20" i="2" s="1"/>
  <c r="S102" i="2" l="1"/>
  <c r="Q102" i="2"/>
</calcChain>
</file>

<file path=xl/sharedStrings.xml><?xml version="1.0" encoding="utf-8"?>
<sst xmlns="http://schemas.openxmlformats.org/spreadsheetml/2006/main" count="985" uniqueCount="129">
  <si>
    <t>REF</t>
  </si>
  <si>
    <t>NAME*</t>
  </si>
  <si>
    <t>COMPANY NAME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</si>
  <si>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</si>
  <si>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</si>
  <si>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</si>
  <si>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</si>
  <si>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</si>
  <si>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</si>
  <si>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</si>
  <si>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</si>
  <si>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</si>
  <si>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>Linea</t>
  </si>
  <si>
    <t>MADE IN</t>
  </si>
  <si>
    <t>Tipo</t>
  </si>
  <si>
    <t>Modello</t>
  </si>
  <si>
    <t>Disegno</t>
  </si>
  <si>
    <t>Articolo</t>
  </si>
  <si>
    <t>Variante</t>
  </si>
  <si>
    <t>Descrizione</t>
  </si>
  <si>
    <t>famiglia</t>
  </si>
  <si>
    <t>Composizione</t>
  </si>
  <si>
    <t>QTY</t>
  </si>
  <si>
    <t>WHS</t>
  </si>
  <si>
    <t>WHS TOT €</t>
  </si>
  <si>
    <t xml:space="preserve">COST €    </t>
  </si>
  <si>
    <t>COST TOT €</t>
  </si>
  <si>
    <t>COST £</t>
  </si>
  <si>
    <t>COST TOT £</t>
  </si>
  <si>
    <t>MUSX</t>
  </si>
  <si>
    <t>Missoni Unisex</t>
  </si>
  <si>
    <t>IT</t>
  </si>
  <si>
    <t>KNITTED</t>
  </si>
  <si>
    <t>CP</t>
  </si>
  <si>
    <t>USX-NS-VAN</t>
  </si>
  <si>
    <t>CP00WOUA488</t>
  </si>
  <si>
    <t>0001</t>
  </si>
  <si>
    <t>BEANIE UA488</t>
  </si>
  <si>
    <t>cappelli</t>
  </si>
  <si>
    <t>100%WOOL</t>
  </si>
  <si>
    <t>0002</t>
  </si>
  <si>
    <t>0003</t>
  </si>
  <si>
    <t>0004</t>
  </si>
  <si>
    <t>0005</t>
  </si>
  <si>
    <t>0006</t>
  </si>
  <si>
    <t>0007</t>
  </si>
  <si>
    <t>0008</t>
  </si>
  <si>
    <t>CP00WOUA489</t>
  </si>
  <si>
    <t xml:space="preserve">0001 </t>
  </si>
  <si>
    <t>BEANIE UA489</t>
  </si>
  <si>
    <t>0001 BLU</t>
  </si>
  <si>
    <t>CP00WOUA490</t>
  </si>
  <si>
    <t>BEANIE UA491</t>
  </si>
  <si>
    <t>BEANIE UA490</t>
  </si>
  <si>
    <t>CP00WOUA491</t>
  </si>
  <si>
    <t xml:space="preserve">0003 </t>
  </si>
  <si>
    <t xml:space="preserve">0004 </t>
  </si>
  <si>
    <t xml:space="preserve">0005 </t>
  </si>
  <si>
    <t>CP00WODA702</t>
  </si>
  <si>
    <t>BEANIE DA702</t>
  </si>
  <si>
    <t>0002 CELESTE</t>
  </si>
  <si>
    <t>0004 BLK ROSA</t>
  </si>
  <si>
    <t>0004 ROSA</t>
  </si>
  <si>
    <t>0005 ROSA</t>
  </si>
  <si>
    <t>0006 BLU</t>
  </si>
  <si>
    <t>SC</t>
  </si>
  <si>
    <t>SA73LSD9949</t>
  </si>
  <si>
    <t>SCIARPA 70x200</t>
  </si>
  <si>
    <t>sciarpe</t>
  </si>
  <si>
    <t>83%CASHMERE 17%SE</t>
  </si>
  <si>
    <t>SA73W3D9950</t>
  </si>
  <si>
    <t>47%WO 37%CASHMERE 16%SE</t>
  </si>
  <si>
    <t>SA73KMD9950</t>
  </si>
  <si>
    <t>SA73LCD9951</t>
  </si>
  <si>
    <t>82%WO 18%CASHMERE</t>
  </si>
  <si>
    <t>SA73LCD9952</t>
  </si>
  <si>
    <t>70%WO 30%CASHMERE</t>
  </si>
  <si>
    <t>SA73MMD9952</t>
  </si>
  <si>
    <t>55%MD 45%CASHMERE</t>
  </si>
  <si>
    <t>SA73KMD9953</t>
  </si>
  <si>
    <t>55%CASHMERE 45%WO</t>
  </si>
  <si>
    <t>SA73MMDA009</t>
  </si>
  <si>
    <t>85%MD 15%CASHMERE</t>
  </si>
  <si>
    <t>SA73KLDA009</t>
  </si>
  <si>
    <t>53%CASHMERE 47%WO</t>
  </si>
  <si>
    <t>SA73KMDA009</t>
  </si>
  <si>
    <t>98%CASHMERE 2%WO</t>
  </si>
  <si>
    <t>SA73KLDA010</t>
  </si>
  <si>
    <t>SA73WMDA008</t>
  </si>
  <si>
    <t>52%WO 41%MD 7%CASHMERE</t>
  </si>
  <si>
    <t>SA73LCDA008</t>
  </si>
  <si>
    <t>76%WO 24%CASHMERE</t>
  </si>
  <si>
    <t>SA73KMDA008</t>
  </si>
  <si>
    <t>SA73MLD9952</t>
  </si>
  <si>
    <t>90%WO 10%SE</t>
  </si>
  <si>
    <t>SA73MLD9953</t>
  </si>
  <si>
    <t>SA73WMD9949</t>
  </si>
  <si>
    <t>50%SE 50%WO</t>
  </si>
  <si>
    <t>SA73WMD9953</t>
  </si>
  <si>
    <t>SA73WOD9950</t>
  </si>
  <si>
    <t>100%WO</t>
  </si>
  <si>
    <t>SA73WOD9952</t>
  </si>
  <si>
    <t>SA73WOD9951</t>
  </si>
  <si>
    <t>SA73WOD9960</t>
  </si>
  <si>
    <t>SA73WOD 9952</t>
  </si>
  <si>
    <t>SA73SMD 9952</t>
  </si>
  <si>
    <t>007</t>
  </si>
  <si>
    <t>60%SE 40%MOHAIR</t>
  </si>
  <si>
    <t>KMD9961</t>
  </si>
  <si>
    <t>SCIARPA 80x200</t>
  </si>
  <si>
    <t>SA73KMD9956</t>
  </si>
  <si>
    <t>003</t>
  </si>
  <si>
    <t>WOVEN</t>
  </si>
  <si>
    <t>SA75MDDA768</t>
  </si>
  <si>
    <t>SCIARPA 68x200</t>
  </si>
  <si>
    <t>100%MD</t>
  </si>
  <si>
    <t>SA7SVIDA758</t>
  </si>
  <si>
    <t>100%VI</t>
  </si>
  <si>
    <t>SA7SVIDA765</t>
  </si>
  <si>
    <t>SA7SVIDA767</t>
  </si>
  <si>
    <t>SA7SMMDA756</t>
  </si>
  <si>
    <t>85%MD 15%SE</t>
  </si>
  <si>
    <t>SA7SMMDA762</t>
  </si>
  <si>
    <t>SA7SVIDA759</t>
  </si>
  <si>
    <t>SA7SMMDA769</t>
  </si>
  <si>
    <t>SA7SVIDA766</t>
  </si>
  <si>
    <t>SA75SVIDA759</t>
  </si>
  <si>
    <t>SA7SMMDA757</t>
  </si>
  <si>
    <t>SA7SVIDA764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</si>
</sst>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€-2]\ * #,##0.00_);_([$€-2]\ * \(#,##0.00\);_([$€-2]\ * &quot;-&quot;??_);_(@_)"/>
    <numFmt numFmtId="165" formatCode="_-[$£-809]* #,##0.00_-;\-[$£-809]* #,##0.00_-;_-[$£-809]* &quot;-&quot;??_-;_-@_-"/>
  </numFmts>
  <fonts count="5" x14ac:knownFonts="1">
    <font>
      <sz val="11"/>
      <color theme="1"/>
      <name val="Aptos Narrow"/>
      <family val="2"/>
      <scheme val="minor"/>
    </font>
    <font>
      <b/>
      <sz val="12"/>
      <color rgb="FF000000"/>
      <name val="Calibri"/>
      <family val="2"/>
    </font>
    <font>
      <b/>
      <sz val="12"/>
      <color rgb="FF244062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E2ECF8"/>
        <bgColor rgb="FF000000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quotePrefix="1" applyFont="1" applyFill="1" applyBorder="1" applyAlignment="1">
      <alignment horizontal="center" vertical="center" wrapText="1"/>
    </xf>
    <xf numFmtId="1" fontId="3" fillId="2" borderId="1" xfId="0" quotePrefix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 wrapText="1"/>
    </xf>
    <xf numFmtId="165" fontId="3" fillId="5" borderId="1" xfId="0" quotePrefix="1" applyNumberFormat="1" applyFont="1" applyFill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4" fontId="3" fillId="2" borderId="1" xfId="0" quotePrefix="1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3" fillId="2" borderId="1" xfId="0" quotePrefix="1" applyFont="1" applyFill="1" applyBorder="1" applyAlignment="1">
      <alignment horizontal="center" wrapText="1"/>
    </xf>
    <xf numFmtId="1" fontId="3" fillId="2" borderId="1" xfId="0" quotePrefix="1" applyNumberFormat="1" applyFont="1" applyFill="1" applyBorder="1" applyAlignment="1">
      <alignment horizontal="center" wrapText="1"/>
    </xf>
    <xf numFmtId="164" fontId="3" fillId="2" borderId="1" xfId="0" quotePrefix="1" applyNumberFormat="1" applyFont="1" applyFill="1" applyBorder="1" applyAlignment="1">
      <alignment horizontal="center" wrapText="1"/>
    </xf>
    <xf numFmtId="164" fontId="3" fillId="2" borderId="1" xfId="0" applyNumberFormat="1" applyFont="1" applyFill="1" applyBorder="1" applyAlignment="1">
      <alignment horizontal="center" wrapText="1"/>
    </xf>
    <xf numFmtId="165" fontId="3" fillId="5" borderId="1" xfId="0" quotePrefix="1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E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16" Type="http://schemas.openxmlformats.org/officeDocument/2006/relationships/image" Target="../media/image16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5" Type="http://schemas.openxmlformats.org/officeDocument/2006/relationships/image" Target="../media/image5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254000</xdr:colOff>
      <xdr:row>15</xdr:row>
      <xdr:rowOff>88900</xdr:rowOff>
    </xdr:from>
    <xdr:to>
      <xdr:col>0</xdr:col>
      <xdr:colOff>2057400</xdr:colOff>
      <xdr:row>15</xdr:row>
      <xdr:rowOff>2095500</xdr:rowOff>
    </xdr:to>
    <xdr:pic>
      <xdr:nvPicPr>
        <xdr:cNvPr id="2288" name="Immagine 40">
          <a:extLst>
            <a:ext uri="{FF2B5EF4-FFF2-40B4-BE49-F238E27FC236}">
              <a16:creationId xmlns:a16="http://schemas.microsoft.com/office/drawing/2014/main" id="{89DBD769-6211-FB2A-B9BA-E5EE7FF1A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2489200"/>
          <a:ext cx="1803400" cy="200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177800</xdr:colOff>
      <xdr:row>16</xdr:row>
      <xdr:rowOff>63500</xdr:rowOff>
    </xdr:from>
    <xdr:to>
      <xdr:col>0</xdr:col>
      <xdr:colOff>1930400</xdr:colOff>
      <xdr:row>16</xdr:row>
      <xdr:rowOff>2184400</xdr:rowOff>
    </xdr:to>
    <xdr:pic>
      <xdr:nvPicPr>
        <xdr:cNvPr id="2289" name="Immagine 41">
          <a:extLst>
            <a:ext uri="{FF2B5EF4-FFF2-40B4-BE49-F238E27FC236}">
              <a16:creationId xmlns:a16="http://schemas.microsoft.com/office/drawing/2014/main" id="{43473BBF-E3B7-04DC-1481-8EC0C0369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4635500"/>
          <a:ext cx="1752600" cy="212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508000</xdr:colOff>
      <xdr:row>17</xdr:row>
      <xdr:rowOff>50800</xdr:rowOff>
    </xdr:from>
    <xdr:to>
      <xdr:col>1</xdr:col>
      <xdr:colOff>0</xdr:colOff>
      <xdr:row>17</xdr:row>
      <xdr:rowOff>2413000</xdr:rowOff>
    </xdr:to>
    <xdr:pic>
      <xdr:nvPicPr>
        <xdr:cNvPr id="2290" name="Immagine 46">
          <a:extLst>
            <a:ext uri="{FF2B5EF4-FFF2-40B4-BE49-F238E27FC236}">
              <a16:creationId xmlns:a16="http://schemas.microsoft.com/office/drawing/2014/main" id="{79F0C04D-A7CF-50D1-9223-3438BDC33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0" y="7213600"/>
          <a:ext cx="1739900" cy="236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533400</xdr:colOff>
      <xdr:row>18</xdr:row>
      <xdr:rowOff>76200</xdr:rowOff>
    </xdr:from>
    <xdr:to>
      <xdr:col>1</xdr:col>
      <xdr:colOff>3175</xdr:colOff>
      <xdr:row>18</xdr:row>
      <xdr:rowOff>2349500</xdr:rowOff>
    </xdr:to>
    <xdr:pic>
      <xdr:nvPicPr>
        <xdr:cNvPr id="2291" name="Immagine 47">
          <a:extLst>
            <a:ext uri="{FF2B5EF4-FFF2-40B4-BE49-F238E27FC236}">
              <a16:creationId xmlns:a16="http://schemas.microsoft.com/office/drawing/2014/main" id="{C6204361-2B23-CAA3-1FF3-0EF59C6C6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9829800"/>
          <a:ext cx="1765300" cy="227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31</xdr:row>
      <xdr:rowOff>2032000</xdr:rowOff>
    </xdr:from>
    <xdr:to>
      <xdr:col>0</xdr:col>
      <xdr:colOff>419100</xdr:colOff>
      <xdr:row>31</xdr:row>
      <xdr:rowOff>2336800</xdr:rowOff>
    </xdr:to>
    <xdr:sp macro="" textlink="">
      <xdr:nvSpPr>
        <xdr:cNvPr id="2292" name="AutoShape 1" descr="blob:https://web.whatsapp.com/6ddffb34-6d89-4877-9e1d-512e4206f26e">
          <a:extLst>
            <a:ext uri="{FF2B5EF4-FFF2-40B4-BE49-F238E27FC236}">
              <a16:creationId xmlns:a16="http://schemas.microsoft.com/office/drawing/2014/main" id="{DFB657BF-65DF-0E01-C01F-747425F9C7FD}"/>
            </a:ext>
          </a:extLst>
        </xdr:cNvPr>
        <xdr:cNvSpPr>
          <a:spLocks noChangeAspect="1" noChangeArrowheads="1"/>
        </xdr:cNvSpPr>
      </xdr:nvSpPr>
      <xdr:spPr bwMode="auto">
        <a:xfrm>
          <a:off x="114300" y="430149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114300</xdr:colOff>
      <xdr:row>32</xdr:row>
      <xdr:rowOff>1866900</xdr:rowOff>
    </xdr:from>
    <xdr:to>
      <xdr:col>0</xdr:col>
      <xdr:colOff>419100</xdr:colOff>
      <xdr:row>32</xdr:row>
      <xdr:rowOff>2171700</xdr:rowOff>
    </xdr:to>
    <xdr:sp macro="" textlink="">
      <xdr:nvSpPr>
        <xdr:cNvPr id="2293" name="AutoShape 2" descr="blob:https://web.whatsapp.com/a5255bfb-d9e3-4d73-b816-9beceb72698e">
          <a:extLst>
            <a:ext uri="{FF2B5EF4-FFF2-40B4-BE49-F238E27FC236}">
              <a16:creationId xmlns:a16="http://schemas.microsoft.com/office/drawing/2014/main" id="{A9721B78-6FC0-0776-00EC-8B31A84747E4}"/>
            </a:ext>
          </a:extLst>
        </xdr:cNvPr>
        <xdr:cNvSpPr>
          <a:spLocks noChangeAspect="1" noChangeArrowheads="1"/>
        </xdr:cNvSpPr>
      </xdr:nvSpPr>
      <xdr:spPr bwMode="auto">
        <a:xfrm>
          <a:off x="114300" y="45339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152400</xdr:colOff>
      <xdr:row>14</xdr:row>
      <xdr:rowOff>76200</xdr:rowOff>
    </xdr:from>
    <xdr:to>
      <xdr:col>0</xdr:col>
      <xdr:colOff>1930400</xdr:colOff>
      <xdr:row>14</xdr:row>
      <xdr:rowOff>2120900</xdr:rowOff>
    </xdr:to>
    <xdr:pic>
      <xdr:nvPicPr>
        <xdr:cNvPr id="2294" name="Immagine 71">
          <a:extLst>
            <a:ext uri="{FF2B5EF4-FFF2-40B4-BE49-F238E27FC236}">
              <a16:creationId xmlns:a16="http://schemas.microsoft.com/office/drawing/2014/main" id="{B662B624-E7F9-A4AA-30E6-7696AB07D7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177" r="18715"/>
        <a:stretch>
          <a:fillRect/>
        </a:stretch>
      </xdr:blipFill>
      <xdr:spPr bwMode="auto">
        <a:xfrm>
          <a:off x="152400" y="266700"/>
          <a:ext cx="1778000" cy="204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50</xdr:row>
      <xdr:rowOff>38100</xdr:rowOff>
    </xdr:from>
    <xdr:to>
      <xdr:col>0</xdr:col>
      <xdr:colOff>1905000</xdr:colOff>
      <xdr:row>50</xdr:row>
      <xdr:rowOff>2324100</xdr:rowOff>
    </xdr:to>
    <xdr:pic>
      <xdr:nvPicPr>
        <xdr:cNvPr id="2295" name="Immagine 79">
          <a:extLst>
            <a:ext uri="{FF2B5EF4-FFF2-40B4-BE49-F238E27FC236}">
              <a16:creationId xmlns:a16="http://schemas.microsoft.com/office/drawing/2014/main" id="{29F72926-8014-7CEA-A182-EE0BEC5B1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87528400"/>
          <a:ext cx="17145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49</xdr:row>
      <xdr:rowOff>63500</xdr:rowOff>
    </xdr:from>
    <xdr:to>
      <xdr:col>0</xdr:col>
      <xdr:colOff>1930400</xdr:colOff>
      <xdr:row>49</xdr:row>
      <xdr:rowOff>2336800</xdr:rowOff>
    </xdr:to>
    <xdr:pic>
      <xdr:nvPicPr>
        <xdr:cNvPr id="2296" name="Immagine 80">
          <a:extLst>
            <a:ext uri="{FF2B5EF4-FFF2-40B4-BE49-F238E27FC236}">
              <a16:creationId xmlns:a16="http://schemas.microsoft.com/office/drawing/2014/main" id="{616BF768-5266-D094-5F6D-BBDFB597F3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85115400"/>
          <a:ext cx="1701800" cy="227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215900</xdr:colOff>
      <xdr:row>48</xdr:row>
      <xdr:rowOff>38100</xdr:rowOff>
    </xdr:from>
    <xdr:to>
      <xdr:col>0</xdr:col>
      <xdr:colOff>1943100</xdr:colOff>
      <xdr:row>48</xdr:row>
      <xdr:rowOff>2387600</xdr:rowOff>
    </xdr:to>
    <xdr:pic>
      <xdr:nvPicPr>
        <xdr:cNvPr id="2297" name="Immagine 81">
          <a:extLst>
            <a:ext uri="{FF2B5EF4-FFF2-40B4-BE49-F238E27FC236}">
              <a16:creationId xmlns:a16="http://schemas.microsoft.com/office/drawing/2014/main" id="{31E3C6C1-70FF-279A-1439-5D05D330B9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82613500"/>
          <a:ext cx="1727200" cy="234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203200</xdr:colOff>
      <xdr:row>47</xdr:row>
      <xdr:rowOff>38100</xdr:rowOff>
    </xdr:from>
    <xdr:to>
      <xdr:col>0</xdr:col>
      <xdr:colOff>1943100</xdr:colOff>
      <xdr:row>47</xdr:row>
      <xdr:rowOff>2349500</xdr:rowOff>
    </xdr:to>
    <xdr:pic>
      <xdr:nvPicPr>
        <xdr:cNvPr id="2298" name="Immagine 82">
          <a:extLst>
            <a:ext uri="{FF2B5EF4-FFF2-40B4-BE49-F238E27FC236}">
              <a16:creationId xmlns:a16="http://schemas.microsoft.com/office/drawing/2014/main" id="{887FCA55-674D-7AA4-CCD9-4543B870D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80200500"/>
          <a:ext cx="1739900" cy="231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203200</xdr:colOff>
      <xdr:row>46</xdr:row>
      <xdr:rowOff>50800</xdr:rowOff>
    </xdr:from>
    <xdr:to>
      <xdr:col>0</xdr:col>
      <xdr:colOff>1943100</xdr:colOff>
      <xdr:row>46</xdr:row>
      <xdr:rowOff>2489200</xdr:rowOff>
    </xdr:to>
    <xdr:pic>
      <xdr:nvPicPr>
        <xdr:cNvPr id="2299" name="Immagine 83">
          <a:extLst>
            <a:ext uri="{FF2B5EF4-FFF2-40B4-BE49-F238E27FC236}">
              <a16:creationId xmlns:a16="http://schemas.microsoft.com/office/drawing/2014/main" id="{E4644213-893B-D810-DD25-3E47A71EE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77622400"/>
          <a:ext cx="1739900" cy="243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254000</xdr:colOff>
      <xdr:row>45</xdr:row>
      <xdr:rowOff>25400</xdr:rowOff>
    </xdr:from>
    <xdr:to>
      <xdr:col>0</xdr:col>
      <xdr:colOff>2006600</xdr:colOff>
      <xdr:row>45</xdr:row>
      <xdr:rowOff>2578100</xdr:rowOff>
    </xdr:to>
    <xdr:pic>
      <xdr:nvPicPr>
        <xdr:cNvPr id="2300" name="Immagine 84">
          <a:extLst>
            <a:ext uri="{FF2B5EF4-FFF2-40B4-BE49-F238E27FC236}">
              <a16:creationId xmlns:a16="http://schemas.microsoft.com/office/drawing/2014/main" id="{D54D34BB-113A-F528-5826-CC4871E14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75006200"/>
          <a:ext cx="1752600" cy="255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279400</xdr:colOff>
      <xdr:row>44</xdr:row>
      <xdr:rowOff>50800</xdr:rowOff>
    </xdr:from>
    <xdr:to>
      <xdr:col>0</xdr:col>
      <xdr:colOff>2006600</xdr:colOff>
      <xdr:row>44</xdr:row>
      <xdr:rowOff>2349500</xdr:rowOff>
    </xdr:to>
    <xdr:pic>
      <xdr:nvPicPr>
        <xdr:cNvPr id="2301" name="Immagine 85">
          <a:extLst>
            <a:ext uri="{FF2B5EF4-FFF2-40B4-BE49-F238E27FC236}">
              <a16:creationId xmlns:a16="http://schemas.microsoft.com/office/drawing/2014/main" id="{E3D15782-D3E7-1020-DF3E-78E58927E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400" y="72631300"/>
          <a:ext cx="1727200" cy="229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279400</xdr:colOff>
      <xdr:row>43</xdr:row>
      <xdr:rowOff>38100</xdr:rowOff>
    </xdr:from>
    <xdr:to>
      <xdr:col>0</xdr:col>
      <xdr:colOff>2044700</xdr:colOff>
      <xdr:row>43</xdr:row>
      <xdr:rowOff>2374900</xdr:rowOff>
    </xdr:to>
    <xdr:pic>
      <xdr:nvPicPr>
        <xdr:cNvPr id="2302" name="Immagine 86">
          <a:extLst>
            <a:ext uri="{FF2B5EF4-FFF2-40B4-BE49-F238E27FC236}">
              <a16:creationId xmlns:a16="http://schemas.microsoft.com/office/drawing/2014/main" id="{84D69C25-5255-C2C5-467B-EF99A197A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400" y="70180200"/>
          <a:ext cx="1765300" cy="233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317500</xdr:colOff>
      <xdr:row>42</xdr:row>
      <xdr:rowOff>63500</xdr:rowOff>
    </xdr:from>
    <xdr:to>
      <xdr:col>0</xdr:col>
      <xdr:colOff>2108200</xdr:colOff>
      <xdr:row>42</xdr:row>
      <xdr:rowOff>2425700</xdr:rowOff>
    </xdr:to>
    <xdr:pic>
      <xdr:nvPicPr>
        <xdr:cNvPr id="2303" name="Immagine 87">
          <a:extLst>
            <a:ext uri="{FF2B5EF4-FFF2-40B4-BE49-F238E27FC236}">
              <a16:creationId xmlns:a16="http://schemas.microsoft.com/office/drawing/2014/main" id="{66A06A88-EA11-6229-52B4-9A2CAA3016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67703700"/>
          <a:ext cx="1790700" cy="236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317500</xdr:colOff>
      <xdr:row>41</xdr:row>
      <xdr:rowOff>50800</xdr:rowOff>
    </xdr:from>
    <xdr:to>
      <xdr:col>0</xdr:col>
      <xdr:colOff>2120900</xdr:colOff>
      <xdr:row>41</xdr:row>
      <xdr:rowOff>2463800</xdr:rowOff>
    </xdr:to>
    <xdr:pic>
      <xdr:nvPicPr>
        <xdr:cNvPr id="2304" name="Immagine 88">
          <a:extLst>
            <a:ext uri="{FF2B5EF4-FFF2-40B4-BE49-F238E27FC236}">
              <a16:creationId xmlns:a16="http://schemas.microsoft.com/office/drawing/2014/main" id="{B9CB1297-63E9-77A5-BC26-68261E302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65189100"/>
          <a:ext cx="1803400" cy="241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368300</xdr:colOff>
      <xdr:row>40</xdr:row>
      <xdr:rowOff>50800</xdr:rowOff>
    </xdr:from>
    <xdr:to>
      <xdr:col>0</xdr:col>
      <xdr:colOff>2120900</xdr:colOff>
      <xdr:row>40</xdr:row>
      <xdr:rowOff>2387600</xdr:rowOff>
    </xdr:to>
    <xdr:pic>
      <xdr:nvPicPr>
        <xdr:cNvPr id="2305" name="Immagine 89">
          <a:extLst>
            <a:ext uri="{FF2B5EF4-FFF2-40B4-BE49-F238E27FC236}">
              <a16:creationId xmlns:a16="http://schemas.microsoft.com/office/drawing/2014/main" id="{A48E3231-7838-1FBA-9BA3-31A72D23B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300" y="62738000"/>
          <a:ext cx="1752600" cy="233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342900</xdr:colOff>
      <xdr:row>39</xdr:row>
      <xdr:rowOff>63500</xdr:rowOff>
    </xdr:from>
    <xdr:to>
      <xdr:col>0</xdr:col>
      <xdr:colOff>2070100</xdr:colOff>
      <xdr:row>39</xdr:row>
      <xdr:rowOff>2044700</xdr:rowOff>
    </xdr:to>
    <xdr:pic>
      <xdr:nvPicPr>
        <xdr:cNvPr id="2306" name="Immagine 90">
          <a:extLst>
            <a:ext uri="{FF2B5EF4-FFF2-40B4-BE49-F238E27FC236}">
              <a16:creationId xmlns:a16="http://schemas.microsoft.com/office/drawing/2014/main" id="{5DAC37F0-DAF1-DE29-1EA9-101EAAF6F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60629800"/>
          <a:ext cx="17272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254000</xdr:colOff>
      <xdr:row>38</xdr:row>
      <xdr:rowOff>76200</xdr:rowOff>
    </xdr:from>
    <xdr:to>
      <xdr:col>0</xdr:col>
      <xdr:colOff>2044700</xdr:colOff>
      <xdr:row>38</xdr:row>
      <xdr:rowOff>2387600</xdr:rowOff>
    </xdr:to>
    <xdr:pic>
      <xdr:nvPicPr>
        <xdr:cNvPr id="2307" name="Immagine 91">
          <a:extLst>
            <a:ext uri="{FF2B5EF4-FFF2-40B4-BE49-F238E27FC236}">
              <a16:creationId xmlns:a16="http://schemas.microsoft.com/office/drawing/2014/main" id="{2A7FAB0D-81B3-A0E9-ECCE-E9656C983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58204100"/>
          <a:ext cx="1790700" cy="231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203200</xdr:colOff>
      <xdr:row>37</xdr:row>
      <xdr:rowOff>38100</xdr:rowOff>
    </xdr:from>
    <xdr:to>
      <xdr:col>0</xdr:col>
      <xdr:colOff>1930400</xdr:colOff>
      <xdr:row>37</xdr:row>
      <xdr:rowOff>2159000</xdr:rowOff>
    </xdr:to>
    <xdr:pic>
      <xdr:nvPicPr>
        <xdr:cNvPr id="2308" name="Immagine 92">
          <a:extLst>
            <a:ext uri="{FF2B5EF4-FFF2-40B4-BE49-F238E27FC236}">
              <a16:creationId xmlns:a16="http://schemas.microsoft.com/office/drawing/2014/main" id="{BE0D53F1-5C97-BB08-F546-DCB4EB7AC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55905400"/>
          <a:ext cx="1727200" cy="212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203200</xdr:colOff>
      <xdr:row>36</xdr:row>
      <xdr:rowOff>38100</xdr:rowOff>
    </xdr:from>
    <xdr:to>
      <xdr:col>0</xdr:col>
      <xdr:colOff>1968500</xdr:colOff>
      <xdr:row>36</xdr:row>
      <xdr:rowOff>2324100</xdr:rowOff>
    </xdr:to>
    <xdr:pic>
      <xdr:nvPicPr>
        <xdr:cNvPr id="2309" name="Immagine 93">
          <a:extLst>
            <a:ext uri="{FF2B5EF4-FFF2-40B4-BE49-F238E27FC236}">
              <a16:creationId xmlns:a16="http://schemas.microsoft.com/office/drawing/2014/main" id="{2A2B214E-F3C0-948F-63A4-A6E247B38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53505100"/>
          <a:ext cx="17653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292100</xdr:colOff>
      <xdr:row>35</xdr:row>
      <xdr:rowOff>76200</xdr:rowOff>
    </xdr:from>
    <xdr:to>
      <xdr:col>0</xdr:col>
      <xdr:colOff>2044700</xdr:colOff>
      <xdr:row>35</xdr:row>
      <xdr:rowOff>2413000</xdr:rowOff>
    </xdr:to>
    <xdr:pic>
      <xdr:nvPicPr>
        <xdr:cNvPr id="2310" name="Immagine 94">
          <a:extLst>
            <a:ext uri="{FF2B5EF4-FFF2-40B4-BE49-F238E27FC236}">
              <a16:creationId xmlns:a16="http://schemas.microsoft.com/office/drawing/2014/main" id="{B52B1D3B-72FD-3A46-674F-68A994C46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100" y="51066700"/>
          <a:ext cx="1752600" cy="233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279400</xdr:colOff>
      <xdr:row>34</xdr:row>
      <xdr:rowOff>50800</xdr:rowOff>
    </xdr:from>
    <xdr:to>
      <xdr:col>0</xdr:col>
      <xdr:colOff>2044700</xdr:colOff>
      <xdr:row>34</xdr:row>
      <xdr:rowOff>2400300</xdr:rowOff>
    </xdr:to>
    <xdr:pic>
      <xdr:nvPicPr>
        <xdr:cNvPr id="2311" name="Immagine 95">
          <a:extLst>
            <a:ext uri="{FF2B5EF4-FFF2-40B4-BE49-F238E27FC236}">
              <a16:creationId xmlns:a16="http://schemas.microsoft.com/office/drawing/2014/main" id="{9A793E29-91C7-2296-E399-F63494C5F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400" y="48552100"/>
          <a:ext cx="1765300" cy="234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279400</xdr:colOff>
      <xdr:row>33</xdr:row>
      <xdr:rowOff>63500</xdr:rowOff>
    </xdr:from>
    <xdr:to>
      <xdr:col>0</xdr:col>
      <xdr:colOff>2044700</xdr:colOff>
      <xdr:row>33</xdr:row>
      <xdr:rowOff>2349500</xdr:rowOff>
    </xdr:to>
    <xdr:pic>
      <xdr:nvPicPr>
        <xdr:cNvPr id="2312" name="Immagine 96">
          <a:extLst>
            <a:ext uri="{FF2B5EF4-FFF2-40B4-BE49-F238E27FC236}">
              <a16:creationId xmlns:a16="http://schemas.microsoft.com/office/drawing/2014/main" id="{5DC47D33-7E2F-CE80-DCE8-85AEE0E82E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400" y="46126400"/>
          <a:ext cx="17653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317500</xdr:colOff>
      <xdr:row>32</xdr:row>
      <xdr:rowOff>76200</xdr:rowOff>
    </xdr:from>
    <xdr:to>
      <xdr:col>0</xdr:col>
      <xdr:colOff>2082800</xdr:colOff>
      <xdr:row>32</xdr:row>
      <xdr:rowOff>2438400</xdr:rowOff>
    </xdr:to>
    <xdr:pic>
      <xdr:nvPicPr>
        <xdr:cNvPr id="2313" name="Immagine 97">
          <a:extLst>
            <a:ext uri="{FF2B5EF4-FFF2-40B4-BE49-F238E27FC236}">
              <a16:creationId xmlns:a16="http://schemas.microsoft.com/office/drawing/2014/main" id="{CF9D9C0E-3E91-53F5-9F2F-0262304FC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43548300"/>
          <a:ext cx="1765300" cy="236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431800</xdr:colOff>
      <xdr:row>31</xdr:row>
      <xdr:rowOff>63500</xdr:rowOff>
    </xdr:from>
    <xdr:to>
      <xdr:col>0</xdr:col>
      <xdr:colOff>2171700</xdr:colOff>
      <xdr:row>31</xdr:row>
      <xdr:rowOff>2387600</xdr:rowOff>
    </xdr:to>
    <xdr:pic>
      <xdr:nvPicPr>
        <xdr:cNvPr id="2314" name="Immagine 98">
          <a:extLst>
            <a:ext uri="{FF2B5EF4-FFF2-40B4-BE49-F238E27FC236}">
              <a16:creationId xmlns:a16="http://schemas.microsoft.com/office/drawing/2014/main" id="{6836DE9C-FCA7-7527-13A0-377378B3A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800" y="41046400"/>
          <a:ext cx="1739900" cy="232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469900</xdr:colOff>
      <xdr:row>30</xdr:row>
      <xdr:rowOff>50800</xdr:rowOff>
    </xdr:from>
    <xdr:to>
      <xdr:col>0</xdr:col>
      <xdr:colOff>2197100</xdr:colOff>
      <xdr:row>30</xdr:row>
      <xdr:rowOff>2362200</xdr:rowOff>
    </xdr:to>
    <xdr:pic>
      <xdr:nvPicPr>
        <xdr:cNvPr id="2315" name="Immagine 99">
          <a:extLst>
            <a:ext uri="{FF2B5EF4-FFF2-40B4-BE49-F238E27FC236}">
              <a16:creationId xmlns:a16="http://schemas.microsoft.com/office/drawing/2014/main" id="{99D29962-A077-99DB-3DFA-069798E245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" y="38595300"/>
          <a:ext cx="1727200" cy="231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482600</xdr:colOff>
      <xdr:row>29</xdr:row>
      <xdr:rowOff>76200</xdr:rowOff>
    </xdr:from>
    <xdr:to>
      <xdr:col>1</xdr:col>
      <xdr:colOff>0</xdr:colOff>
      <xdr:row>29</xdr:row>
      <xdr:rowOff>2438400</xdr:rowOff>
    </xdr:to>
    <xdr:pic>
      <xdr:nvPicPr>
        <xdr:cNvPr id="2316" name="Immagine 100">
          <a:extLst>
            <a:ext uri="{FF2B5EF4-FFF2-40B4-BE49-F238E27FC236}">
              <a16:creationId xmlns:a16="http://schemas.microsoft.com/office/drawing/2014/main" id="{D66D16EF-8910-9D51-404F-0F56CB15B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600" y="36106100"/>
          <a:ext cx="1765300" cy="236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508000</xdr:colOff>
      <xdr:row>28</xdr:row>
      <xdr:rowOff>63500</xdr:rowOff>
    </xdr:from>
    <xdr:to>
      <xdr:col>0</xdr:col>
      <xdr:colOff>2209800</xdr:colOff>
      <xdr:row>28</xdr:row>
      <xdr:rowOff>2336800</xdr:rowOff>
    </xdr:to>
    <xdr:pic>
      <xdr:nvPicPr>
        <xdr:cNvPr id="2317" name="Immagine 101">
          <a:extLst>
            <a:ext uri="{FF2B5EF4-FFF2-40B4-BE49-F238E27FC236}">
              <a16:creationId xmlns:a16="http://schemas.microsoft.com/office/drawing/2014/main" id="{AA53CF2D-BDAA-E6B5-C0EE-4D10ABFE1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0" y="33642300"/>
          <a:ext cx="1701800" cy="227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508000</xdr:colOff>
      <xdr:row>27</xdr:row>
      <xdr:rowOff>50800</xdr:rowOff>
    </xdr:from>
    <xdr:to>
      <xdr:col>1</xdr:col>
      <xdr:colOff>3175</xdr:colOff>
      <xdr:row>27</xdr:row>
      <xdr:rowOff>2387600</xdr:rowOff>
    </xdr:to>
    <xdr:pic>
      <xdr:nvPicPr>
        <xdr:cNvPr id="2318" name="Immagine 102">
          <a:extLst>
            <a:ext uri="{FF2B5EF4-FFF2-40B4-BE49-F238E27FC236}">
              <a16:creationId xmlns:a16="http://schemas.microsoft.com/office/drawing/2014/main" id="{C691CFF1-CEAC-6CE2-E4AE-0F9D5FFFAE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0" y="31178500"/>
          <a:ext cx="1752600" cy="233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495300</xdr:colOff>
      <xdr:row>26</xdr:row>
      <xdr:rowOff>50800</xdr:rowOff>
    </xdr:from>
    <xdr:to>
      <xdr:col>1</xdr:col>
      <xdr:colOff>3175</xdr:colOff>
      <xdr:row>26</xdr:row>
      <xdr:rowOff>2438400</xdr:rowOff>
    </xdr:to>
    <xdr:pic>
      <xdr:nvPicPr>
        <xdr:cNvPr id="2319" name="Immagine 103">
          <a:extLst>
            <a:ext uri="{FF2B5EF4-FFF2-40B4-BE49-F238E27FC236}">
              <a16:creationId xmlns:a16="http://schemas.microsoft.com/office/drawing/2014/main" id="{11E41325-16E4-7300-BAF8-E26D41BED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8689300"/>
          <a:ext cx="1803400" cy="2387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508000</xdr:colOff>
      <xdr:row>25</xdr:row>
      <xdr:rowOff>50800</xdr:rowOff>
    </xdr:from>
    <xdr:to>
      <xdr:col>0</xdr:col>
      <xdr:colOff>2216150</xdr:colOff>
      <xdr:row>25</xdr:row>
      <xdr:rowOff>2298700</xdr:rowOff>
    </xdr:to>
    <xdr:pic>
      <xdr:nvPicPr>
        <xdr:cNvPr id="2320" name="Immagine 104">
          <a:extLst>
            <a:ext uri="{FF2B5EF4-FFF2-40B4-BE49-F238E27FC236}">
              <a16:creationId xmlns:a16="http://schemas.microsoft.com/office/drawing/2014/main" id="{1AA06BC2-3CE4-7F7D-4A2D-4879E6F68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0" y="26327100"/>
          <a:ext cx="1803400" cy="2247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558800</xdr:colOff>
      <xdr:row>24</xdr:row>
      <xdr:rowOff>63500</xdr:rowOff>
    </xdr:from>
    <xdr:to>
      <xdr:col>1</xdr:col>
      <xdr:colOff>3175</xdr:colOff>
      <xdr:row>24</xdr:row>
      <xdr:rowOff>2222500</xdr:rowOff>
    </xdr:to>
    <xdr:pic>
      <xdr:nvPicPr>
        <xdr:cNvPr id="2321" name="Immagine 105">
          <a:extLst>
            <a:ext uri="{FF2B5EF4-FFF2-40B4-BE49-F238E27FC236}">
              <a16:creationId xmlns:a16="http://schemas.microsoft.com/office/drawing/2014/main" id="{48DA1A2B-4D30-55BA-B870-746A60630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" y="24028400"/>
          <a:ext cx="1701800" cy="215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508000</xdr:colOff>
      <xdr:row>23</xdr:row>
      <xdr:rowOff>88900</xdr:rowOff>
    </xdr:from>
    <xdr:to>
      <xdr:col>1</xdr:col>
      <xdr:colOff>0</xdr:colOff>
      <xdr:row>23</xdr:row>
      <xdr:rowOff>2273300</xdr:rowOff>
    </xdr:to>
    <xdr:pic>
      <xdr:nvPicPr>
        <xdr:cNvPr id="2322" name="Immagine 106">
          <a:extLst>
            <a:ext uri="{FF2B5EF4-FFF2-40B4-BE49-F238E27FC236}">
              <a16:creationId xmlns:a16="http://schemas.microsoft.com/office/drawing/2014/main" id="{03D6E1CB-B31B-9F14-34E2-9E1A45A32C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0" y="21666200"/>
          <a:ext cx="1739900" cy="218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584200</xdr:colOff>
      <xdr:row>22</xdr:row>
      <xdr:rowOff>50800</xdr:rowOff>
    </xdr:from>
    <xdr:to>
      <xdr:col>1</xdr:col>
      <xdr:colOff>0</xdr:colOff>
      <xdr:row>22</xdr:row>
      <xdr:rowOff>2235200</xdr:rowOff>
    </xdr:to>
    <xdr:pic>
      <xdr:nvPicPr>
        <xdr:cNvPr id="2323" name="Immagine 108">
          <a:extLst>
            <a:ext uri="{FF2B5EF4-FFF2-40B4-BE49-F238E27FC236}">
              <a16:creationId xmlns:a16="http://schemas.microsoft.com/office/drawing/2014/main" id="{54193675-A94D-9B7D-6F93-43C6C7D99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200" y="19291300"/>
          <a:ext cx="1739900" cy="218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571500</xdr:colOff>
      <xdr:row>21</xdr:row>
      <xdr:rowOff>76200</xdr:rowOff>
    </xdr:from>
    <xdr:to>
      <xdr:col>1</xdr:col>
      <xdr:colOff>3175</xdr:colOff>
      <xdr:row>21</xdr:row>
      <xdr:rowOff>2298700</xdr:rowOff>
    </xdr:to>
    <xdr:pic>
      <xdr:nvPicPr>
        <xdr:cNvPr id="2324" name="Immagine 109">
          <a:extLst>
            <a:ext uri="{FF2B5EF4-FFF2-40B4-BE49-F238E27FC236}">
              <a16:creationId xmlns:a16="http://schemas.microsoft.com/office/drawing/2014/main" id="{05FA3B03-3E28-8A4F-5EB9-342A289C56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6954500"/>
          <a:ext cx="1765300" cy="222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584200</xdr:colOff>
      <xdr:row>20</xdr:row>
      <xdr:rowOff>50800</xdr:rowOff>
    </xdr:from>
    <xdr:to>
      <xdr:col>0</xdr:col>
      <xdr:colOff>2216150</xdr:colOff>
      <xdr:row>20</xdr:row>
      <xdr:rowOff>2324100</xdr:rowOff>
    </xdr:to>
    <xdr:pic>
      <xdr:nvPicPr>
        <xdr:cNvPr id="2325" name="Immagine 111">
          <a:extLst>
            <a:ext uri="{FF2B5EF4-FFF2-40B4-BE49-F238E27FC236}">
              <a16:creationId xmlns:a16="http://schemas.microsoft.com/office/drawing/2014/main" id="{E2E5C655-5D96-D986-A126-4F78E4EF65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200" y="14541500"/>
          <a:ext cx="1765300" cy="227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571500</xdr:colOff>
      <xdr:row>19</xdr:row>
      <xdr:rowOff>50800</xdr:rowOff>
    </xdr:from>
    <xdr:to>
      <xdr:col>1</xdr:col>
      <xdr:colOff>3175</xdr:colOff>
      <xdr:row>19</xdr:row>
      <xdr:rowOff>2222500</xdr:rowOff>
    </xdr:to>
    <xdr:pic>
      <xdr:nvPicPr>
        <xdr:cNvPr id="2326" name="Immagine 112">
          <a:extLst>
            <a:ext uri="{FF2B5EF4-FFF2-40B4-BE49-F238E27FC236}">
              <a16:creationId xmlns:a16="http://schemas.microsoft.com/office/drawing/2014/main" id="{4841D205-25ED-28F5-B180-D069CE7DA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2217400"/>
          <a:ext cx="1765300" cy="217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508000</xdr:colOff>
      <xdr:row>51</xdr:row>
      <xdr:rowOff>76200</xdr:rowOff>
    </xdr:from>
    <xdr:to>
      <xdr:col>1</xdr:col>
      <xdr:colOff>0</xdr:colOff>
      <xdr:row>51</xdr:row>
      <xdr:rowOff>1816100</xdr:rowOff>
    </xdr:to>
    <xdr:pic>
      <xdr:nvPicPr>
        <xdr:cNvPr id="2327" name="Immagine 114">
          <a:extLst>
            <a:ext uri="{FF2B5EF4-FFF2-40B4-BE49-F238E27FC236}">
              <a16:creationId xmlns:a16="http://schemas.microsoft.com/office/drawing/2014/main" id="{E3428215-BA4D-ACF5-2D4D-492EB2EA2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0" y="90055700"/>
          <a:ext cx="1854200" cy="173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482600</xdr:colOff>
      <xdr:row>52</xdr:row>
      <xdr:rowOff>25400</xdr:rowOff>
    </xdr:from>
    <xdr:to>
      <xdr:col>1</xdr:col>
      <xdr:colOff>0</xdr:colOff>
      <xdr:row>52</xdr:row>
      <xdr:rowOff>1752600</xdr:rowOff>
    </xdr:to>
    <xdr:pic>
      <xdr:nvPicPr>
        <xdr:cNvPr id="2328" name="Immagine 115">
          <a:extLst>
            <a:ext uri="{FF2B5EF4-FFF2-40B4-BE49-F238E27FC236}">
              <a16:creationId xmlns:a16="http://schemas.microsoft.com/office/drawing/2014/main" id="{686E6717-1A48-3E19-374C-61799CFEB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600" y="91909900"/>
          <a:ext cx="1879600" cy="172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101600</xdr:colOff>
      <xdr:row>80</xdr:row>
      <xdr:rowOff>25400</xdr:rowOff>
    </xdr:from>
    <xdr:to>
      <xdr:col>0</xdr:col>
      <xdr:colOff>2044700</xdr:colOff>
      <xdr:row>80</xdr:row>
      <xdr:rowOff>2095500</xdr:rowOff>
    </xdr:to>
    <xdr:pic>
      <xdr:nvPicPr>
        <xdr:cNvPr id="2329" name="Immagine 144">
          <a:extLst>
            <a:ext uri="{FF2B5EF4-FFF2-40B4-BE49-F238E27FC236}">
              <a16:creationId xmlns:a16="http://schemas.microsoft.com/office/drawing/2014/main" id="{3A265F3B-B869-D544-191F-474D77CE1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149834600"/>
          <a:ext cx="1943100" cy="207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81</xdr:row>
      <xdr:rowOff>76200</xdr:rowOff>
    </xdr:from>
    <xdr:to>
      <xdr:col>0</xdr:col>
      <xdr:colOff>2082800</xdr:colOff>
      <xdr:row>81</xdr:row>
      <xdr:rowOff>2044700</xdr:rowOff>
    </xdr:to>
    <xdr:pic>
      <xdr:nvPicPr>
        <xdr:cNvPr id="2330" name="Immagine 145">
          <a:extLst>
            <a:ext uri="{FF2B5EF4-FFF2-40B4-BE49-F238E27FC236}">
              <a16:creationId xmlns:a16="http://schemas.microsoft.com/office/drawing/2014/main" id="{EA6BFE0C-3A90-A6F0-C07B-0D861469B9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52133300"/>
          <a:ext cx="1892300" cy="196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77</xdr:row>
      <xdr:rowOff>76200</xdr:rowOff>
    </xdr:from>
    <xdr:to>
      <xdr:col>0</xdr:col>
      <xdr:colOff>2108200</xdr:colOff>
      <xdr:row>77</xdr:row>
      <xdr:rowOff>1892300</xdr:rowOff>
    </xdr:to>
    <xdr:pic>
      <xdr:nvPicPr>
        <xdr:cNvPr id="2331" name="Immagine 146">
          <a:extLst>
            <a:ext uri="{FF2B5EF4-FFF2-40B4-BE49-F238E27FC236}">
              <a16:creationId xmlns:a16="http://schemas.microsoft.com/office/drawing/2014/main" id="{D562B079-01F2-7D8C-5CE3-441997791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43941800"/>
          <a:ext cx="1879600" cy="181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203200</xdr:colOff>
      <xdr:row>78</xdr:row>
      <xdr:rowOff>76200</xdr:rowOff>
    </xdr:from>
    <xdr:to>
      <xdr:col>0</xdr:col>
      <xdr:colOff>2095500</xdr:colOff>
      <xdr:row>78</xdr:row>
      <xdr:rowOff>1892300</xdr:rowOff>
    </xdr:to>
    <xdr:pic>
      <xdr:nvPicPr>
        <xdr:cNvPr id="2332" name="Immagine 147">
          <a:extLst>
            <a:ext uri="{FF2B5EF4-FFF2-40B4-BE49-F238E27FC236}">
              <a16:creationId xmlns:a16="http://schemas.microsoft.com/office/drawing/2014/main" id="{C4A1AA93-2953-CC00-18AE-8C1B77152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145923000"/>
          <a:ext cx="1892300" cy="181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215900</xdr:colOff>
      <xdr:row>79</xdr:row>
      <xdr:rowOff>88900</xdr:rowOff>
    </xdr:from>
    <xdr:to>
      <xdr:col>0</xdr:col>
      <xdr:colOff>2108200</xdr:colOff>
      <xdr:row>79</xdr:row>
      <xdr:rowOff>1905000</xdr:rowOff>
    </xdr:to>
    <xdr:pic>
      <xdr:nvPicPr>
        <xdr:cNvPr id="2333" name="Immagine 148">
          <a:extLst>
            <a:ext uri="{FF2B5EF4-FFF2-40B4-BE49-F238E27FC236}">
              <a16:creationId xmlns:a16="http://schemas.microsoft.com/office/drawing/2014/main" id="{0C1748E9-D382-E0CE-D217-C8C805B3ED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147916900"/>
          <a:ext cx="1892300" cy="181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368300</xdr:colOff>
      <xdr:row>74</xdr:row>
      <xdr:rowOff>38100</xdr:rowOff>
    </xdr:from>
    <xdr:to>
      <xdr:col>0</xdr:col>
      <xdr:colOff>2171700</xdr:colOff>
      <xdr:row>74</xdr:row>
      <xdr:rowOff>1917700</xdr:rowOff>
    </xdr:to>
    <xdr:pic>
      <xdr:nvPicPr>
        <xdr:cNvPr id="2334" name="Immagine 149">
          <a:extLst>
            <a:ext uri="{FF2B5EF4-FFF2-40B4-BE49-F238E27FC236}">
              <a16:creationId xmlns:a16="http://schemas.microsoft.com/office/drawing/2014/main" id="{6793A4D9-CD31-15E7-AC7E-79DBC45D1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300" y="137769600"/>
          <a:ext cx="1803400" cy="187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304800</xdr:colOff>
      <xdr:row>75</xdr:row>
      <xdr:rowOff>50800</xdr:rowOff>
    </xdr:from>
    <xdr:to>
      <xdr:col>0</xdr:col>
      <xdr:colOff>2209800</xdr:colOff>
      <xdr:row>75</xdr:row>
      <xdr:rowOff>2019300</xdr:rowOff>
    </xdr:to>
    <xdr:pic>
      <xdr:nvPicPr>
        <xdr:cNvPr id="2335" name="Immagine 150">
          <a:extLst>
            <a:ext uri="{FF2B5EF4-FFF2-40B4-BE49-F238E27FC236}">
              <a16:creationId xmlns:a16="http://schemas.microsoft.com/office/drawing/2014/main" id="{1414D03B-3B2D-71B7-E4D0-76A4862AA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39788900"/>
          <a:ext cx="1905000" cy="196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317500</xdr:colOff>
      <xdr:row>76</xdr:row>
      <xdr:rowOff>139700</xdr:rowOff>
    </xdr:from>
    <xdr:to>
      <xdr:col>0</xdr:col>
      <xdr:colOff>2171700</xdr:colOff>
      <xdr:row>76</xdr:row>
      <xdr:rowOff>1930400</xdr:rowOff>
    </xdr:to>
    <xdr:pic>
      <xdr:nvPicPr>
        <xdr:cNvPr id="2336" name="Immagine 151">
          <a:extLst>
            <a:ext uri="{FF2B5EF4-FFF2-40B4-BE49-F238E27FC236}">
              <a16:creationId xmlns:a16="http://schemas.microsoft.com/office/drawing/2014/main" id="{606C8C30-1740-99B4-E0A9-4D03DED45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41947900"/>
          <a:ext cx="1854200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330200</xdr:colOff>
      <xdr:row>71</xdr:row>
      <xdr:rowOff>76200</xdr:rowOff>
    </xdr:from>
    <xdr:to>
      <xdr:col>0</xdr:col>
      <xdr:colOff>2159000</xdr:colOff>
      <xdr:row>71</xdr:row>
      <xdr:rowOff>2222500</xdr:rowOff>
    </xdr:to>
    <xdr:pic>
      <xdr:nvPicPr>
        <xdr:cNvPr id="2337" name="Immagine 152">
          <a:extLst>
            <a:ext uri="{FF2B5EF4-FFF2-40B4-BE49-F238E27FC236}">
              <a16:creationId xmlns:a16="http://schemas.microsoft.com/office/drawing/2014/main" id="{163BFD0F-4DE9-E472-E288-6E9DB92A02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200" y="131127500"/>
          <a:ext cx="1828800" cy="214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355600</xdr:colOff>
      <xdr:row>72</xdr:row>
      <xdr:rowOff>101600</xdr:rowOff>
    </xdr:from>
    <xdr:to>
      <xdr:col>1</xdr:col>
      <xdr:colOff>3175</xdr:colOff>
      <xdr:row>72</xdr:row>
      <xdr:rowOff>2019300</xdr:rowOff>
    </xdr:to>
    <xdr:pic>
      <xdr:nvPicPr>
        <xdr:cNvPr id="2338" name="Immagine 153">
          <a:extLst>
            <a:ext uri="{FF2B5EF4-FFF2-40B4-BE49-F238E27FC236}">
              <a16:creationId xmlns:a16="http://schemas.microsoft.com/office/drawing/2014/main" id="{9079DF3D-9F68-0162-9676-5A1815F85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133489700"/>
          <a:ext cx="1943100" cy="191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73</xdr:row>
      <xdr:rowOff>88900</xdr:rowOff>
    </xdr:from>
    <xdr:to>
      <xdr:col>1</xdr:col>
      <xdr:colOff>3175</xdr:colOff>
      <xdr:row>73</xdr:row>
      <xdr:rowOff>2146300</xdr:rowOff>
    </xdr:to>
    <xdr:pic>
      <xdr:nvPicPr>
        <xdr:cNvPr id="2339" name="Immagine 154">
          <a:extLst>
            <a:ext uri="{FF2B5EF4-FFF2-40B4-BE49-F238E27FC236}">
              <a16:creationId xmlns:a16="http://schemas.microsoft.com/office/drawing/2014/main" id="{5C9BCEE5-3541-B630-1DBF-E1934389A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35547100"/>
          <a:ext cx="1879600" cy="205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68</xdr:row>
      <xdr:rowOff>88900</xdr:rowOff>
    </xdr:from>
    <xdr:to>
      <xdr:col>0</xdr:col>
      <xdr:colOff>2184400</xdr:colOff>
      <xdr:row>68</xdr:row>
      <xdr:rowOff>1841500</xdr:rowOff>
    </xdr:to>
    <xdr:pic>
      <xdr:nvPicPr>
        <xdr:cNvPr id="2340" name="Immagine 155">
          <a:extLst>
            <a:ext uri="{FF2B5EF4-FFF2-40B4-BE49-F238E27FC236}">
              <a16:creationId xmlns:a16="http://schemas.microsoft.com/office/drawing/2014/main" id="{EB859450-0D7B-BDFD-67DA-0E0309F700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25095000"/>
          <a:ext cx="1917700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292100</xdr:colOff>
      <xdr:row>69</xdr:row>
      <xdr:rowOff>101600</xdr:rowOff>
    </xdr:from>
    <xdr:to>
      <xdr:col>1</xdr:col>
      <xdr:colOff>3175</xdr:colOff>
      <xdr:row>69</xdr:row>
      <xdr:rowOff>1955800</xdr:rowOff>
    </xdr:to>
    <xdr:pic>
      <xdr:nvPicPr>
        <xdr:cNvPr id="2341" name="Immagine 156">
          <a:extLst>
            <a:ext uri="{FF2B5EF4-FFF2-40B4-BE49-F238E27FC236}">
              <a16:creationId xmlns:a16="http://schemas.microsoft.com/office/drawing/2014/main" id="{DFD6DAA9-D7EA-D74A-6F98-02A5AC787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100" y="127025400"/>
          <a:ext cx="1930400" cy="185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368300</xdr:colOff>
      <xdr:row>70</xdr:row>
      <xdr:rowOff>101600</xdr:rowOff>
    </xdr:from>
    <xdr:to>
      <xdr:col>0</xdr:col>
      <xdr:colOff>2216150</xdr:colOff>
      <xdr:row>70</xdr:row>
      <xdr:rowOff>1955800</xdr:rowOff>
    </xdr:to>
    <xdr:pic>
      <xdr:nvPicPr>
        <xdr:cNvPr id="2342" name="Immagine 157">
          <a:extLst>
            <a:ext uri="{FF2B5EF4-FFF2-40B4-BE49-F238E27FC236}">
              <a16:creationId xmlns:a16="http://schemas.microsoft.com/office/drawing/2014/main" id="{029D4D38-D3D8-8656-6F51-9B61FDAC4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300" y="129082800"/>
          <a:ext cx="1905000" cy="185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482600</xdr:colOff>
      <xdr:row>65</xdr:row>
      <xdr:rowOff>228600</xdr:rowOff>
    </xdr:from>
    <xdr:to>
      <xdr:col>1</xdr:col>
      <xdr:colOff>0</xdr:colOff>
      <xdr:row>65</xdr:row>
      <xdr:rowOff>1854200</xdr:rowOff>
    </xdr:to>
    <xdr:pic>
      <xdr:nvPicPr>
        <xdr:cNvPr id="2343" name="Immagine 158">
          <a:extLst>
            <a:ext uri="{FF2B5EF4-FFF2-40B4-BE49-F238E27FC236}">
              <a16:creationId xmlns:a16="http://schemas.microsoft.com/office/drawing/2014/main" id="{6B6E4D66-A688-C95B-7199-DB4FB9C248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600" y="118618000"/>
          <a:ext cx="1879600" cy="162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457200</xdr:colOff>
      <xdr:row>66</xdr:row>
      <xdr:rowOff>139700</xdr:rowOff>
    </xdr:from>
    <xdr:to>
      <xdr:col>1</xdr:col>
      <xdr:colOff>3175</xdr:colOff>
      <xdr:row>66</xdr:row>
      <xdr:rowOff>1993900</xdr:rowOff>
    </xdr:to>
    <xdr:pic>
      <xdr:nvPicPr>
        <xdr:cNvPr id="2344" name="Immagine 159">
          <a:extLst>
            <a:ext uri="{FF2B5EF4-FFF2-40B4-BE49-F238E27FC236}">
              <a16:creationId xmlns:a16="http://schemas.microsoft.com/office/drawing/2014/main" id="{4C2A9D07-E395-EB98-DA1E-465E749DF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20535700"/>
          <a:ext cx="1841500" cy="185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342900</xdr:colOff>
      <xdr:row>67</xdr:row>
      <xdr:rowOff>88900</xdr:rowOff>
    </xdr:from>
    <xdr:to>
      <xdr:col>0</xdr:col>
      <xdr:colOff>2216150</xdr:colOff>
      <xdr:row>67</xdr:row>
      <xdr:rowOff>1905000</xdr:rowOff>
    </xdr:to>
    <xdr:pic>
      <xdr:nvPicPr>
        <xdr:cNvPr id="2345" name="Immagine 160">
          <a:extLst>
            <a:ext uri="{FF2B5EF4-FFF2-40B4-BE49-F238E27FC236}">
              <a16:creationId xmlns:a16="http://schemas.microsoft.com/office/drawing/2014/main" id="{17A56B49-13E0-B538-242F-4E009D487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23075700"/>
          <a:ext cx="1930400" cy="181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393700</xdr:colOff>
      <xdr:row>64</xdr:row>
      <xdr:rowOff>114300</xdr:rowOff>
    </xdr:from>
    <xdr:to>
      <xdr:col>0</xdr:col>
      <xdr:colOff>2216150</xdr:colOff>
      <xdr:row>64</xdr:row>
      <xdr:rowOff>1943100</xdr:rowOff>
    </xdr:to>
    <xdr:pic>
      <xdr:nvPicPr>
        <xdr:cNvPr id="2346" name="Immagine 161">
          <a:extLst>
            <a:ext uri="{FF2B5EF4-FFF2-40B4-BE49-F238E27FC236}">
              <a16:creationId xmlns:a16="http://schemas.microsoft.com/office/drawing/2014/main" id="{A9171062-D965-68D4-DD6A-AC9FDE12D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700" y="116497100"/>
          <a:ext cx="184150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342900</xdr:colOff>
      <xdr:row>63</xdr:row>
      <xdr:rowOff>88900</xdr:rowOff>
    </xdr:from>
    <xdr:to>
      <xdr:col>1</xdr:col>
      <xdr:colOff>0</xdr:colOff>
      <xdr:row>63</xdr:row>
      <xdr:rowOff>1879600</xdr:rowOff>
    </xdr:to>
    <xdr:pic>
      <xdr:nvPicPr>
        <xdr:cNvPr id="2347" name="Immagine 162">
          <a:extLst>
            <a:ext uri="{FF2B5EF4-FFF2-40B4-BE49-F238E27FC236}">
              <a16:creationId xmlns:a16="http://schemas.microsoft.com/office/drawing/2014/main" id="{679D9CB2-F43B-CD6A-5EFC-0AE2617AC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14465100"/>
          <a:ext cx="1905000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355600</xdr:colOff>
      <xdr:row>62</xdr:row>
      <xdr:rowOff>50800</xdr:rowOff>
    </xdr:from>
    <xdr:to>
      <xdr:col>0</xdr:col>
      <xdr:colOff>2216150</xdr:colOff>
      <xdr:row>62</xdr:row>
      <xdr:rowOff>1866900</xdr:rowOff>
    </xdr:to>
    <xdr:pic>
      <xdr:nvPicPr>
        <xdr:cNvPr id="2348" name="Immagine 163">
          <a:extLst>
            <a:ext uri="{FF2B5EF4-FFF2-40B4-BE49-F238E27FC236}">
              <a16:creationId xmlns:a16="http://schemas.microsoft.com/office/drawing/2014/main" id="{03DB6290-9156-EEEB-C36C-5B83304780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112445800"/>
          <a:ext cx="1917700" cy="181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368300</xdr:colOff>
      <xdr:row>59</xdr:row>
      <xdr:rowOff>101600</xdr:rowOff>
    </xdr:from>
    <xdr:to>
      <xdr:col>1</xdr:col>
      <xdr:colOff>0</xdr:colOff>
      <xdr:row>59</xdr:row>
      <xdr:rowOff>2146300</xdr:rowOff>
    </xdr:to>
    <xdr:pic>
      <xdr:nvPicPr>
        <xdr:cNvPr id="2349" name="Immagine 164">
          <a:extLst>
            <a:ext uri="{FF2B5EF4-FFF2-40B4-BE49-F238E27FC236}">
              <a16:creationId xmlns:a16="http://schemas.microsoft.com/office/drawing/2014/main" id="{D4BCDC67-4579-CBD9-EB74-5E1DA931E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300" y="106222800"/>
          <a:ext cx="1879600" cy="204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419100</xdr:colOff>
      <xdr:row>60</xdr:row>
      <xdr:rowOff>114300</xdr:rowOff>
    </xdr:from>
    <xdr:to>
      <xdr:col>1</xdr:col>
      <xdr:colOff>3175</xdr:colOff>
      <xdr:row>60</xdr:row>
      <xdr:rowOff>1981200</xdr:rowOff>
    </xdr:to>
    <xdr:pic>
      <xdr:nvPicPr>
        <xdr:cNvPr id="2350" name="Immagine 165">
          <a:extLst>
            <a:ext uri="{FF2B5EF4-FFF2-40B4-BE49-F238E27FC236}">
              <a16:creationId xmlns:a16="http://schemas.microsoft.com/office/drawing/2014/main" id="{3DFDD701-7074-52D2-493C-FBE73D39F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08445300"/>
          <a:ext cx="18796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393700</xdr:colOff>
      <xdr:row>61</xdr:row>
      <xdr:rowOff>139700</xdr:rowOff>
    </xdr:from>
    <xdr:to>
      <xdr:col>0</xdr:col>
      <xdr:colOff>2216150</xdr:colOff>
      <xdr:row>61</xdr:row>
      <xdr:rowOff>1968500</xdr:rowOff>
    </xdr:to>
    <xdr:pic>
      <xdr:nvPicPr>
        <xdr:cNvPr id="2351" name="Immagine 166">
          <a:extLst>
            <a:ext uri="{FF2B5EF4-FFF2-40B4-BE49-F238E27FC236}">
              <a16:creationId xmlns:a16="http://schemas.microsoft.com/office/drawing/2014/main" id="{54DE4575-9593-4474-9F07-007B583B37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700" y="110515400"/>
          <a:ext cx="187960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431800</xdr:colOff>
      <xdr:row>56</xdr:row>
      <xdr:rowOff>215900</xdr:rowOff>
    </xdr:from>
    <xdr:to>
      <xdr:col>0</xdr:col>
      <xdr:colOff>2216150</xdr:colOff>
      <xdr:row>56</xdr:row>
      <xdr:rowOff>2070100</xdr:rowOff>
    </xdr:to>
    <xdr:pic>
      <xdr:nvPicPr>
        <xdr:cNvPr id="2352" name="Immagine 167">
          <a:extLst>
            <a:ext uri="{FF2B5EF4-FFF2-40B4-BE49-F238E27FC236}">
              <a16:creationId xmlns:a16="http://schemas.microsoft.com/office/drawing/2014/main" id="{1DAFEF47-324D-68C5-76DD-95DD5B2ED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800" y="100215700"/>
          <a:ext cx="1879600" cy="185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457200</xdr:colOff>
      <xdr:row>57</xdr:row>
      <xdr:rowOff>101600</xdr:rowOff>
    </xdr:from>
    <xdr:to>
      <xdr:col>1</xdr:col>
      <xdr:colOff>3175</xdr:colOff>
      <xdr:row>57</xdr:row>
      <xdr:rowOff>1981200</xdr:rowOff>
    </xdr:to>
    <xdr:pic>
      <xdr:nvPicPr>
        <xdr:cNvPr id="2353" name="Immagine 168">
          <a:extLst>
            <a:ext uri="{FF2B5EF4-FFF2-40B4-BE49-F238E27FC236}">
              <a16:creationId xmlns:a16="http://schemas.microsoft.com/office/drawing/2014/main" id="{C139BEB9-7471-9FFD-FD9B-B6BE475C8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02184200"/>
          <a:ext cx="1841500" cy="187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431800</xdr:colOff>
      <xdr:row>58</xdr:row>
      <xdr:rowOff>50800</xdr:rowOff>
    </xdr:from>
    <xdr:to>
      <xdr:col>0</xdr:col>
      <xdr:colOff>2216150</xdr:colOff>
      <xdr:row>58</xdr:row>
      <xdr:rowOff>1866900</xdr:rowOff>
    </xdr:to>
    <xdr:pic>
      <xdr:nvPicPr>
        <xdr:cNvPr id="2354" name="Immagine 169">
          <a:extLst>
            <a:ext uri="{FF2B5EF4-FFF2-40B4-BE49-F238E27FC236}">
              <a16:creationId xmlns:a16="http://schemas.microsoft.com/office/drawing/2014/main" id="{6BC15DAB-53B8-EFAB-B5E7-7BD639A19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800" y="104216200"/>
          <a:ext cx="1917700" cy="181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368300</xdr:colOff>
      <xdr:row>55</xdr:row>
      <xdr:rowOff>101600</xdr:rowOff>
    </xdr:from>
    <xdr:to>
      <xdr:col>0</xdr:col>
      <xdr:colOff>2216150</xdr:colOff>
      <xdr:row>55</xdr:row>
      <xdr:rowOff>2019300</xdr:rowOff>
    </xdr:to>
    <xdr:pic>
      <xdr:nvPicPr>
        <xdr:cNvPr id="2355" name="Immagine 173">
          <a:extLst>
            <a:ext uri="{FF2B5EF4-FFF2-40B4-BE49-F238E27FC236}">
              <a16:creationId xmlns:a16="http://schemas.microsoft.com/office/drawing/2014/main" id="{EE9F7197-DD5D-4F79-3404-C5C410A13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300" y="97980500"/>
          <a:ext cx="1905000" cy="191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368300</xdr:colOff>
      <xdr:row>53</xdr:row>
      <xdr:rowOff>101600</xdr:rowOff>
    </xdr:from>
    <xdr:to>
      <xdr:col>1</xdr:col>
      <xdr:colOff>0</xdr:colOff>
      <xdr:row>53</xdr:row>
      <xdr:rowOff>2032000</xdr:rowOff>
    </xdr:to>
    <xdr:pic>
      <xdr:nvPicPr>
        <xdr:cNvPr id="2356" name="Immagine 174">
          <a:extLst>
            <a:ext uri="{FF2B5EF4-FFF2-40B4-BE49-F238E27FC236}">
              <a16:creationId xmlns:a16="http://schemas.microsoft.com/office/drawing/2014/main" id="{C84EED04-2AE7-9D11-9FD9-839323B28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300" y="93802200"/>
          <a:ext cx="1879600" cy="193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406400</xdr:colOff>
      <xdr:row>54</xdr:row>
      <xdr:rowOff>76200</xdr:rowOff>
    </xdr:from>
    <xdr:to>
      <xdr:col>1</xdr:col>
      <xdr:colOff>0</xdr:colOff>
      <xdr:row>54</xdr:row>
      <xdr:rowOff>1968500</xdr:rowOff>
    </xdr:to>
    <xdr:pic>
      <xdr:nvPicPr>
        <xdr:cNvPr id="2357" name="Immagine 175">
          <a:extLst>
            <a:ext uri="{FF2B5EF4-FFF2-40B4-BE49-F238E27FC236}">
              <a16:creationId xmlns:a16="http://schemas.microsoft.com/office/drawing/2014/main" id="{36F37F9F-A266-6C99-4C82-AE6215F50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0" y="95885000"/>
          <a:ext cx="1841500" cy="189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127000</xdr:colOff>
      <xdr:row>82</xdr:row>
      <xdr:rowOff>76200</xdr:rowOff>
    </xdr:from>
    <xdr:to>
      <xdr:col>1</xdr:col>
      <xdr:colOff>0</xdr:colOff>
      <xdr:row>82</xdr:row>
      <xdr:rowOff>2006600</xdr:rowOff>
    </xdr:to>
    <xdr:pic>
      <xdr:nvPicPr>
        <xdr:cNvPr id="2358" name="Immagine 71">
          <a:extLst>
            <a:ext uri="{FF2B5EF4-FFF2-40B4-BE49-F238E27FC236}">
              <a16:creationId xmlns:a16="http://schemas.microsoft.com/office/drawing/2014/main" id="{A4A6480A-45A1-EA31-EBA9-31763E5BE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54355800"/>
          <a:ext cx="2273300" cy="193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139700</xdr:colOff>
      <xdr:row>83</xdr:row>
      <xdr:rowOff>63500</xdr:rowOff>
    </xdr:from>
    <xdr:to>
      <xdr:col>1</xdr:col>
      <xdr:colOff>0</xdr:colOff>
      <xdr:row>83</xdr:row>
      <xdr:rowOff>2006600</xdr:rowOff>
    </xdr:to>
    <xdr:pic>
      <xdr:nvPicPr>
        <xdr:cNvPr id="2359" name="Immagine 72">
          <a:extLst>
            <a:ext uri="{FF2B5EF4-FFF2-40B4-BE49-F238E27FC236}">
              <a16:creationId xmlns:a16="http://schemas.microsoft.com/office/drawing/2014/main" id="{D7F8841E-B028-FBED-04AE-D1EC7ADBC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156451300"/>
          <a:ext cx="2260600" cy="194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139700</xdr:colOff>
      <xdr:row>84</xdr:row>
      <xdr:rowOff>76200</xdr:rowOff>
    </xdr:from>
    <xdr:to>
      <xdr:col>1</xdr:col>
      <xdr:colOff>0</xdr:colOff>
      <xdr:row>84</xdr:row>
      <xdr:rowOff>1816100</xdr:rowOff>
    </xdr:to>
    <xdr:pic>
      <xdr:nvPicPr>
        <xdr:cNvPr id="2360" name="Immagine 73">
          <a:extLst>
            <a:ext uri="{FF2B5EF4-FFF2-40B4-BE49-F238E27FC236}">
              <a16:creationId xmlns:a16="http://schemas.microsoft.com/office/drawing/2014/main" id="{899D8362-B865-3298-D83A-7960276107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158559500"/>
          <a:ext cx="2298700" cy="173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127000</xdr:colOff>
      <xdr:row>85</xdr:row>
      <xdr:rowOff>50800</xdr:rowOff>
    </xdr:from>
    <xdr:to>
      <xdr:col>0</xdr:col>
      <xdr:colOff>2216150</xdr:colOff>
      <xdr:row>85</xdr:row>
      <xdr:rowOff>1917700</xdr:rowOff>
    </xdr:to>
    <xdr:pic>
      <xdr:nvPicPr>
        <xdr:cNvPr id="2361" name="Immagine 74">
          <a:extLst>
            <a:ext uri="{FF2B5EF4-FFF2-40B4-BE49-F238E27FC236}">
              <a16:creationId xmlns:a16="http://schemas.microsoft.com/office/drawing/2014/main" id="{B44D2117-87CF-3E7C-1F63-6921F962F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60401000"/>
          <a:ext cx="23368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88900</xdr:colOff>
      <xdr:row>86</xdr:row>
      <xdr:rowOff>76200</xdr:rowOff>
    </xdr:from>
    <xdr:to>
      <xdr:col>1</xdr:col>
      <xdr:colOff>0</xdr:colOff>
      <xdr:row>86</xdr:row>
      <xdr:rowOff>1841500</xdr:rowOff>
    </xdr:to>
    <xdr:pic>
      <xdr:nvPicPr>
        <xdr:cNvPr id="2362" name="Immagine 76">
          <a:extLst>
            <a:ext uri="{FF2B5EF4-FFF2-40B4-BE49-F238E27FC236}">
              <a16:creationId xmlns:a16="http://schemas.microsoft.com/office/drawing/2014/main" id="{351570AE-1835-0703-BE1D-A62039A16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162382200"/>
          <a:ext cx="2349500" cy="176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88900</xdr:colOff>
      <xdr:row>87</xdr:row>
      <xdr:rowOff>50800</xdr:rowOff>
    </xdr:from>
    <xdr:to>
      <xdr:col>1</xdr:col>
      <xdr:colOff>0</xdr:colOff>
      <xdr:row>87</xdr:row>
      <xdr:rowOff>1993900</xdr:rowOff>
    </xdr:to>
    <xdr:pic>
      <xdr:nvPicPr>
        <xdr:cNvPr id="2363" name="Immagine 77">
          <a:extLst>
            <a:ext uri="{FF2B5EF4-FFF2-40B4-BE49-F238E27FC236}">
              <a16:creationId xmlns:a16="http://schemas.microsoft.com/office/drawing/2014/main" id="{5C515756-CF00-8241-0FA8-60CE621EC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164236400"/>
          <a:ext cx="2349500" cy="194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88</xdr:row>
      <xdr:rowOff>50800</xdr:rowOff>
    </xdr:from>
    <xdr:to>
      <xdr:col>0</xdr:col>
      <xdr:colOff>2216150</xdr:colOff>
      <xdr:row>88</xdr:row>
      <xdr:rowOff>1651000</xdr:rowOff>
    </xdr:to>
    <xdr:pic>
      <xdr:nvPicPr>
        <xdr:cNvPr id="2364" name="Immagine 78">
          <a:extLst>
            <a:ext uri="{FF2B5EF4-FFF2-40B4-BE49-F238E27FC236}">
              <a16:creationId xmlns:a16="http://schemas.microsoft.com/office/drawing/2014/main" id="{FEBC658E-5562-FBA4-7E73-DD055F56E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66293800"/>
          <a:ext cx="231140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88900</xdr:colOff>
      <xdr:row>89</xdr:row>
      <xdr:rowOff>38100</xdr:rowOff>
    </xdr:from>
    <xdr:to>
      <xdr:col>1</xdr:col>
      <xdr:colOff>3175</xdr:colOff>
      <xdr:row>89</xdr:row>
      <xdr:rowOff>1879600</xdr:rowOff>
    </xdr:to>
    <xdr:pic>
      <xdr:nvPicPr>
        <xdr:cNvPr id="2365" name="Immagine 79">
          <a:extLst>
            <a:ext uri="{FF2B5EF4-FFF2-40B4-BE49-F238E27FC236}">
              <a16:creationId xmlns:a16="http://schemas.microsoft.com/office/drawing/2014/main" id="{195163CD-636F-A5D1-FC3B-C13700A81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168097200"/>
          <a:ext cx="2324100" cy="184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90</xdr:row>
      <xdr:rowOff>76200</xdr:rowOff>
    </xdr:from>
    <xdr:to>
      <xdr:col>1</xdr:col>
      <xdr:colOff>0</xdr:colOff>
      <xdr:row>90</xdr:row>
      <xdr:rowOff>1790700</xdr:rowOff>
    </xdr:to>
    <xdr:pic>
      <xdr:nvPicPr>
        <xdr:cNvPr id="2366" name="Immagine 80">
          <a:extLst>
            <a:ext uri="{FF2B5EF4-FFF2-40B4-BE49-F238E27FC236}">
              <a16:creationId xmlns:a16="http://schemas.microsoft.com/office/drawing/2014/main" id="{8E88A6EE-8318-8D0F-BBFC-DD05F4563C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70141900"/>
          <a:ext cx="2286000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88900</xdr:colOff>
      <xdr:row>92</xdr:row>
      <xdr:rowOff>63500</xdr:rowOff>
    </xdr:from>
    <xdr:to>
      <xdr:col>1</xdr:col>
      <xdr:colOff>0</xdr:colOff>
      <xdr:row>92</xdr:row>
      <xdr:rowOff>1993900</xdr:rowOff>
    </xdr:to>
    <xdr:pic>
      <xdr:nvPicPr>
        <xdr:cNvPr id="2367" name="Immagine 81">
          <a:extLst>
            <a:ext uri="{FF2B5EF4-FFF2-40B4-BE49-F238E27FC236}">
              <a16:creationId xmlns:a16="http://schemas.microsoft.com/office/drawing/2014/main" id="{6DF36A51-292B-50F5-BDBB-AC6A2BF7A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173939200"/>
          <a:ext cx="2349500" cy="193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203200</xdr:colOff>
      <xdr:row>93</xdr:row>
      <xdr:rowOff>88900</xdr:rowOff>
    </xdr:from>
    <xdr:to>
      <xdr:col>1</xdr:col>
      <xdr:colOff>3175</xdr:colOff>
      <xdr:row>93</xdr:row>
      <xdr:rowOff>1930400</xdr:rowOff>
    </xdr:to>
    <xdr:pic>
      <xdr:nvPicPr>
        <xdr:cNvPr id="2368" name="Immagine 82">
          <a:extLst>
            <a:ext uri="{FF2B5EF4-FFF2-40B4-BE49-F238E27FC236}">
              <a16:creationId xmlns:a16="http://schemas.microsoft.com/office/drawing/2014/main" id="{BAA94631-1325-0541-AF9F-2093B2A82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176072800"/>
          <a:ext cx="2171700" cy="184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139700</xdr:colOff>
      <xdr:row>94</xdr:row>
      <xdr:rowOff>63500</xdr:rowOff>
    </xdr:from>
    <xdr:to>
      <xdr:col>1</xdr:col>
      <xdr:colOff>0</xdr:colOff>
      <xdr:row>94</xdr:row>
      <xdr:rowOff>2209800</xdr:rowOff>
    </xdr:to>
    <xdr:pic>
      <xdr:nvPicPr>
        <xdr:cNvPr id="2369" name="Immagine 83">
          <a:extLst>
            <a:ext uri="{FF2B5EF4-FFF2-40B4-BE49-F238E27FC236}">
              <a16:creationId xmlns:a16="http://schemas.microsoft.com/office/drawing/2014/main" id="{D1CFFC28-B826-621D-9213-03FECD68F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178066700"/>
          <a:ext cx="2336800" cy="214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95</xdr:row>
      <xdr:rowOff>50800</xdr:rowOff>
    </xdr:from>
    <xdr:to>
      <xdr:col>1</xdr:col>
      <xdr:colOff>3175</xdr:colOff>
      <xdr:row>95</xdr:row>
      <xdr:rowOff>2095500</xdr:rowOff>
    </xdr:to>
    <xdr:pic>
      <xdr:nvPicPr>
        <xdr:cNvPr id="2370" name="Immagine 84">
          <a:extLst>
            <a:ext uri="{FF2B5EF4-FFF2-40B4-BE49-F238E27FC236}">
              <a16:creationId xmlns:a16="http://schemas.microsoft.com/office/drawing/2014/main" id="{DF9BF7AA-D912-23BE-F795-9FB7127A4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80378100"/>
          <a:ext cx="2298700" cy="204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139700</xdr:colOff>
      <xdr:row>96</xdr:row>
      <xdr:rowOff>63500</xdr:rowOff>
    </xdr:from>
    <xdr:to>
      <xdr:col>1</xdr:col>
      <xdr:colOff>0</xdr:colOff>
      <xdr:row>96</xdr:row>
      <xdr:rowOff>2120900</xdr:rowOff>
    </xdr:to>
    <xdr:pic>
      <xdr:nvPicPr>
        <xdr:cNvPr id="2371" name="Immagine 85">
          <a:extLst>
            <a:ext uri="{FF2B5EF4-FFF2-40B4-BE49-F238E27FC236}">
              <a16:creationId xmlns:a16="http://schemas.microsoft.com/office/drawing/2014/main" id="{E5247270-2EAD-1A85-0776-1EDF2FBB7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182600600"/>
          <a:ext cx="2298700" cy="205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139700</xdr:colOff>
      <xdr:row>97</xdr:row>
      <xdr:rowOff>63500</xdr:rowOff>
    </xdr:from>
    <xdr:to>
      <xdr:col>0</xdr:col>
      <xdr:colOff>2216150</xdr:colOff>
      <xdr:row>97</xdr:row>
      <xdr:rowOff>1993900</xdr:rowOff>
    </xdr:to>
    <xdr:pic>
      <xdr:nvPicPr>
        <xdr:cNvPr id="2372" name="Immagine 86">
          <a:extLst>
            <a:ext uri="{FF2B5EF4-FFF2-40B4-BE49-F238E27FC236}">
              <a16:creationId xmlns:a16="http://schemas.microsoft.com/office/drawing/2014/main" id="{CA50890D-9516-08D4-1241-E1D5E386E5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184848500"/>
          <a:ext cx="2286000" cy="193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165100</xdr:colOff>
      <xdr:row>98</xdr:row>
      <xdr:rowOff>25400</xdr:rowOff>
    </xdr:from>
    <xdr:to>
      <xdr:col>0</xdr:col>
      <xdr:colOff>2216150</xdr:colOff>
      <xdr:row>98</xdr:row>
      <xdr:rowOff>1879600</xdr:rowOff>
    </xdr:to>
    <xdr:pic>
      <xdr:nvPicPr>
        <xdr:cNvPr id="2373" name="Immagine 87">
          <a:extLst>
            <a:ext uri="{FF2B5EF4-FFF2-40B4-BE49-F238E27FC236}">
              <a16:creationId xmlns:a16="http://schemas.microsoft.com/office/drawing/2014/main" id="{2D77363D-936E-701B-BDDB-71F8A7470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186918600"/>
          <a:ext cx="2260600" cy="185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88900</xdr:colOff>
      <xdr:row>99</xdr:row>
      <xdr:rowOff>63500</xdr:rowOff>
    </xdr:from>
    <xdr:to>
      <xdr:col>1</xdr:col>
      <xdr:colOff>3175</xdr:colOff>
      <xdr:row>99</xdr:row>
      <xdr:rowOff>2006600</xdr:rowOff>
    </xdr:to>
    <xdr:pic>
      <xdr:nvPicPr>
        <xdr:cNvPr id="2374" name="Immagine 88">
          <a:extLst>
            <a:ext uri="{FF2B5EF4-FFF2-40B4-BE49-F238E27FC236}">
              <a16:creationId xmlns:a16="http://schemas.microsoft.com/office/drawing/2014/main" id="{F6C047A4-81DC-B411-7B5B-37D0373B8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188937900"/>
          <a:ext cx="2324100" cy="194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88900</xdr:colOff>
      <xdr:row>100</xdr:row>
      <xdr:rowOff>88900</xdr:rowOff>
    </xdr:from>
    <xdr:to>
      <xdr:col>0</xdr:col>
      <xdr:colOff>2216150</xdr:colOff>
      <xdr:row>100</xdr:row>
      <xdr:rowOff>1841500</xdr:rowOff>
    </xdr:to>
    <xdr:pic>
      <xdr:nvPicPr>
        <xdr:cNvPr id="2375" name="Immagine 91">
          <a:extLst>
            <a:ext uri="{FF2B5EF4-FFF2-40B4-BE49-F238E27FC236}">
              <a16:creationId xmlns:a16="http://schemas.microsoft.com/office/drawing/2014/main" id="{3583E646-7491-0A7D-69BF-48D5F9C98E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191135000"/>
          <a:ext cx="2336800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139700</xdr:colOff>
      <xdr:row>91</xdr:row>
      <xdr:rowOff>25400</xdr:rowOff>
    </xdr:from>
    <xdr:to>
      <xdr:col>1</xdr:col>
      <xdr:colOff>0</xdr:colOff>
      <xdr:row>91</xdr:row>
      <xdr:rowOff>1866900</xdr:rowOff>
    </xdr:to>
    <xdr:pic>
      <xdr:nvPicPr>
        <xdr:cNvPr id="2376" name="Immagine 92">
          <a:extLst>
            <a:ext uri="{FF2B5EF4-FFF2-40B4-BE49-F238E27FC236}">
              <a16:creationId xmlns:a16="http://schemas.microsoft.com/office/drawing/2014/main" id="{6C8932D3-024E-1D9F-8BC2-478C99AC5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171958000"/>
          <a:ext cx="2298700" cy="184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1B482-CF21-7343-A061-04736D3FBAF7}">
  <sheetPr>
    <outlinePr summaryBelow="0" summaryRight="0"/>
  </sheetPr>
  <dimension ref="A1:S102"/>
  <sheetViews>
    <sheetView tabSelected="1" zoomScaleNormal="100" workbookViewId="0">
      <pane ySplit="14" topLeftCell="A15" activePane="bottomLeft" state="frozen"/>
      <selection pane="bottomLeft" activeCell="P15" sqref="P15"/>
    </sheetView>
  </sheetViews>
  <sheetFormatPr defaultColWidth="10.86328125" defaultRowHeight="15.75" x14ac:dyDescent="0.45"/>
  <cols>
    <col min="1" max="1" width="33.265625" style="3" customWidth="1"/>
    <col min="2" max="2" width="6.86328125" style="3" bestFit="1" customWidth="1"/>
    <col min="3" max="3" width="15.1328125" style="3" bestFit="1" customWidth="1"/>
    <col min="4" max="4" width="9.73046875" style="3" bestFit="1" customWidth="1"/>
    <col min="5" max="6" width="9.1328125" style="3" bestFit="1" customWidth="1"/>
    <col min="7" max="7" width="12.86328125" style="3" bestFit="1" customWidth="1"/>
    <col min="8" max="8" width="16.1328125" style="3" bestFit="1" customWidth="1"/>
    <col min="9" max="9" width="15.3984375" style="3" bestFit="1" customWidth="1"/>
    <col min="10" max="10" width="16.3984375" style="3" bestFit="1" customWidth="1"/>
    <col min="11" max="11" width="8.73046875" style="3" bestFit="1" customWidth="1"/>
    <col min="12" max="12" width="29.59765625" style="3" customWidth="1"/>
    <col min="13" max="13" width="5.73046875" style="4" bestFit="1" customWidth="1"/>
    <col min="14" max="17" width="22.265625" style="15" customWidth="1"/>
    <col min="18" max="19" width="22.265625" style="12" customWidth="1"/>
    <col min="20" max="20" width="22.265625" style="3" customWidth="1"/>
    <col min="21" max="253" width="8.86328125" style="3" customWidth="1"/>
    <col min="254" max="16384" width="10.86328125" style="3"/>
  </cols>
  <sheetData>
    <row r="1" spans="1:19" x14ac:dyDescent="0.45">
      <c r="A1" s="1" t="s">
        <v>0</v>
      </c>
    </row>
    <row r="2" spans="1:19" x14ac:dyDescent="0.45">
      <c r="A2" s="2" t="s">
        <v>1</v>
      </c>
    </row>
    <row r="3" spans="1:19" x14ac:dyDescent="0.45">
      <c r="A3" s="2" t="s">
        <v>2</v>
      </c>
    </row>
    <row r="4" spans="1:19" x14ac:dyDescent="0.45">
      <c r="A4" s="2" t="s">
        <v>3</v>
      </c>
    </row>
    <row r="5" spans="1:19" x14ac:dyDescent="0.45">
      <c r="A5" s="2" t="s">
        <v>4</v>
      </c>
    </row>
    <row r="6" spans="1:19" x14ac:dyDescent="0.45">
      <c r="A6" s="2" t="s">
        <v>5</v>
      </c>
    </row>
    <row r="7" spans="1:19" x14ac:dyDescent="0.45">
      <c r="A7" s="2" t="s">
        <v>6</v>
      </c>
    </row>
    <row r="8" spans="1:19" x14ac:dyDescent="0.45">
      <c r="A8" s="2" t="s">
        <v>7</v>
      </c>
    </row>
    <row r="9" spans="1:19" x14ac:dyDescent="0.45">
      <c r="A9" s="2" t="s">
        <v>8</v>
      </c>
    </row>
    <row r="10" spans="1:19" x14ac:dyDescent="0.45">
      <c r="A10" s="2" t="s">
        <v>9</v>
      </c>
    </row>
    <row r="11" spans="1:19" x14ac:dyDescent="0.45">
      <c r="A11" s="2" t="s">
        <v>10</v>
      </c>
    </row>
    <row r="12" spans="1:19" x14ac:dyDescent="0.45">
      <c r="A12" s="2" t="s">
        <v>11</v>
      </c>
    </row>
    <row r="14" spans="1:19" s="24" customFormat="1" x14ac:dyDescent="0.5">
      <c r="A14" s="18"/>
      <c r="B14" s="19" t="s">
        <v>12</v>
      </c>
      <c r="C14" s="19" t="s">
        <v>12</v>
      </c>
      <c r="D14" s="19" t="s">
        <v>13</v>
      </c>
      <c r="E14" s="19" t="s">
        <v>14</v>
      </c>
      <c r="F14" s="19" t="s">
        <v>15</v>
      </c>
      <c r="G14" s="19" t="s">
        <v>16</v>
      </c>
      <c r="H14" s="19" t="s">
        <v>17</v>
      </c>
      <c r="I14" s="19" t="s">
        <v>18</v>
      </c>
      <c r="J14" s="19" t="s">
        <v>19</v>
      </c>
      <c r="K14" s="19" t="s">
        <v>20</v>
      </c>
      <c r="L14" s="19" t="s">
        <v>21</v>
      </c>
      <c r="M14" s="20" t="s">
        <v>22</v>
      </c>
      <c r="N14" s="22" t="s">
        <v>23</v>
      </c>
      <c r="O14" s="21" t="s">
        <v>24</v>
      </c>
      <c r="P14" s="21" t="s">
        <v>25</v>
      </c>
      <c r="Q14" s="21" t="s">
        <v>26</v>
      </c>
      <c r="R14" s="23" t="s">
        <v>27</v>
      </c>
      <c r="S14" s="23" t="s">
        <v>28</v>
      </c>
    </row>
    <row r="15" spans="1:19" ht="174" customHeight="1" x14ac:dyDescent="0.45">
      <c r="A15" s="8"/>
      <c r="B15" s="9" t="s">
        <v>29</v>
      </c>
      <c r="C15" s="9" t="s">
        <v>30</v>
      </c>
      <c r="D15" s="9" t="s">
        <v>31</v>
      </c>
      <c r="E15" s="9" t="s">
        <v>32</v>
      </c>
      <c r="F15" s="9" t="s">
        <v>33</v>
      </c>
      <c r="G15" s="8" t="s">
        <v>34</v>
      </c>
      <c r="H15" s="8" t="s">
        <v>35</v>
      </c>
      <c r="I15" s="10" t="s">
        <v>36</v>
      </c>
      <c r="J15" s="8" t="s">
        <v>37</v>
      </c>
      <c r="K15" s="9" t="s">
        <v>38</v>
      </c>
      <c r="L15" s="8" t="s">
        <v>39</v>
      </c>
      <c r="M15" s="11">
        <v>12</v>
      </c>
      <c r="N15" s="17">
        <v>120</v>
      </c>
      <c r="O15" s="17">
        <f t="shared" ref="O15:O46" si="0">SUM(N15*M15)</f>
        <v>1440</v>
      </c>
      <c r="P15" s="17">
        <f>N15*(1-85%)</f>
        <v>18.000000000000004</v>
      </c>
      <c r="Q15" s="17">
        <f t="shared" ref="Q15:Q46" si="1">SUM(P15*M15)</f>
        <v>216.00000000000006</v>
      </c>
      <c r="R15" s="14">
        <f>SUM(P15/1.13)</f>
        <v>15.929203539823014</v>
      </c>
      <c r="S15" s="14">
        <f t="shared" ref="S15:S46" si="2">SUM(R15*M15)</f>
        <v>191.15044247787617</v>
      </c>
    </row>
    <row r="16" spans="1:19" ht="171.75" customHeight="1" x14ac:dyDescent="0.45">
      <c r="A16" s="8"/>
      <c r="B16" s="9" t="s">
        <v>29</v>
      </c>
      <c r="C16" s="9" t="s">
        <v>30</v>
      </c>
      <c r="D16" s="9" t="s">
        <v>31</v>
      </c>
      <c r="E16" s="9" t="s">
        <v>32</v>
      </c>
      <c r="F16" s="9" t="s">
        <v>33</v>
      </c>
      <c r="G16" s="8" t="s">
        <v>34</v>
      </c>
      <c r="H16" s="8" t="s">
        <v>35</v>
      </c>
      <c r="I16" s="10" t="s">
        <v>40</v>
      </c>
      <c r="J16" s="8" t="s">
        <v>37</v>
      </c>
      <c r="K16" s="9" t="s">
        <v>38</v>
      </c>
      <c r="L16" s="8" t="s">
        <v>39</v>
      </c>
      <c r="M16" s="11">
        <v>65</v>
      </c>
      <c r="N16" s="17">
        <v>120</v>
      </c>
      <c r="O16" s="17">
        <f t="shared" si="0"/>
        <v>7800</v>
      </c>
      <c r="P16" s="17">
        <f t="shared" ref="P16:P51" si="3">N16*(1-85%)</f>
        <v>18.000000000000004</v>
      </c>
      <c r="Q16" s="17">
        <f t="shared" si="1"/>
        <v>1170.0000000000002</v>
      </c>
      <c r="R16" s="14">
        <f t="shared" ref="R16:R79" si="4">SUM(P16/1.13)</f>
        <v>15.929203539823014</v>
      </c>
      <c r="S16" s="14">
        <f t="shared" si="2"/>
        <v>1035.3982300884959</v>
      </c>
    </row>
    <row r="17" spans="1:19" ht="204" customHeight="1" x14ac:dyDescent="0.45">
      <c r="A17" s="8"/>
      <c r="B17" s="9" t="s">
        <v>29</v>
      </c>
      <c r="C17" s="9" t="s">
        <v>30</v>
      </c>
      <c r="D17" s="9" t="s">
        <v>31</v>
      </c>
      <c r="E17" s="9" t="s">
        <v>32</v>
      </c>
      <c r="F17" s="9" t="s">
        <v>33</v>
      </c>
      <c r="G17" s="8" t="s">
        <v>34</v>
      </c>
      <c r="H17" s="8" t="s">
        <v>35</v>
      </c>
      <c r="I17" s="10" t="s">
        <v>41</v>
      </c>
      <c r="J17" s="8" t="s">
        <v>37</v>
      </c>
      <c r="K17" s="9" t="s">
        <v>38</v>
      </c>
      <c r="L17" s="8" t="s">
        <v>39</v>
      </c>
      <c r="M17" s="11">
        <v>4</v>
      </c>
      <c r="N17" s="17">
        <v>120</v>
      </c>
      <c r="O17" s="17">
        <f t="shared" si="0"/>
        <v>480</v>
      </c>
      <c r="P17" s="17">
        <f t="shared" si="3"/>
        <v>18.000000000000004</v>
      </c>
      <c r="Q17" s="17">
        <f t="shared" si="1"/>
        <v>72.000000000000014</v>
      </c>
      <c r="R17" s="14">
        <f t="shared" si="4"/>
        <v>15.929203539823014</v>
      </c>
      <c r="S17" s="14">
        <f t="shared" si="2"/>
        <v>63.716814159292056</v>
      </c>
    </row>
    <row r="18" spans="1:19" ht="204" customHeight="1" x14ac:dyDescent="0.45">
      <c r="A18" s="8"/>
      <c r="B18" s="9" t="s">
        <v>29</v>
      </c>
      <c r="C18" s="9" t="s">
        <v>30</v>
      </c>
      <c r="D18" s="9" t="s">
        <v>31</v>
      </c>
      <c r="E18" s="9" t="s">
        <v>32</v>
      </c>
      <c r="F18" s="9" t="s">
        <v>33</v>
      </c>
      <c r="G18" s="8" t="s">
        <v>34</v>
      </c>
      <c r="H18" s="8" t="s">
        <v>35</v>
      </c>
      <c r="I18" s="10" t="s">
        <v>42</v>
      </c>
      <c r="J18" s="8" t="s">
        <v>37</v>
      </c>
      <c r="K18" s="9" t="s">
        <v>38</v>
      </c>
      <c r="L18" s="8" t="s">
        <v>39</v>
      </c>
      <c r="M18" s="11">
        <v>5</v>
      </c>
      <c r="N18" s="17">
        <v>120</v>
      </c>
      <c r="O18" s="17">
        <f t="shared" si="0"/>
        <v>600</v>
      </c>
      <c r="P18" s="17">
        <f t="shared" si="3"/>
        <v>18.000000000000004</v>
      </c>
      <c r="Q18" s="17">
        <f t="shared" si="1"/>
        <v>90.000000000000014</v>
      </c>
      <c r="R18" s="14">
        <f t="shared" si="4"/>
        <v>15.929203539823014</v>
      </c>
      <c r="S18" s="14">
        <f t="shared" si="2"/>
        <v>79.646017699115077</v>
      </c>
    </row>
    <row r="19" spans="1:19" ht="190.5" customHeight="1" x14ac:dyDescent="0.45">
      <c r="A19" s="8"/>
      <c r="B19" s="9" t="s">
        <v>29</v>
      </c>
      <c r="C19" s="9" t="s">
        <v>30</v>
      </c>
      <c r="D19" s="9" t="s">
        <v>31</v>
      </c>
      <c r="E19" s="9" t="s">
        <v>32</v>
      </c>
      <c r="F19" s="9" t="s">
        <v>33</v>
      </c>
      <c r="G19" s="8" t="s">
        <v>34</v>
      </c>
      <c r="H19" s="8" t="s">
        <v>35</v>
      </c>
      <c r="I19" s="10" t="s">
        <v>43</v>
      </c>
      <c r="J19" s="8" t="s">
        <v>37</v>
      </c>
      <c r="K19" s="9" t="s">
        <v>38</v>
      </c>
      <c r="L19" s="8" t="s">
        <v>39</v>
      </c>
      <c r="M19" s="11">
        <v>35</v>
      </c>
      <c r="N19" s="17">
        <v>120</v>
      </c>
      <c r="O19" s="17">
        <f t="shared" si="0"/>
        <v>4200</v>
      </c>
      <c r="P19" s="17">
        <f t="shared" si="3"/>
        <v>18.000000000000004</v>
      </c>
      <c r="Q19" s="17">
        <f t="shared" si="1"/>
        <v>630.00000000000011</v>
      </c>
      <c r="R19" s="14">
        <f t="shared" si="4"/>
        <v>15.929203539823014</v>
      </c>
      <c r="S19" s="14">
        <f t="shared" si="2"/>
        <v>557.52212389380554</v>
      </c>
    </row>
    <row r="20" spans="1:19" ht="183" customHeight="1" x14ac:dyDescent="0.45">
      <c r="A20" s="8"/>
      <c r="B20" s="9" t="s">
        <v>29</v>
      </c>
      <c r="C20" s="9" t="s">
        <v>30</v>
      </c>
      <c r="D20" s="9" t="s">
        <v>31</v>
      </c>
      <c r="E20" s="9" t="s">
        <v>32</v>
      </c>
      <c r="F20" s="9" t="s">
        <v>33</v>
      </c>
      <c r="G20" s="8" t="s">
        <v>34</v>
      </c>
      <c r="H20" s="8" t="s">
        <v>35</v>
      </c>
      <c r="I20" s="10" t="s">
        <v>44</v>
      </c>
      <c r="J20" s="8" t="s">
        <v>37</v>
      </c>
      <c r="K20" s="9" t="s">
        <v>38</v>
      </c>
      <c r="L20" s="8" t="s">
        <v>39</v>
      </c>
      <c r="M20" s="11">
        <v>8</v>
      </c>
      <c r="N20" s="17">
        <v>120</v>
      </c>
      <c r="O20" s="17">
        <f t="shared" si="0"/>
        <v>960</v>
      </c>
      <c r="P20" s="17">
        <f t="shared" si="3"/>
        <v>18.000000000000004</v>
      </c>
      <c r="Q20" s="17">
        <f t="shared" si="1"/>
        <v>144.00000000000003</v>
      </c>
      <c r="R20" s="14">
        <f t="shared" si="4"/>
        <v>15.929203539823014</v>
      </c>
      <c r="S20" s="14">
        <f t="shared" si="2"/>
        <v>127.43362831858411</v>
      </c>
    </row>
    <row r="21" spans="1:19" ht="188.25" customHeight="1" x14ac:dyDescent="0.45">
      <c r="A21" s="8"/>
      <c r="B21" s="9" t="s">
        <v>29</v>
      </c>
      <c r="C21" s="9" t="s">
        <v>30</v>
      </c>
      <c r="D21" s="9" t="s">
        <v>31</v>
      </c>
      <c r="E21" s="9" t="s">
        <v>32</v>
      </c>
      <c r="F21" s="9" t="s">
        <v>33</v>
      </c>
      <c r="G21" s="8" t="s">
        <v>34</v>
      </c>
      <c r="H21" s="8" t="s">
        <v>35</v>
      </c>
      <c r="I21" s="10" t="s">
        <v>45</v>
      </c>
      <c r="J21" s="8" t="s">
        <v>37</v>
      </c>
      <c r="K21" s="9" t="s">
        <v>38</v>
      </c>
      <c r="L21" s="8" t="s">
        <v>39</v>
      </c>
      <c r="M21" s="11">
        <v>46</v>
      </c>
      <c r="N21" s="17">
        <v>120</v>
      </c>
      <c r="O21" s="17">
        <f t="shared" si="0"/>
        <v>5520</v>
      </c>
      <c r="P21" s="17">
        <f t="shared" si="3"/>
        <v>18.000000000000004</v>
      </c>
      <c r="Q21" s="17">
        <f t="shared" si="1"/>
        <v>828.00000000000011</v>
      </c>
      <c r="R21" s="14">
        <f t="shared" si="4"/>
        <v>15.929203539823014</v>
      </c>
      <c r="S21" s="14">
        <f t="shared" si="2"/>
        <v>732.74336283185869</v>
      </c>
    </row>
    <row r="22" spans="1:19" ht="186" customHeight="1" x14ac:dyDescent="0.45">
      <c r="A22" s="8"/>
      <c r="B22" s="9" t="s">
        <v>29</v>
      </c>
      <c r="C22" s="9" t="s">
        <v>30</v>
      </c>
      <c r="D22" s="9" t="s">
        <v>31</v>
      </c>
      <c r="E22" s="9" t="s">
        <v>32</v>
      </c>
      <c r="F22" s="9" t="s">
        <v>33</v>
      </c>
      <c r="G22" s="8" t="s">
        <v>34</v>
      </c>
      <c r="H22" s="8" t="s">
        <v>35</v>
      </c>
      <c r="I22" s="10" t="s">
        <v>46</v>
      </c>
      <c r="J22" s="8" t="s">
        <v>37</v>
      </c>
      <c r="K22" s="9" t="s">
        <v>38</v>
      </c>
      <c r="L22" s="8" t="s">
        <v>39</v>
      </c>
      <c r="M22" s="11">
        <v>27</v>
      </c>
      <c r="N22" s="17">
        <v>120</v>
      </c>
      <c r="O22" s="17">
        <f t="shared" si="0"/>
        <v>3240</v>
      </c>
      <c r="P22" s="17">
        <f t="shared" si="3"/>
        <v>18.000000000000004</v>
      </c>
      <c r="Q22" s="17">
        <f t="shared" si="1"/>
        <v>486.00000000000011</v>
      </c>
      <c r="R22" s="14">
        <f t="shared" si="4"/>
        <v>15.929203539823014</v>
      </c>
      <c r="S22" s="14">
        <f t="shared" si="2"/>
        <v>430.08849557522137</v>
      </c>
    </row>
    <row r="23" spans="1:19" ht="184.5" customHeight="1" x14ac:dyDescent="0.45">
      <c r="A23" s="8"/>
      <c r="B23" s="9" t="s">
        <v>29</v>
      </c>
      <c r="C23" s="9" t="s">
        <v>30</v>
      </c>
      <c r="D23" s="9" t="s">
        <v>31</v>
      </c>
      <c r="E23" s="9" t="s">
        <v>32</v>
      </c>
      <c r="F23" s="9" t="s">
        <v>33</v>
      </c>
      <c r="G23" s="8" t="s">
        <v>34</v>
      </c>
      <c r="H23" s="8" t="s">
        <v>47</v>
      </c>
      <c r="I23" s="10" t="s">
        <v>48</v>
      </c>
      <c r="J23" s="8" t="s">
        <v>49</v>
      </c>
      <c r="K23" s="9" t="s">
        <v>38</v>
      </c>
      <c r="L23" s="8" t="s">
        <v>39</v>
      </c>
      <c r="M23" s="11">
        <v>91</v>
      </c>
      <c r="N23" s="17">
        <v>120</v>
      </c>
      <c r="O23" s="17">
        <f t="shared" si="0"/>
        <v>10920</v>
      </c>
      <c r="P23" s="17">
        <f t="shared" si="3"/>
        <v>18.000000000000004</v>
      </c>
      <c r="Q23" s="17">
        <f t="shared" si="1"/>
        <v>1638.0000000000002</v>
      </c>
      <c r="R23" s="14">
        <f t="shared" si="4"/>
        <v>15.929203539823014</v>
      </c>
      <c r="S23" s="14">
        <f t="shared" si="2"/>
        <v>1449.5575221238944</v>
      </c>
    </row>
    <row r="24" spans="1:19" ht="188.25" customHeight="1" x14ac:dyDescent="0.45">
      <c r="A24" s="8"/>
      <c r="B24" s="9" t="s">
        <v>29</v>
      </c>
      <c r="C24" s="9" t="s">
        <v>30</v>
      </c>
      <c r="D24" s="9" t="s">
        <v>31</v>
      </c>
      <c r="E24" s="9" t="s">
        <v>32</v>
      </c>
      <c r="F24" s="9" t="s">
        <v>33</v>
      </c>
      <c r="G24" s="8" t="s">
        <v>34</v>
      </c>
      <c r="H24" s="8" t="s">
        <v>47</v>
      </c>
      <c r="I24" s="10" t="s">
        <v>50</v>
      </c>
      <c r="J24" s="8" t="s">
        <v>49</v>
      </c>
      <c r="K24" s="9" t="s">
        <v>38</v>
      </c>
      <c r="L24" s="8" t="s">
        <v>39</v>
      </c>
      <c r="M24" s="11">
        <v>39</v>
      </c>
      <c r="N24" s="17">
        <v>120</v>
      </c>
      <c r="O24" s="17">
        <f t="shared" si="0"/>
        <v>4680</v>
      </c>
      <c r="P24" s="17">
        <f t="shared" si="3"/>
        <v>18.000000000000004</v>
      </c>
      <c r="Q24" s="17">
        <f t="shared" si="1"/>
        <v>702.00000000000011</v>
      </c>
      <c r="R24" s="14">
        <f t="shared" si="4"/>
        <v>15.929203539823014</v>
      </c>
      <c r="S24" s="14">
        <f t="shared" si="2"/>
        <v>621.23893805309751</v>
      </c>
    </row>
    <row r="25" spans="1:19" ht="182.25" customHeight="1" x14ac:dyDescent="0.45">
      <c r="A25" s="8"/>
      <c r="B25" s="9" t="s">
        <v>29</v>
      </c>
      <c r="C25" s="9" t="s">
        <v>30</v>
      </c>
      <c r="D25" s="9" t="s">
        <v>31</v>
      </c>
      <c r="E25" s="9" t="s">
        <v>32</v>
      </c>
      <c r="F25" s="9" t="s">
        <v>33</v>
      </c>
      <c r="G25" s="8" t="s">
        <v>34</v>
      </c>
      <c r="H25" s="8" t="s">
        <v>47</v>
      </c>
      <c r="I25" s="10" t="s">
        <v>40</v>
      </c>
      <c r="J25" s="8" t="s">
        <v>49</v>
      </c>
      <c r="K25" s="9" t="s">
        <v>38</v>
      </c>
      <c r="L25" s="8" t="s">
        <v>39</v>
      </c>
      <c r="M25" s="11">
        <v>96</v>
      </c>
      <c r="N25" s="17">
        <v>120</v>
      </c>
      <c r="O25" s="17">
        <f t="shared" si="0"/>
        <v>11520</v>
      </c>
      <c r="P25" s="17">
        <f t="shared" si="3"/>
        <v>18.000000000000004</v>
      </c>
      <c r="Q25" s="17">
        <f t="shared" si="1"/>
        <v>1728.0000000000005</v>
      </c>
      <c r="R25" s="14">
        <f t="shared" si="4"/>
        <v>15.929203539823014</v>
      </c>
      <c r="S25" s="14">
        <f t="shared" si="2"/>
        <v>1529.2035398230094</v>
      </c>
    </row>
    <row r="26" spans="1:19" ht="186.75" customHeight="1" x14ac:dyDescent="0.45">
      <c r="A26" s="8"/>
      <c r="B26" s="9" t="s">
        <v>29</v>
      </c>
      <c r="C26" s="9" t="s">
        <v>30</v>
      </c>
      <c r="D26" s="9" t="s">
        <v>31</v>
      </c>
      <c r="E26" s="9" t="s">
        <v>32</v>
      </c>
      <c r="F26" s="9" t="s">
        <v>33</v>
      </c>
      <c r="G26" s="8" t="s">
        <v>34</v>
      </c>
      <c r="H26" s="8" t="s">
        <v>47</v>
      </c>
      <c r="I26" s="10" t="s">
        <v>41</v>
      </c>
      <c r="J26" s="8" t="s">
        <v>49</v>
      </c>
      <c r="K26" s="9" t="s">
        <v>38</v>
      </c>
      <c r="L26" s="8" t="s">
        <v>39</v>
      </c>
      <c r="M26" s="11">
        <v>116</v>
      </c>
      <c r="N26" s="17">
        <v>120</v>
      </c>
      <c r="O26" s="17">
        <f t="shared" si="0"/>
        <v>13920</v>
      </c>
      <c r="P26" s="17">
        <f t="shared" si="3"/>
        <v>18.000000000000004</v>
      </c>
      <c r="Q26" s="17">
        <f t="shared" si="1"/>
        <v>2088.0000000000005</v>
      </c>
      <c r="R26" s="14">
        <f t="shared" si="4"/>
        <v>15.929203539823014</v>
      </c>
      <c r="S26" s="14">
        <f t="shared" si="2"/>
        <v>1847.7876106194697</v>
      </c>
    </row>
    <row r="27" spans="1:19" ht="196.5" customHeight="1" x14ac:dyDescent="0.45">
      <c r="A27" s="8"/>
      <c r="B27" s="9" t="s">
        <v>29</v>
      </c>
      <c r="C27" s="9" t="s">
        <v>30</v>
      </c>
      <c r="D27" s="9" t="s">
        <v>31</v>
      </c>
      <c r="E27" s="9" t="s">
        <v>32</v>
      </c>
      <c r="F27" s="9" t="s">
        <v>33</v>
      </c>
      <c r="G27" s="8" t="s">
        <v>34</v>
      </c>
      <c r="H27" s="8" t="s">
        <v>47</v>
      </c>
      <c r="I27" s="10" t="s">
        <v>42</v>
      </c>
      <c r="J27" s="8" t="s">
        <v>49</v>
      </c>
      <c r="K27" s="9" t="s">
        <v>38</v>
      </c>
      <c r="L27" s="8" t="s">
        <v>39</v>
      </c>
      <c r="M27" s="11">
        <v>248</v>
      </c>
      <c r="N27" s="17">
        <v>120</v>
      </c>
      <c r="O27" s="17">
        <f t="shared" si="0"/>
        <v>29760</v>
      </c>
      <c r="P27" s="17">
        <f t="shared" si="3"/>
        <v>18.000000000000004</v>
      </c>
      <c r="Q27" s="17">
        <f t="shared" si="1"/>
        <v>4464.0000000000009</v>
      </c>
      <c r="R27" s="14">
        <f t="shared" si="4"/>
        <v>15.929203539823014</v>
      </c>
      <c r="S27" s="14">
        <f t="shared" si="2"/>
        <v>3950.4424778761077</v>
      </c>
    </row>
    <row r="28" spans="1:19" ht="193.5" customHeight="1" x14ac:dyDescent="0.45">
      <c r="A28" s="8"/>
      <c r="B28" s="9" t="s">
        <v>29</v>
      </c>
      <c r="C28" s="9" t="s">
        <v>30</v>
      </c>
      <c r="D28" s="9" t="s">
        <v>31</v>
      </c>
      <c r="E28" s="9" t="s">
        <v>32</v>
      </c>
      <c r="F28" s="9" t="s">
        <v>33</v>
      </c>
      <c r="G28" s="8" t="s">
        <v>34</v>
      </c>
      <c r="H28" s="8" t="s">
        <v>47</v>
      </c>
      <c r="I28" s="10" t="s">
        <v>43</v>
      </c>
      <c r="J28" s="8" t="s">
        <v>49</v>
      </c>
      <c r="K28" s="9" t="s">
        <v>38</v>
      </c>
      <c r="L28" s="8" t="s">
        <v>39</v>
      </c>
      <c r="M28" s="11">
        <v>67</v>
      </c>
      <c r="N28" s="17">
        <v>120</v>
      </c>
      <c r="O28" s="17">
        <f t="shared" si="0"/>
        <v>8040</v>
      </c>
      <c r="P28" s="17">
        <f t="shared" si="3"/>
        <v>18.000000000000004</v>
      </c>
      <c r="Q28" s="17">
        <f t="shared" si="1"/>
        <v>1206.0000000000002</v>
      </c>
      <c r="R28" s="14">
        <f t="shared" si="4"/>
        <v>15.929203539823014</v>
      </c>
      <c r="S28" s="14">
        <f t="shared" si="2"/>
        <v>1067.2566371681419</v>
      </c>
    </row>
    <row r="29" spans="1:19" ht="193.5" customHeight="1" x14ac:dyDescent="0.45">
      <c r="A29" s="8"/>
      <c r="B29" s="9" t="s">
        <v>29</v>
      </c>
      <c r="C29" s="9" t="s">
        <v>30</v>
      </c>
      <c r="D29" s="9" t="s">
        <v>31</v>
      </c>
      <c r="E29" s="9" t="s">
        <v>32</v>
      </c>
      <c r="F29" s="9" t="s">
        <v>33</v>
      </c>
      <c r="G29" s="8" t="s">
        <v>34</v>
      </c>
      <c r="H29" s="8" t="s">
        <v>51</v>
      </c>
      <c r="I29" s="10" t="s">
        <v>36</v>
      </c>
      <c r="J29" s="8" t="s">
        <v>52</v>
      </c>
      <c r="K29" s="9" t="s">
        <v>38</v>
      </c>
      <c r="L29" s="8" t="s">
        <v>39</v>
      </c>
      <c r="M29" s="11">
        <v>137</v>
      </c>
      <c r="N29" s="17">
        <v>120</v>
      </c>
      <c r="O29" s="17">
        <f t="shared" si="0"/>
        <v>16440</v>
      </c>
      <c r="P29" s="17">
        <f t="shared" si="3"/>
        <v>18.000000000000004</v>
      </c>
      <c r="Q29" s="17">
        <f t="shared" si="1"/>
        <v>2466.0000000000005</v>
      </c>
      <c r="R29" s="14">
        <f t="shared" si="4"/>
        <v>15.929203539823014</v>
      </c>
      <c r="S29" s="14">
        <f t="shared" si="2"/>
        <v>2182.3008849557527</v>
      </c>
    </row>
    <row r="30" spans="1:19" ht="198" customHeight="1" x14ac:dyDescent="0.45">
      <c r="A30" s="8"/>
      <c r="B30" s="9" t="s">
        <v>29</v>
      </c>
      <c r="C30" s="9" t="s">
        <v>30</v>
      </c>
      <c r="D30" s="9" t="s">
        <v>31</v>
      </c>
      <c r="E30" s="9" t="s">
        <v>32</v>
      </c>
      <c r="F30" s="9" t="s">
        <v>33</v>
      </c>
      <c r="G30" s="8" t="s">
        <v>34</v>
      </c>
      <c r="H30" s="8" t="s">
        <v>51</v>
      </c>
      <c r="I30" s="10" t="s">
        <v>40</v>
      </c>
      <c r="J30" s="8" t="s">
        <v>52</v>
      </c>
      <c r="K30" s="9" t="s">
        <v>38</v>
      </c>
      <c r="L30" s="8" t="s">
        <v>39</v>
      </c>
      <c r="M30" s="11">
        <v>199</v>
      </c>
      <c r="N30" s="17">
        <v>120</v>
      </c>
      <c r="O30" s="17">
        <f t="shared" si="0"/>
        <v>23880</v>
      </c>
      <c r="P30" s="17">
        <f t="shared" si="3"/>
        <v>18.000000000000004</v>
      </c>
      <c r="Q30" s="17">
        <f t="shared" si="1"/>
        <v>3582.0000000000009</v>
      </c>
      <c r="R30" s="14">
        <f t="shared" si="4"/>
        <v>15.929203539823014</v>
      </c>
      <c r="S30" s="14">
        <f t="shared" si="2"/>
        <v>3169.9115044247797</v>
      </c>
    </row>
    <row r="31" spans="1:19" ht="192.75" customHeight="1" x14ac:dyDescent="0.45">
      <c r="A31" s="8"/>
      <c r="B31" s="9" t="s">
        <v>29</v>
      </c>
      <c r="C31" s="9" t="s">
        <v>30</v>
      </c>
      <c r="D31" s="9" t="s">
        <v>31</v>
      </c>
      <c r="E31" s="9" t="s">
        <v>32</v>
      </c>
      <c r="F31" s="9" t="s">
        <v>33</v>
      </c>
      <c r="G31" s="8" t="s">
        <v>34</v>
      </c>
      <c r="H31" s="8" t="s">
        <v>51</v>
      </c>
      <c r="I31" s="10" t="s">
        <v>41</v>
      </c>
      <c r="J31" s="8" t="s">
        <v>52</v>
      </c>
      <c r="K31" s="9" t="s">
        <v>38</v>
      </c>
      <c r="L31" s="8" t="s">
        <v>39</v>
      </c>
      <c r="M31" s="11">
        <v>310</v>
      </c>
      <c r="N31" s="17">
        <v>120</v>
      </c>
      <c r="O31" s="17">
        <f t="shared" si="0"/>
        <v>37200</v>
      </c>
      <c r="P31" s="17">
        <f t="shared" si="3"/>
        <v>18.000000000000004</v>
      </c>
      <c r="Q31" s="17">
        <f t="shared" si="1"/>
        <v>5580.0000000000009</v>
      </c>
      <c r="R31" s="14">
        <f t="shared" si="4"/>
        <v>15.929203539823014</v>
      </c>
      <c r="S31" s="14">
        <f t="shared" si="2"/>
        <v>4938.0530973451341</v>
      </c>
    </row>
    <row r="32" spans="1:19" ht="196.5" customHeight="1" x14ac:dyDescent="0.45">
      <c r="A32" s="8"/>
      <c r="B32" s="9" t="s">
        <v>29</v>
      </c>
      <c r="C32" s="9" t="s">
        <v>30</v>
      </c>
      <c r="D32" s="9" t="s">
        <v>31</v>
      </c>
      <c r="E32" s="9" t="s">
        <v>32</v>
      </c>
      <c r="F32" s="9" t="s">
        <v>33</v>
      </c>
      <c r="G32" s="8" t="s">
        <v>34</v>
      </c>
      <c r="H32" s="8" t="s">
        <v>51</v>
      </c>
      <c r="I32" s="10" t="s">
        <v>42</v>
      </c>
      <c r="J32" s="8" t="s">
        <v>52</v>
      </c>
      <c r="K32" s="9" t="s">
        <v>38</v>
      </c>
      <c r="L32" s="8" t="s">
        <v>39</v>
      </c>
      <c r="M32" s="11">
        <v>146</v>
      </c>
      <c r="N32" s="17">
        <v>120</v>
      </c>
      <c r="O32" s="17">
        <f t="shared" si="0"/>
        <v>17520</v>
      </c>
      <c r="P32" s="17">
        <f t="shared" si="3"/>
        <v>18.000000000000004</v>
      </c>
      <c r="Q32" s="17">
        <f t="shared" si="1"/>
        <v>2628.0000000000005</v>
      </c>
      <c r="R32" s="14">
        <f t="shared" si="4"/>
        <v>15.929203539823014</v>
      </c>
      <c r="S32" s="14">
        <f t="shared" si="2"/>
        <v>2325.6637168141601</v>
      </c>
    </row>
    <row r="33" spans="1:19" ht="204" customHeight="1" x14ac:dyDescent="0.45">
      <c r="A33" s="8"/>
      <c r="B33" s="9" t="s">
        <v>29</v>
      </c>
      <c r="C33" s="9" t="s">
        <v>30</v>
      </c>
      <c r="D33" s="9" t="s">
        <v>31</v>
      </c>
      <c r="E33" s="9" t="s">
        <v>32</v>
      </c>
      <c r="F33" s="9" t="s">
        <v>33</v>
      </c>
      <c r="G33" s="8" t="s">
        <v>34</v>
      </c>
      <c r="H33" s="8" t="s">
        <v>51</v>
      </c>
      <c r="I33" s="10" t="s">
        <v>43</v>
      </c>
      <c r="J33" s="8" t="s">
        <v>52</v>
      </c>
      <c r="K33" s="9" t="s">
        <v>38</v>
      </c>
      <c r="L33" s="8" t="s">
        <v>39</v>
      </c>
      <c r="M33" s="11">
        <v>318</v>
      </c>
      <c r="N33" s="17">
        <v>120</v>
      </c>
      <c r="O33" s="17">
        <f t="shared" si="0"/>
        <v>38160</v>
      </c>
      <c r="P33" s="17">
        <f t="shared" si="3"/>
        <v>18.000000000000004</v>
      </c>
      <c r="Q33" s="17">
        <f t="shared" si="1"/>
        <v>5724.0000000000009</v>
      </c>
      <c r="R33" s="14">
        <f t="shared" si="4"/>
        <v>15.929203539823014</v>
      </c>
      <c r="S33" s="14">
        <f t="shared" si="2"/>
        <v>5065.4867256637181</v>
      </c>
    </row>
    <row r="34" spans="1:19" ht="192" customHeight="1" x14ac:dyDescent="0.45">
      <c r="A34" s="8"/>
      <c r="B34" s="9" t="s">
        <v>29</v>
      </c>
      <c r="C34" s="9" t="s">
        <v>30</v>
      </c>
      <c r="D34" s="9" t="s">
        <v>31</v>
      </c>
      <c r="E34" s="9" t="s">
        <v>32</v>
      </c>
      <c r="F34" s="9" t="s">
        <v>33</v>
      </c>
      <c r="G34" s="8" t="s">
        <v>34</v>
      </c>
      <c r="H34" s="8" t="s">
        <v>51</v>
      </c>
      <c r="I34" s="10" t="s">
        <v>44</v>
      </c>
      <c r="J34" s="8" t="s">
        <v>53</v>
      </c>
      <c r="K34" s="9" t="s">
        <v>38</v>
      </c>
      <c r="L34" s="8" t="s">
        <v>39</v>
      </c>
      <c r="M34" s="11">
        <v>221</v>
      </c>
      <c r="N34" s="17">
        <v>120</v>
      </c>
      <c r="O34" s="17">
        <f t="shared" si="0"/>
        <v>26520</v>
      </c>
      <c r="P34" s="17">
        <f t="shared" si="3"/>
        <v>18.000000000000004</v>
      </c>
      <c r="Q34" s="17">
        <f t="shared" si="1"/>
        <v>3978.0000000000009</v>
      </c>
      <c r="R34" s="14">
        <f t="shared" si="4"/>
        <v>15.929203539823014</v>
      </c>
      <c r="S34" s="14">
        <f t="shared" si="2"/>
        <v>3520.3539823008859</v>
      </c>
    </row>
    <row r="35" spans="1:19" ht="196.5" customHeight="1" x14ac:dyDescent="0.45">
      <c r="A35" s="8"/>
      <c r="B35" s="9" t="s">
        <v>29</v>
      </c>
      <c r="C35" s="9" t="s">
        <v>30</v>
      </c>
      <c r="D35" s="9" t="s">
        <v>31</v>
      </c>
      <c r="E35" s="9" t="s">
        <v>32</v>
      </c>
      <c r="F35" s="9" t="s">
        <v>33</v>
      </c>
      <c r="G35" s="8" t="s">
        <v>34</v>
      </c>
      <c r="H35" s="8" t="s">
        <v>54</v>
      </c>
      <c r="I35" s="10" t="s">
        <v>36</v>
      </c>
      <c r="J35" s="8" t="s">
        <v>52</v>
      </c>
      <c r="K35" s="9" t="s">
        <v>38</v>
      </c>
      <c r="L35" s="8" t="s">
        <v>39</v>
      </c>
      <c r="M35" s="11">
        <v>158</v>
      </c>
      <c r="N35" s="17">
        <v>120</v>
      </c>
      <c r="O35" s="17">
        <f t="shared" si="0"/>
        <v>18960</v>
      </c>
      <c r="P35" s="17">
        <f t="shared" si="3"/>
        <v>18.000000000000004</v>
      </c>
      <c r="Q35" s="17">
        <f t="shared" si="1"/>
        <v>2844.0000000000005</v>
      </c>
      <c r="R35" s="14">
        <f t="shared" si="4"/>
        <v>15.929203539823014</v>
      </c>
      <c r="S35" s="14">
        <f t="shared" si="2"/>
        <v>2516.814159292036</v>
      </c>
    </row>
    <row r="36" spans="1:19" ht="195.75" customHeight="1" x14ac:dyDescent="0.45">
      <c r="A36" s="8"/>
      <c r="B36" s="9" t="s">
        <v>29</v>
      </c>
      <c r="C36" s="9" t="s">
        <v>30</v>
      </c>
      <c r="D36" s="9" t="s">
        <v>31</v>
      </c>
      <c r="E36" s="9" t="s">
        <v>32</v>
      </c>
      <c r="F36" s="9" t="s">
        <v>33</v>
      </c>
      <c r="G36" s="8" t="s">
        <v>34</v>
      </c>
      <c r="H36" s="8" t="s">
        <v>54</v>
      </c>
      <c r="I36" s="10" t="s">
        <v>40</v>
      </c>
      <c r="J36" s="8" t="s">
        <v>52</v>
      </c>
      <c r="K36" s="9" t="s">
        <v>38</v>
      </c>
      <c r="L36" s="8" t="s">
        <v>39</v>
      </c>
      <c r="M36" s="11">
        <v>214</v>
      </c>
      <c r="N36" s="17">
        <v>120</v>
      </c>
      <c r="O36" s="17">
        <f t="shared" si="0"/>
        <v>25680</v>
      </c>
      <c r="P36" s="17">
        <f t="shared" si="3"/>
        <v>18.000000000000004</v>
      </c>
      <c r="Q36" s="17">
        <f t="shared" si="1"/>
        <v>3852.0000000000009</v>
      </c>
      <c r="R36" s="14">
        <f t="shared" si="4"/>
        <v>15.929203539823014</v>
      </c>
      <c r="S36" s="14">
        <f t="shared" si="2"/>
        <v>3408.849557522125</v>
      </c>
    </row>
    <row r="37" spans="1:19" ht="189.75" customHeight="1" x14ac:dyDescent="0.45">
      <c r="A37" s="8"/>
      <c r="B37" s="9" t="s">
        <v>29</v>
      </c>
      <c r="C37" s="9" t="s">
        <v>30</v>
      </c>
      <c r="D37" s="9" t="s">
        <v>31</v>
      </c>
      <c r="E37" s="9" t="s">
        <v>32</v>
      </c>
      <c r="F37" s="9" t="s">
        <v>33</v>
      </c>
      <c r="G37" s="8" t="s">
        <v>34</v>
      </c>
      <c r="H37" s="8" t="s">
        <v>54</v>
      </c>
      <c r="I37" s="10" t="s">
        <v>55</v>
      </c>
      <c r="J37" s="8" t="s">
        <v>52</v>
      </c>
      <c r="K37" s="9" t="s">
        <v>38</v>
      </c>
      <c r="L37" s="8" t="s">
        <v>39</v>
      </c>
      <c r="M37" s="11">
        <v>189</v>
      </c>
      <c r="N37" s="17">
        <v>120</v>
      </c>
      <c r="O37" s="17">
        <f t="shared" si="0"/>
        <v>22680</v>
      </c>
      <c r="P37" s="17">
        <f t="shared" si="3"/>
        <v>18.000000000000004</v>
      </c>
      <c r="Q37" s="17">
        <f t="shared" si="1"/>
        <v>3402.0000000000005</v>
      </c>
      <c r="R37" s="14">
        <f t="shared" si="4"/>
        <v>15.929203539823014</v>
      </c>
      <c r="S37" s="14">
        <f t="shared" si="2"/>
        <v>3010.6194690265497</v>
      </c>
    </row>
    <row r="38" spans="1:19" ht="178.5" customHeight="1" x14ac:dyDescent="0.45">
      <c r="A38" s="8"/>
      <c r="B38" s="9" t="s">
        <v>29</v>
      </c>
      <c r="C38" s="9" t="s">
        <v>30</v>
      </c>
      <c r="D38" s="9" t="s">
        <v>31</v>
      </c>
      <c r="E38" s="9" t="s">
        <v>32</v>
      </c>
      <c r="F38" s="9" t="s">
        <v>33</v>
      </c>
      <c r="G38" s="8" t="s">
        <v>34</v>
      </c>
      <c r="H38" s="8" t="s">
        <v>54</v>
      </c>
      <c r="I38" s="10" t="s">
        <v>56</v>
      </c>
      <c r="J38" s="8" t="s">
        <v>52</v>
      </c>
      <c r="K38" s="9" t="s">
        <v>38</v>
      </c>
      <c r="L38" s="8" t="s">
        <v>39</v>
      </c>
      <c r="M38" s="11">
        <v>221</v>
      </c>
      <c r="N38" s="17">
        <v>120</v>
      </c>
      <c r="O38" s="17">
        <f t="shared" si="0"/>
        <v>26520</v>
      </c>
      <c r="P38" s="17">
        <f t="shared" si="3"/>
        <v>18.000000000000004</v>
      </c>
      <c r="Q38" s="17">
        <f t="shared" si="1"/>
        <v>3978.0000000000009</v>
      </c>
      <c r="R38" s="14">
        <f t="shared" si="4"/>
        <v>15.929203539823014</v>
      </c>
      <c r="S38" s="14">
        <f t="shared" si="2"/>
        <v>3520.3539823008859</v>
      </c>
    </row>
    <row r="39" spans="1:19" ht="192.75" customHeight="1" x14ac:dyDescent="0.45">
      <c r="A39" s="8"/>
      <c r="B39" s="9" t="s">
        <v>29</v>
      </c>
      <c r="C39" s="9" t="s">
        <v>30</v>
      </c>
      <c r="D39" s="9" t="s">
        <v>31</v>
      </c>
      <c r="E39" s="9" t="s">
        <v>32</v>
      </c>
      <c r="F39" s="9" t="s">
        <v>33</v>
      </c>
      <c r="G39" s="8" t="s">
        <v>34</v>
      </c>
      <c r="H39" s="8" t="s">
        <v>54</v>
      </c>
      <c r="I39" s="10" t="s">
        <v>57</v>
      </c>
      <c r="J39" s="8" t="s">
        <v>52</v>
      </c>
      <c r="K39" s="9" t="s">
        <v>38</v>
      </c>
      <c r="L39" s="8" t="s">
        <v>39</v>
      </c>
      <c r="M39" s="11">
        <v>193</v>
      </c>
      <c r="N39" s="17">
        <v>120</v>
      </c>
      <c r="O39" s="17">
        <f t="shared" si="0"/>
        <v>23160</v>
      </c>
      <c r="P39" s="17">
        <f t="shared" si="3"/>
        <v>18.000000000000004</v>
      </c>
      <c r="Q39" s="17">
        <f t="shared" si="1"/>
        <v>3474.0000000000009</v>
      </c>
      <c r="R39" s="14">
        <f t="shared" si="4"/>
        <v>15.929203539823014</v>
      </c>
      <c r="S39" s="14">
        <f t="shared" si="2"/>
        <v>3074.3362831858417</v>
      </c>
    </row>
    <row r="40" spans="1:19" ht="167.25" customHeight="1" x14ac:dyDescent="0.45">
      <c r="A40" s="8"/>
      <c r="B40" s="9" t="s">
        <v>29</v>
      </c>
      <c r="C40" s="9" t="s">
        <v>30</v>
      </c>
      <c r="D40" s="9" t="s">
        <v>31</v>
      </c>
      <c r="E40" s="9" t="s">
        <v>32</v>
      </c>
      <c r="F40" s="9" t="s">
        <v>33</v>
      </c>
      <c r="G40" s="8" t="s">
        <v>34</v>
      </c>
      <c r="H40" s="8" t="s">
        <v>54</v>
      </c>
      <c r="I40" s="10" t="s">
        <v>44</v>
      </c>
      <c r="J40" s="8" t="s">
        <v>52</v>
      </c>
      <c r="K40" s="9" t="s">
        <v>38</v>
      </c>
      <c r="L40" s="8" t="s">
        <v>39</v>
      </c>
      <c r="M40" s="11">
        <v>217</v>
      </c>
      <c r="N40" s="17">
        <v>120</v>
      </c>
      <c r="O40" s="17">
        <f t="shared" si="0"/>
        <v>26040</v>
      </c>
      <c r="P40" s="17">
        <f t="shared" si="3"/>
        <v>18.000000000000004</v>
      </c>
      <c r="Q40" s="17">
        <f t="shared" si="1"/>
        <v>3906.0000000000009</v>
      </c>
      <c r="R40" s="14">
        <f t="shared" si="4"/>
        <v>15.929203539823014</v>
      </c>
      <c r="S40" s="14">
        <f t="shared" si="2"/>
        <v>3456.637168141594</v>
      </c>
    </row>
    <row r="41" spans="1:19" ht="193.5" customHeight="1" x14ac:dyDescent="0.45">
      <c r="A41" s="8"/>
      <c r="B41" s="9" t="s">
        <v>29</v>
      </c>
      <c r="C41" s="9" t="s">
        <v>30</v>
      </c>
      <c r="D41" s="9" t="s">
        <v>31</v>
      </c>
      <c r="E41" s="9" t="s">
        <v>32</v>
      </c>
      <c r="F41" s="9" t="s">
        <v>33</v>
      </c>
      <c r="G41" s="8" t="s">
        <v>34</v>
      </c>
      <c r="H41" s="8" t="s">
        <v>58</v>
      </c>
      <c r="I41" s="10" t="s">
        <v>36</v>
      </c>
      <c r="J41" s="8" t="s">
        <v>59</v>
      </c>
      <c r="K41" s="9" t="s">
        <v>38</v>
      </c>
      <c r="L41" s="8" t="s">
        <v>39</v>
      </c>
      <c r="M41" s="11">
        <v>100</v>
      </c>
      <c r="N41" s="17">
        <v>120</v>
      </c>
      <c r="O41" s="17">
        <f t="shared" si="0"/>
        <v>12000</v>
      </c>
      <c r="P41" s="17">
        <f t="shared" si="3"/>
        <v>18.000000000000004</v>
      </c>
      <c r="Q41" s="17">
        <f t="shared" si="1"/>
        <v>1800.0000000000005</v>
      </c>
      <c r="R41" s="14">
        <f t="shared" si="4"/>
        <v>15.929203539823014</v>
      </c>
      <c r="S41" s="14">
        <f t="shared" si="2"/>
        <v>1592.9203539823013</v>
      </c>
    </row>
    <row r="42" spans="1:19" ht="197.25" customHeight="1" x14ac:dyDescent="0.45">
      <c r="A42" s="8"/>
      <c r="B42" s="9" t="s">
        <v>29</v>
      </c>
      <c r="C42" s="9" t="s">
        <v>30</v>
      </c>
      <c r="D42" s="9" t="s">
        <v>31</v>
      </c>
      <c r="E42" s="9" t="s">
        <v>32</v>
      </c>
      <c r="F42" s="9" t="s">
        <v>33</v>
      </c>
      <c r="G42" s="8" t="s">
        <v>34</v>
      </c>
      <c r="H42" s="8" t="s">
        <v>58</v>
      </c>
      <c r="I42" s="10" t="s">
        <v>40</v>
      </c>
      <c r="J42" s="8" t="s">
        <v>59</v>
      </c>
      <c r="K42" s="9" t="s">
        <v>38</v>
      </c>
      <c r="L42" s="8" t="s">
        <v>39</v>
      </c>
      <c r="M42" s="11">
        <v>36</v>
      </c>
      <c r="N42" s="17">
        <v>120</v>
      </c>
      <c r="O42" s="17">
        <f t="shared" si="0"/>
        <v>4320</v>
      </c>
      <c r="P42" s="17">
        <f t="shared" si="3"/>
        <v>18.000000000000004</v>
      </c>
      <c r="Q42" s="17">
        <f t="shared" si="1"/>
        <v>648.00000000000011</v>
      </c>
      <c r="R42" s="14">
        <f t="shared" si="4"/>
        <v>15.929203539823014</v>
      </c>
      <c r="S42" s="14">
        <f t="shared" si="2"/>
        <v>573.45132743362853</v>
      </c>
    </row>
    <row r="43" spans="1:19" ht="197.25" customHeight="1" x14ac:dyDescent="0.45">
      <c r="A43" s="8"/>
      <c r="B43" s="9" t="s">
        <v>29</v>
      </c>
      <c r="C43" s="9" t="s">
        <v>30</v>
      </c>
      <c r="D43" s="9" t="s">
        <v>31</v>
      </c>
      <c r="E43" s="9" t="s">
        <v>32</v>
      </c>
      <c r="F43" s="9" t="s">
        <v>33</v>
      </c>
      <c r="G43" s="8" t="s">
        <v>34</v>
      </c>
      <c r="H43" s="8" t="s">
        <v>58</v>
      </c>
      <c r="I43" s="10" t="s">
        <v>60</v>
      </c>
      <c r="J43" s="8" t="s">
        <v>59</v>
      </c>
      <c r="K43" s="9" t="s">
        <v>38</v>
      </c>
      <c r="L43" s="8" t="s">
        <v>39</v>
      </c>
      <c r="M43" s="11">
        <v>26</v>
      </c>
      <c r="N43" s="17">
        <v>120</v>
      </c>
      <c r="O43" s="17">
        <f t="shared" si="0"/>
        <v>3120</v>
      </c>
      <c r="P43" s="17">
        <f t="shared" si="3"/>
        <v>18.000000000000004</v>
      </c>
      <c r="Q43" s="17">
        <f t="shared" si="1"/>
        <v>468.00000000000011</v>
      </c>
      <c r="R43" s="14">
        <f t="shared" si="4"/>
        <v>15.929203539823014</v>
      </c>
      <c r="S43" s="14">
        <f t="shared" si="2"/>
        <v>414.15929203539838</v>
      </c>
    </row>
    <row r="44" spans="1:19" ht="192.75" customHeight="1" x14ac:dyDescent="0.45">
      <c r="A44" s="8"/>
      <c r="B44" s="9" t="s">
        <v>29</v>
      </c>
      <c r="C44" s="9" t="s">
        <v>30</v>
      </c>
      <c r="D44" s="9" t="s">
        <v>31</v>
      </c>
      <c r="E44" s="9" t="s">
        <v>32</v>
      </c>
      <c r="F44" s="9" t="s">
        <v>33</v>
      </c>
      <c r="G44" s="8" t="s">
        <v>34</v>
      </c>
      <c r="H44" s="8" t="s">
        <v>58</v>
      </c>
      <c r="I44" s="10" t="s">
        <v>41</v>
      </c>
      <c r="J44" s="8" t="s">
        <v>59</v>
      </c>
      <c r="K44" s="9" t="s">
        <v>38</v>
      </c>
      <c r="L44" s="8" t="s">
        <v>39</v>
      </c>
      <c r="M44" s="11">
        <v>82</v>
      </c>
      <c r="N44" s="17">
        <v>120</v>
      </c>
      <c r="O44" s="17">
        <f t="shared" si="0"/>
        <v>9840</v>
      </c>
      <c r="P44" s="17">
        <f t="shared" si="3"/>
        <v>18.000000000000004</v>
      </c>
      <c r="Q44" s="17">
        <f t="shared" si="1"/>
        <v>1476.0000000000002</v>
      </c>
      <c r="R44" s="14">
        <f t="shared" si="4"/>
        <v>15.929203539823014</v>
      </c>
      <c r="S44" s="14">
        <f t="shared" si="2"/>
        <v>1306.1946902654872</v>
      </c>
    </row>
    <row r="45" spans="1:19" ht="189" customHeight="1" x14ac:dyDescent="0.45">
      <c r="A45" s="8"/>
      <c r="B45" s="9" t="s">
        <v>29</v>
      </c>
      <c r="C45" s="9" t="s">
        <v>30</v>
      </c>
      <c r="D45" s="9" t="s">
        <v>31</v>
      </c>
      <c r="E45" s="9" t="s">
        <v>32</v>
      </c>
      <c r="F45" s="9" t="s">
        <v>33</v>
      </c>
      <c r="G45" s="8" t="s">
        <v>34</v>
      </c>
      <c r="H45" s="8" t="s">
        <v>58</v>
      </c>
      <c r="I45" s="10" t="s">
        <v>42</v>
      </c>
      <c r="J45" s="8" t="s">
        <v>59</v>
      </c>
      <c r="K45" s="9" t="s">
        <v>38</v>
      </c>
      <c r="L45" s="8" t="s">
        <v>39</v>
      </c>
      <c r="M45" s="11">
        <v>30</v>
      </c>
      <c r="N45" s="17">
        <v>120</v>
      </c>
      <c r="O45" s="17">
        <f t="shared" si="0"/>
        <v>3600</v>
      </c>
      <c r="P45" s="17">
        <f t="shared" si="3"/>
        <v>18.000000000000004</v>
      </c>
      <c r="Q45" s="17">
        <f t="shared" si="1"/>
        <v>540.00000000000011</v>
      </c>
      <c r="R45" s="14">
        <f t="shared" si="4"/>
        <v>15.929203539823014</v>
      </c>
      <c r="S45" s="14">
        <f t="shared" si="2"/>
        <v>477.87610619469041</v>
      </c>
    </row>
    <row r="46" spans="1:19" ht="204" customHeight="1" x14ac:dyDescent="0.45">
      <c r="A46" s="8"/>
      <c r="B46" s="9" t="s">
        <v>29</v>
      </c>
      <c r="C46" s="9" t="s">
        <v>30</v>
      </c>
      <c r="D46" s="9" t="s">
        <v>31</v>
      </c>
      <c r="E46" s="9" t="s">
        <v>32</v>
      </c>
      <c r="F46" s="9" t="s">
        <v>33</v>
      </c>
      <c r="G46" s="8" t="s">
        <v>34</v>
      </c>
      <c r="H46" s="8" t="s">
        <v>58</v>
      </c>
      <c r="I46" s="10" t="s">
        <v>61</v>
      </c>
      <c r="J46" s="8" t="s">
        <v>59</v>
      </c>
      <c r="K46" s="9" t="s">
        <v>38</v>
      </c>
      <c r="L46" s="8" t="s">
        <v>39</v>
      </c>
      <c r="M46" s="11">
        <v>31</v>
      </c>
      <c r="N46" s="17">
        <v>120</v>
      </c>
      <c r="O46" s="17">
        <f t="shared" si="0"/>
        <v>3720</v>
      </c>
      <c r="P46" s="17">
        <f t="shared" si="3"/>
        <v>18.000000000000004</v>
      </c>
      <c r="Q46" s="17">
        <f t="shared" si="1"/>
        <v>558.00000000000011</v>
      </c>
      <c r="R46" s="14">
        <f t="shared" si="4"/>
        <v>15.929203539823014</v>
      </c>
      <c r="S46" s="14">
        <f t="shared" si="2"/>
        <v>493.80530973451346</v>
      </c>
    </row>
    <row r="47" spans="1:19" ht="204" customHeight="1" x14ac:dyDescent="0.45">
      <c r="A47" s="8"/>
      <c r="B47" s="9" t="s">
        <v>29</v>
      </c>
      <c r="C47" s="9" t="s">
        <v>30</v>
      </c>
      <c r="D47" s="9" t="s">
        <v>31</v>
      </c>
      <c r="E47" s="9" t="s">
        <v>32</v>
      </c>
      <c r="F47" s="9" t="s">
        <v>33</v>
      </c>
      <c r="G47" s="8" t="s">
        <v>34</v>
      </c>
      <c r="H47" s="8" t="s">
        <v>58</v>
      </c>
      <c r="I47" s="10" t="s">
        <v>62</v>
      </c>
      <c r="J47" s="8" t="s">
        <v>59</v>
      </c>
      <c r="K47" s="9" t="s">
        <v>38</v>
      </c>
      <c r="L47" s="8" t="s">
        <v>39</v>
      </c>
      <c r="M47" s="11">
        <v>71</v>
      </c>
      <c r="N47" s="17">
        <v>120</v>
      </c>
      <c r="O47" s="17">
        <f t="shared" ref="O47:O78" si="5">SUM(N47*M47)</f>
        <v>8520</v>
      </c>
      <c r="P47" s="17">
        <f t="shared" si="3"/>
        <v>18.000000000000004</v>
      </c>
      <c r="Q47" s="17">
        <f t="shared" ref="Q47:Q78" si="6">SUM(P47*M47)</f>
        <v>1278.0000000000002</v>
      </c>
      <c r="R47" s="14">
        <f t="shared" si="4"/>
        <v>15.929203539823014</v>
      </c>
      <c r="S47" s="14">
        <f t="shared" ref="S47:S78" si="7">SUM(R47*M47)</f>
        <v>1130.9734513274341</v>
      </c>
    </row>
    <row r="48" spans="1:19" ht="190.5" customHeight="1" x14ac:dyDescent="0.45">
      <c r="A48" s="8"/>
      <c r="B48" s="9" t="s">
        <v>29</v>
      </c>
      <c r="C48" s="9" t="s">
        <v>30</v>
      </c>
      <c r="D48" s="9" t="s">
        <v>31</v>
      </c>
      <c r="E48" s="9" t="s">
        <v>32</v>
      </c>
      <c r="F48" s="9" t="s">
        <v>33</v>
      </c>
      <c r="G48" s="8" t="s">
        <v>34</v>
      </c>
      <c r="H48" s="8" t="s">
        <v>58</v>
      </c>
      <c r="I48" s="10" t="s">
        <v>43</v>
      </c>
      <c r="J48" s="8" t="s">
        <v>59</v>
      </c>
      <c r="K48" s="9" t="s">
        <v>38</v>
      </c>
      <c r="L48" s="8" t="s">
        <v>39</v>
      </c>
      <c r="M48" s="11">
        <v>54</v>
      </c>
      <c r="N48" s="17">
        <v>120</v>
      </c>
      <c r="O48" s="17">
        <f t="shared" si="5"/>
        <v>6480</v>
      </c>
      <c r="P48" s="17">
        <f t="shared" si="3"/>
        <v>18.000000000000004</v>
      </c>
      <c r="Q48" s="17">
        <f t="shared" si="6"/>
        <v>972.00000000000023</v>
      </c>
      <c r="R48" s="14">
        <f t="shared" si="4"/>
        <v>15.929203539823014</v>
      </c>
      <c r="S48" s="14">
        <f t="shared" si="7"/>
        <v>860.17699115044275</v>
      </c>
    </row>
    <row r="49" spans="1:19" ht="195.75" customHeight="1" x14ac:dyDescent="0.45">
      <c r="A49" s="8"/>
      <c r="B49" s="9" t="s">
        <v>29</v>
      </c>
      <c r="C49" s="9" t="s">
        <v>30</v>
      </c>
      <c r="D49" s="9" t="s">
        <v>31</v>
      </c>
      <c r="E49" s="9" t="s">
        <v>32</v>
      </c>
      <c r="F49" s="9" t="s">
        <v>33</v>
      </c>
      <c r="G49" s="8" t="s">
        <v>34</v>
      </c>
      <c r="H49" s="8" t="s">
        <v>58</v>
      </c>
      <c r="I49" s="10" t="s">
        <v>63</v>
      </c>
      <c r="J49" s="8" t="s">
        <v>59</v>
      </c>
      <c r="K49" s="9" t="s">
        <v>38</v>
      </c>
      <c r="L49" s="8" t="s">
        <v>39</v>
      </c>
      <c r="M49" s="11">
        <v>55</v>
      </c>
      <c r="N49" s="17">
        <v>120</v>
      </c>
      <c r="O49" s="17">
        <f t="shared" si="5"/>
        <v>6600</v>
      </c>
      <c r="P49" s="17">
        <f t="shared" si="3"/>
        <v>18.000000000000004</v>
      </c>
      <c r="Q49" s="17">
        <f t="shared" si="6"/>
        <v>990.00000000000023</v>
      </c>
      <c r="R49" s="14">
        <f t="shared" si="4"/>
        <v>15.929203539823014</v>
      </c>
      <c r="S49" s="14">
        <f t="shared" si="7"/>
        <v>876.10619469026574</v>
      </c>
    </row>
    <row r="50" spans="1:19" ht="192.75" customHeight="1" x14ac:dyDescent="0.45">
      <c r="A50" s="8"/>
      <c r="B50" s="9" t="s">
        <v>29</v>
      </c>
      <c r="C50" s="9" t="s">
        <v>30</v>
      </c>
      <c r="D50" s="9" t="s">
        <v>31</v>
      </c>
      <c r="E50" s="9" t="s">
        <v>32</v>
      </c>
      <c r="F50" s="9" t="s">
        <v>33</v>
      </c>
      <c r="G50" s="8" t="s">
        <v>34</v>
      </c>
      <c r="H50" s="8" t="s">
        <v>58</v>
      </c>
      <c r="I50" s="10" t="s">
        <v>44</v>
      </c>
      <c r="J50" s="8" t="s">
        <v>59</v>
      </c>
      <c r="K50" s="9" t="s">
        <v>38</v>
      </c>
      <c r="L50" s="8" t="s">
        <v>39</v>
      </c>
      <c r="M50" s="11">
        <v>53</v>
      </c>
      <c r="N50" s="17">
        <v>120</v>
      </c>
      <c r="O50" s="17">
        <f t="shared" si="5"/>
        <v>6360</v>
      </c>
      <c r="P50" s="17">
        <f t="shared" si="3"/>
        <v>18.000000000000004</v>
      </c>
      <c r="Q50" s="17">
        <f t="shared" si="6"/>
        <v>954.00000000000023</v>
      </c>
      <c r="R50" s="14">
        <f t="shared" si="4"/>
        <v>15.929203539823014</v>
      </c>
      <c r="S50" s="14">
        <f t="shared" si="7"/>
        <v>844.24778761061975</v>
      </c>
    </row>
    <row r="51" spans="1:19" ht="196.5" customHeight="1" x14ac:dyDescent="0.45">
      <c r="A51" s="8"/>
      <c r="B51" s="9" t="s">
        <v>29</v>
      </c>
      <c r="C51" s="9" t="s">
        <v>30</v>
      </c>
      <c r="D51" s="9" t="s">
        <v>31</v>
      </c>
      <c r="E51" s="9" t="s">
        <v>32</v>
      </c>
      <c r="F51" s="9" t="s">
        <v>33</v>
      </c>
      <c r="G51" s="8" t="s">
        <v>34</v>
      </c>
      <c r="H51" s="8" t="s">
        <v>58</v>
      </c>
      <c r="I51" s="10" t="s">
        <v>64</v>
      </c>
      <c r="J51" s="8" t="s">
        <v>59</v>
      </c>
      <c r="K51" s="9" t="s">
        <v>38</v>
      </c>
      <c r="L51" s="8" t="s">
        <v>39</v>
      </c>
      <c r="M51" s="11">
        <v>38</v>
      </c>
      <c r="N51" s="17">
        <v>120</v>
      </c>
      <c r="O51" s="17">
        <f t="shared" si="5"/>
        <v>4560</v>
      </c>
      <c r="P51" s="17">
        <f t="shared" si="3"/>
        <v>18.000000000000004</v>
      </c>
      <c r="Q51" s="17">
        <f t="shared" si="6"/>
        <v>684.00000000000011</v>
      </c>
      <c r="R51" s="14">
        <f t="shared" si="4"/>
        <v>15.929203539823014</v>
      </c>
      <c r="S51" s="14">
        <f t="shared" si="7"/>
        <v>605.30973451327452</v>
      </c>
    </row>
    <row r="52" spans="1:19" ht="150.75" customHeight="1" x14ac:dyDescent="0.45">
      <c r="A52" s="8"/>
      <c r="B52" s="8" t="s">
        <v>29</v>
      </c>
      <c r="C52" s="8" t="s">
        <v>30</v>
      </c>
      <c r="D52" s="8" t="s">
        <v>31</v>
      </c>
      <c r="E52" s="8" t="s">
        <v>32</v>
      </c>
      <c r="F52" s="8" t="s">
        <v>65</v>
      </c>
      <c r="G52" s="9" t="s">
        <v>34</v>
      </c>
      <c r="H52" s="8" t="s">
        <v>66</v>
      </c>
      <c r="I52" s="10" t="s">
        <v>45</v>
      </c>
      <c r="J52" s="10" t="s">
        <v>67</v>
      </c>
      <c r="K52" s="9" t="s">
        <v>68</v>
      </c>
      <c r="L52" s="10" t="s">
        <v>69</v>
      </c>
      <c r="M52" s="11">
        <v>60</v>
      </c>
      <c r="N52" s="17">
        <v>140</v>
      </c>
      <c r="O52" s="17">
        <f t="shared" si="5"/>
        <v>8400</v>
      </c>
      <c r="P52" s="17">
        <f t="shared" ref="P52:P83" si="8">N52*(1-84%)</f>
        <v>22.400000000000006</v>
      </c>
      <c r="Q52" s="17">
        <f t="shared" si="6"/>
        <v>1344.0000000000005</v>
      </c>
      <c r="R52" s="14">
        <f t="shared" si="4"/>
        <v>19.823008849557528</v>
      </c>
      <c r="S52" s="14">
        <f t="shared" si="7"/>
        <v>1189.3805309734516</v>
      </c>
    </row>
    <row r="53" spans="1:19" ht="143.25" customHeight="1" x14ac:dyDescent="0.45">
      <c r="A53" s="8"/>
      <c r="B53" s="8" t="s">
        <v>29</v>
      </c>
      <c r="C53" s="8" t="s">
        <v>30</v>
      </c>
      <c r="D53" s="8" t="s">
        <v>31</v>
      </c>
      <c r="E53" s="8" t="s">
        <v>32</v>
      </c>
      <c r="F53" s="8" t="s">
        <v>65</v>
      </c>
      <c r="G53" s="9" t="s">
        <v>34</v>
      </c>
      <c r="H53" s="8" t="s">
        <v>70</v>
      </c>
      <c r="I53" s="10" t="s">
        <v>40</v>
      </c>
      <c r="J53" s="10" t="s">
        <v>67</v>
      </c>
      <c r="K53" s="9" t="s">
        <v>68</v>
      </c>
      <c r="L53" s="10" t="s">
        <v>71</v>
      </c>
      <c r="M53" s="11">
        <v>36</v>
      </c>
      <c r="N53" s="17">
        <v>140</v>
      </c>
      <c r="O53" s="17">
        <f t="shared" si="5"/>
        <v>5040</v>
      </c>
      <c r="P53" s="17">
        <f t="shared" si="8"/>
        <v>22.400000000000006</v>
      </c>
      <c r="Q53" s="17">
        <f t="shared" si="6"/>
        <v>806.4000000000002</v>
      </c>
      <c r="R53" s="14">
        <f t="shared" si="4"/>
        <v>19.823008849557528</v>
      </c>
      <c r="S53" s="14">
        <f t="shared" si="7"/>
        <v>713.62831858407105</v>
      </c>
    </row>
    <row r="54" spans="1:19" ht="166.5" customHeight="1" x14ac:dyDescent="0.45">
      <c r="A54" s="8"/>
      <c r="B54" s="8" t="s">
        <v>29</v>
      </c>
      <c r="C54" s="8" t="s">
        <v>30</v>
      </c>
      <c r="D54" s="8" t="s">
        <v>31</v>
      </c>
      <c r="E54" s="8" t="s">
        <v>32</v>
      </c>
      <c r="F54" s="8" t="s">
        <v>65</v>
      </c>
      <c r="G54" s="9" t="s">
        <v>34</v>
      </c>
      <c r="H54" s="8" t="s">
        <v>72</v>
      </c>
      <c r="I54" s="10" t="s">
        <v>42</v>
      </c>
      <c r="J54" s="10" t="s">
        <v>67</v>
      </c>
      <c r="K54" s="9" t="s">
        <v>68</v>
      </c>
      <c r="L54" s="10" t="s">
        <v>69</v>
      </c>
      <c r="M54" s="11">
        <v>43</v>
      </c>
      <c r="N54" s="17">
        <v>140</v>
      </c>
      <c r="O54" s="17">
        <f t="shared" si="5"/>
        <v>6020</v>
      </c>
      <c r="P54" s="17">
        <f t="shared" si="8"/>
        <v>22.400000000000006</v>
      </c>
      <c r="Q54" s="17">
        <f t="shared" si="6"/>
        <v>963.20000000000027</v>
      </c>
      <c r="R54" s="14">
        <f t="shared" si="4"/>
        <v>19.823008849557528</v>
      </c>
      <c r="S54" s="14">
        <f t="shared" si="7"/>
        <v>852.38938053097365</v>
      </c>
    </row>
    <row r="55" spans="1:19" ht="163.5" customHeight="1" x14ac:dyDescent="0.45">
      <c r="A55" s="8"/>
      <c r="B55" s="8" t="s">
        <v>29</v>
      </c>
      <c r="C55" s="8" t="s">
        <v>30</v>
      </c>
      <c r="D55" s="8" t="s">
        <v>31</v>
      </c>
      <c r="E55" s="8" t="s">
        <v>32</v>
      </c>
      <c r="F55" s="8" t="s">
        <v>65</v>
      </c>
      <c r="G55" s="9" t="s">
        <v>34</v>
      </c>
      <c r="H55" s="8" t="s">
        <v>73</v>
      </c>
      <c r="I55" s="10" t="s">
        <v>42</v>
      </c>
      <c r="J55" s="10" t="s">
        <v>67</v>
      </c>
      <c r="K55" s="9" t="s">
        <v>68</v>
      </c>
      <c r="L55" s="10" t="s">
        <v>74</v>
      </c>
      <c r="M55" s="11">
        <v>24</v>
      </c>
      <c r="N55" s="17">
        <v>140</v>
      </c>
      <c r="O55" s="17">
        <f t="shared" si="5"/>
        <v>3360</v>
      </c>
      <c r="P55" s="17">
        <f t="shared" si="8"/>
        <v>22.400000000000006</v>
      </c>
      <c r="Q55" s="17">
        <f t="shared" si="6"/>
        <v>537.60000000000014</v>
      </c>
      <c r="R55" s="14">
        <f t="shared" si="4"/>
        <v>19.823008849557528</v>
      </c>
      <c r="S55" s="14">
        <f t="shared" si="7"/>
        <v>475.7522123893807</v>
      </c>
    </row>
    <row r="56" spans="1:19" ht="167.25" customHeight="1" x14ac:dyDescent="0.45">
      <c r="A56" s="8"/>
      <c r="B56" s="8" t="s">
        <v>29</v>
      </c>
      <c r="C56" s="8" t="s">
        <v>30</v>
      </c>
      <c r="D56" s="8" t="s">
        <v>31</v>
      </c>
      <c r="E56" s="8" t="s">
        <v>32</v>
      </c>
      <c r="F56" s="8" t="s">
        <v>65</v>
      </c>
      <c r="G56" s="9" t="s">
        <v>34</v>
      </c>
      <c r="H56" s="8" t="s">
        <v>75</v>
      </c>
      <c r="I56" s="10" t="s">
        <v>43</v>
      </c>
      <c r="J56" s="10" t="s">
        <v>67</v>
      </c>
      <c r="K56" s="9" t="s">
        <v>68</v>
      </c>
      <c r="L56" s="10" t="s">
        <v>76</v>
      </c>
      <c r="M56" s="11">
        <v>34</v>
      </c>
      <c r="N56" s="17">
        <v>140</v>
      </c>
      <c r="O56" s="17">
        <f t="shared" si="5"/>
        <v>4760</v>
      </c>
      <c r="P56" s="17">
        <f t="shared" si="8"/>
        <v>22.400000000000006</v>
      </c>
      <c r="Q56" s="17">
        <f t="shared" si="6"/>
        <v>761.60000000000014</v>
      </c>
      <c r="R56" s="14">
        <f t="shared" si="4"/>
        <v>19.823008849557528</v>
      </c>
      <c r="S56" s="14">
        <f t="shared" si="7"/>
        <v>673.98230088495598</v>
      </c>
    </row>
    <row r="57" spans="1:19" ht="164.25" customHeight="1" x14ac:dyDescent="0.45">
      <c r="A57" s="8"/>
      <c r="B57" s="8" t="s">
        <v>29</v>
      </c>
      <c r="C57" s="8" t="s">
        <v>30</v>
      </c>
      <c r="D57" s="8" t="s">
        <v>31</v>
      </c>
      <c r="E57" s="8" t="s">
        <v>32</v>
      </c>
      <c r="F57" s="8" t="s">
        <v>65</v>
      </c>
      <c r="G57" s="9" t="s">
        <v>34</v>
      </c>
      <c r="H57" s="8" t="s">
        <v>77</v>
      </c>
      <c r="I57" s="10" t="s">
        <v>41</v>
      </c>
      <c r="J57" s="10" t="s">
        <v>67</v>
      </c>
      <c r="K57" s="9" t="s">
        <v>68</v>
      </c>
      <c r="L57" s="10" t="s">
        <v>78</v>
      </c>
      <c r="M57" s="11">
        <v>28</v>
      </c>
      <c r="N57" s="17">
        <v>140</v>
      </c>
      <c r="O57" s="17">
        <f t="shared" si="5"/>
        <v>3920</v>
      </c>
      <c r="P57" s="17">
        <f t="shared" si="8"/>
        <v>22.400000000000006</v>
      </c>
      <c r="Q57" s="17">
        <f t="shared" si="6"/>
        <v>627.20000000000016</v>
      </c>
      <c r="R57" s="14">
        <f t="shared" si="4"/>
        <v>19.823008849557528</v>
      </c>
      <c r="S57" s="14">
        <f t="shared" si="7"/>
        <v>555.04424778761074</v>
      </c>
    </row>
    <row r="58" spans="1:19" ht="164.25" customHeight="1" x14ac:dyDescent="0.45">
      <c r="A58" s="8"/>
      <c r="B58" s="8" t="s">
        <v>29</v>
      </c>
      <c r="C58" s="8" t="s">
        <v>30</v>
      </c>
      <c r="D58" s="8" t="s">
        <v>31</v>
      </c>
      <c r="E58" s="8" t="s">
        <v>32</v>
      </c>
      <c r="F58" s="8" t="s">
        <v>65</v>
      </c>
      <c r="G58" s="9" t="s">
        <v>34</v>
      </c>
      <c r="H58" s="8" t="s">
        <v>79</v>
      </c>
      <c r="I58" s="10" t="s">
        <v>44</v>
      </c>
      <c r="J58" s="10" t="s">
        <v>67</v>
      </c>
      <c r="K58" s="9" t="s">
        <v>68</v>
      </c>
      <c r="L58" s="10" t="s">
        <v>80</v>
      </c>
      <c r="M58" s="11">
        <v>114</v>
      </c>
      <c r="N58" s="17">
        <v>140</v>
      </c>
      <c r="O58" s="17">
        <f t="shared" si="5"/>
        <v>15960</v>
      </c>
      <c r="P58" s="17">
        <f t="shared" si="8"/>
        <v>22.400000000000006</v>
      </c>
      <c r="Q58" s="17">
        <f t="shared" si="6"/>
        <v>2553.6000000000008</v>
      </c>
      <c r="R58" s="14">
        <f t="shared" si="4"/>
        <v>19.823008849557528</v>
      </c>
      <c r="S58" s="14">
        <f t="shared" si="7"/>
        <v>2259.8230088495584</v>
      </c>
    </row>
    <row r="59" spans="1:19" ht="154.5" customHeight="1" x14ac:dyDescent="0.45">
      <c r="A59" s="8"/>
      <c r="B59" s="8" t="s">
        <v>29</v>
      </c>
      <c r="C59" s="8" t="s">
        <v>30</v>
      </c>
      <c r="D59" s="8" t="s">
        <v>31</v>
      </c>
      <c r="E59" s="8" t="s">
        <v>32</v>
      </c>
      <c r="F59" s="8" t="s">
        <v>65</v>
      </c>
      <c r="G59" s="9" t="s">
        <v>34</v>
      </c>
      <c r="H59" s="8" t="s">
        <v>81</v>
      </c>
      <c r="I59" s="10" t="s">
        <v>43</v>
      </c>
      <c r="J59" s="10" t="s">
        <v>67</v>
      </c>
      <c r="K59" s="9" t="s">
        <v>68</v>
      </c>
      <c r="L59" s="10" t="s">
        <v>82</v>
      </c>
      <c r="M59" s="11">
        <v>75</v>
      </c>
      <c r="N59" s="17">
        <v>140</v>
      </c>
      <c r="O59" s="17">
        <f t="shared" si="5"/>
        <v>10500</v>
      </c>
      <c r="P59" s="17">
        <f t="shared" si="8"/>
        <v>22.400000000000006</v>
      </c>
      <c r="Q59" s="17">
        <f t="shared" si="6"/>
        <v>1680.0000000000005</v>
      </c>
      <c r="R59" s="14">
        <f t="shared" si="4"/>
        <v>19.823008849557528</v>
      </c>
      <c r="S59" s="14">
        <f t="shared" si="7"/>
        <v>1486.7256637168146</v>
      </c>
    </row>
    <row r="60" spans="1:19" ht="174.75" customHeight="1" x14ac:dyDescent="0.45">
      <c r="A60" s="8"/>
      <c r="B60" s="8" t="s">
        <v>29</v>
      </c>
      <c r="C60" s="8" t="s">
        <v>30</v>
      </c>
      <c r="D60" s="8" t="s">
        <v>31</v>
      </c>
      <c r="E60" s="8" t="s">
        <v>32</v>
      </c>
      <c r="F60" s="8" t="s">
        <v>65</v>
      </c>
      <c r="G60" s="9" t="s">
        <v>34</v>
      </c>
      <c r="H60" s="8" t="s">
        <v>81</v>
      </c>
      <c r="I60" s="10" t="s">
        <v>44</v>
      </c>
      <c r="J60" s="10" t="s">
        <v>67</v>
      </c>
      <c r="K60" s="9" t="s">
        <v>68</v>
      </c>
      <c r="L60" s="10" t="s">
        <v>82</v>
      </c>
      <c r="M60" s="11">
        <v>97</v>
      </c>
      <c r="N60" s="17">
        <v>140</v>
      </c>
      <c r="O60" s="17">
        <f t="shared" si="5"/>
        <v>13580</v>
      </c>
      <c r="P60" s="17">
        <f t="shared" si="8"/>
        <v>22.400000000000006</v>
      </c>
      <c r="Q60" s="17">
        <f t="shared" si="6"/>
        <v>2172.8000000000006</v>
      </c>
      <c r="R60" s="14">
        <f t="shared" si="4"/>
        <v>19.823008849557528</v>
      </c>
      <c r="S60" s="14">
        <f t="shared" si="7"/>
        <v>1922.8318584070803</v>
      </c>
    </row>
    <row r="61" spans="1:19" ht="161.25" customHeight="1" x14ac:dyDescent="0.45">
      <c r="A61" s="8"/>
      <c r="B61" s="8" t="s">
        <v>29</v>
      </c>
      <c r="C61" s="8" t="s">
        <v>30</v>
      </c>
      <c r="D61" s="8" t="s">
        <v>31</v>
      </c>
      <c r="E61" s="8" t="s">
        <v>32</v>
      </c>
      <c r="F61" s="8" t="s">
        <v>65</v>
      </c>
      <c r="G61" s="9" t="s">
        <v>34</v>
      </c>
      <c r="H61" s="8" t="s">
        <v>83</v>
      </c>
      <c r="I61" s="10" t="s">
        <v>42</v>
      </c>
      <c r="J61" s="10" t="s">
        <v>67</v>
      </c>
      <c r="K61" s="9" t="s">
        <v>68</v>
      </c>
      <c r="L61" s="10" t="s">
        <v>84</v>
      </c>
      <c r="M61" s="11">
        <v>97</v>
      </c>
      <c r="N61" s="17">
        <v>140</v>
      </c>
      <c r="O61" s="17">
        <f t="shared" si="5"/>
        <v>13580</v>
      </c>
      <c r="P61" s="17">
        <f t="shared" si="8"/>
        <v>22.400000000000006</v>
      </c>
      <c r="Q61" s="17">
        <f t="shared" si="6"/>
        <v>2172.8000000000006</v>
      </c>
      <c r="R61" s="14">
        <f t="shared" si="4"/>
        <v>19.823008849557528</v>
      </c>
      <c r="S61" s="14">
        <f t="shared" si="7"/>
        <v>1922.8318584070803</v>
      </c>
    </row>
    <row r="62" spans="1:19" ht="159.75" customHeight="1" x14ac:dyDescent="0.45">
      <c r="A62" s="8"/>
      <c r="B62" s="8" t="s">
        <v>29</v>
      </c>
      <c r="C62" s="8" t="s">
        <v>30</v>
      </c>
      <c r="D62" s="8" t="s">
        <v>31</v>
      </c>
      <c r="E62" s="8" t="s">
        <v>32</v>
      </c>
      <c r="F62" s="8" t="s">
        <v>65</v>
      </c>
      <c r="G62" s="9" t="s">
        <v>34</v>
      </c>
      <c r="H62" s="8" t="s">
        <v>85</v>
      </c>
      <c r="I62" s="10" t="s">
        <v>40</v>
      </c>
      <c r="J62" s="10" t="s">
        <v>67</v>
      </c>
      <c r="K62" s="9" t="s">
        <v>68</v>
      </c>
      <c r="L62" s="10" t="s">
        <v>86</v>
      </c>
      <c r="M62" s="11">
        <v>13</v>
      </c>
      <c r="N62" s="17">
        <v>140</v>
      </c>
      <c r="O62" s="17">
        <f t="shared" si="5"/>
        <v>1820</v>
      </c>
      <c r="P62" s="17">
        <f t="shared" si="8"/>
        <v>22.400000000000006</v>
      </c>
      <c r="Q62" s="17">
        <f t="shared" si="6"/>
        <v>291.20000000000005</v>
      </c>
      <c r="R62" s="14">
        <f t="shared" si="4"/>
        <v>19.823008849557528</v>
      </c>
      <c r="S62" s="14">
        <f t="shared" si="7"/>
        <v>257.69911504424789</v>
      </c>
    </row>
    <row r="63" spans="1:19" ht="156.75" customHeight="1" x14ac:dyDescent="0.45">
      <c r="A63" s="8"/>
      <c r="B63" s="8" t="s">
        <v>29</v>
      </c>
      <c r="C63" s="8" t="s">
        <v>30</v>
      </c>
      <c r="D63" s="8" t="s">
        <v>31</v>
      </c>
      <c r="E63" s="8" t="s">
        <v>32</v>
      </c>
      <c r="F63" s="8" t="s">
        <v>65</v>
      </c>
      <c r="G63" s="9" t="s">
        <v>34</v>
      </c>
      <c r="H63" s="8" t="s">
        <v>85</v>
      </c>
      <c r="I63" s="10" t="s">
        <v>41</v>
      </c>
      <c r="J63" s="10" t="s">
        <v>67</v>
      </c>
      <c r="K63" s="9" t="s">
        <v>68</v>
      </c>
      <c r="L63" s="10" t="s">
        <v>86</v>
      </c>
      <c r="M63" s="11">
        <v>15</v>
      </c>
      <c r="N63" s="17">
        <v>140</v>
      </c>
      <c r="O63" s="17">
        <f t="shared" si="5"/>
        <v>2100</v>
      </c>
      <c r="P63" s="17">
        <f t="shared" si="8"/>
        <v>22.400000000000006</v>
      </c>
      <c r="Q63" s="17">
        <f t="shared" si="6"/>
        <v>336.00000000000011</v>
      </c>
      <c r="R63" s="14">
        <f t="shared" si="4"/>
        <v>19.823008849557528</v>
      </c>
      <c r="S63" s="14">
        <f t="shared" si="7"/>
        <v>297.34513274336291</v>
      </c>
    </row>
    <row r="64" spans="1:19" ht="158.25" customHeight="1" x14ac:dyDescent="0.45">
      <c r="A64" s="8"/>
      <c r="B64" s="8" t="s">
        <v>29</v>
      </c>
      <c r="C64" s="8" t="s">
        <v>30</v>
      </c>
      <c r="D64" s="8" t="s">
        <v>31</v>
      </c>
      <c r="E64" s="8" t="s">
        <v>32</v>
      </c>
      <c r="F64" s="8" t="s">
        <v>65</v>
      </c>
      <c r="G64" s="9" t="s">
        <v>34</v>
      </c>
      <c r="H64" s="8" t="s">
        <v>87</v>
      </c>
      <c r="I64" s="10" t="s">
        <v>40</v>
      </c>
      <c r="J64" s="10" t="s">
        <v>67</v>
      </c>
      <c r="K64" s="9" t="s">
        <v>68</v>
      </c>
      <c r="L64" s="10" t="s">
        <v>84</v>
      </c>
      <c r="M64" s="11">
        <v>74</v>
      </c>
      <c r="N64" s="17">
        <v>140</v>
      </c>
      <c r="O64" s="17">
        <f t="shared" si="5"/>
        <v>10360</v>
      </c>
      <c r="P64" s="17">
        <f t="shared" si="8"/>
        <v>22.400000000000006</v>
      </c>
      <c r="Q64" s="17">
        <f t="shared" si="6"/>
        <v>1657.6000000000004</v>
      </c>
      <c r="R64" s="14">
        <f t="shared" si="4"/>
        <v>19.823008849557528</v>
      </c>
      <c r="S64" s="14">
        <f t="shared" si="7"/>
        <v>1466.9026548672571</v>
      </c>
    </row>
    <row r="65" spans="1:19" ht="158.25" customHeight="1" x14ac:dyDescent="0.45">
      <c r="A65" s="8"/>
      <c r="B65" s="8" t="s">
        <v>29</v>
      </c>
      <c r="C65" s="8" t="s">
        <v>30</v>
      </c>
      <c r="D65" s="8" t="s">
        <v>31</v>
      </c>
      <c r="E65" s="8" t="s">
        <v>32</v>
      </c>
      <c r="F65" s="8" t="s">
        <v>65</v>
      </c>
      <c r="G65" s="9" t="s">
        <v>34</v>
      </c>
      <c r="H65" s="8" t="s">
        <v>88</v>
      </c>
      <c r="I65" s="10" t="s">
        <v>41</v>
      </c>
      <c r="J65" s="10" t="s">
        <v>67</v>
      </c>
      <c r="K65" s="9" t="s">
        <v>68</v>
      </c>
      <c r="L65" s="10" t="s">
        <v>89</v>
      </c>
      <c r="M65" s="11">
        <v>17</v>
      </c>
      <c r="N65" s="17">
        <v>140</v>
      </c>
      <c r="O65" s="17">
        <f t="shared" si="5"/>
        <v>2380</v>
      </c>
      <c r="P65" s="17">
        <f t="shared" si="8"/>
        <v>22.400000000000006</v>
      </c>
      <c r="Q65" s="17">
        <f t="shared" si="6"/>
        <v>380.80000000000007</v>
      </c>
      <c r="R65" s="14">
        <f t="shared" si="4"/>
        <v>19.823008849557528</v>
      </c>
      <c r="S65" s="14">
        <f t="shared" si="7"/>
        <v>336.99115044247799</v>
      </c>
    </row>
    <row r="66" spans="1:19" ht="158.25" customHeight="1" x14ac:dyDescent="0.45">
      <c r="A66" s="8"/>
      <c r="B66" s="8" t="s">
        <v>29</v>
      </c>
      <c r="C66" s="8" t="s">
        <v>30</v>
      </c>
      <c r="D66" s="8" t="s">
        <v>31</v>
      </c>
      <c r="E66" s="8" t="s">
        <v>32</v>
      </c>
      <c r="F66" s="8" t="s">
        <v>65</v>
      </c>
      <c r="G66" s="9" t="s">
        <v>34</v>
      </c>
      <c r="H66" s="8" t="s">
        <v>90</v>
      </c>
      <c r="I66" s="10" t="s">
        <v>42</v>
      </c>
      <c r="J66" s="10" t="s">
        <v>67</v>
      </c>
      <c r="K66" s="9" t="s">
        <v>68</v>
      </c>
      <c r="L66" s="10" t="s">
        <v>91</v>
      </c>
      <c r="M66" s="11">
        <v>46</v>
      </c>
      <c r="N66" s="17">
        <v>140</v>
      </c>
      <c r="O66" s="17">
        <f t="shared" si="5"/>
        <v>6440</v>
      </c>
      <c r="P66" s="17">
        <f t="shared" si="8"/>
        <v>22.400000000000006</v>
      </c>
      <c r="Q66" s="17">
        <f t="shared" si="6"/>
        <v>1030.4000000000003</v>
      </c>
      <c r="R66" s="14">
        <f t="shared" si="4"/>
        <v>19.823008849557528</v>
      </c>
      <c r="S66" s="14">
        <f t="shared" si="7"/>
        <v>911.85840707964633</v>
      </c>
    </row>
    <row r="67" spans="1:19" ht="204" customHeight="1" x14ac:dyDescent="0.45">
      <c r="A67" s="8"/>
      <c r="B67" s="8" t="s">
        <v>29</v>
      </c>
      <c r="C67" s="8" t="s">
        <v>30</v>
      </c>
      <c r="D67" s="8" t="s">
        <v>31</v>
      </c>
      <c r="E67" s="8" t="s">
        <v>32</v>
      </c>
      <c r="F67" s="8" t="s">
        <v>65</v>
      </c>
      <c r="G67" s="9" t="s">
        <v>34</v>
      </c>
      <c r="H67" s="8" t="s">
        <v>92</v>
      </c>
      <c r="I67" s="10" t="s">
        <v>36</v>
      </c>
      <c r="J67" s="10" t="s">
        <v>67</v>
      </c>
      <c r="K67" s="9" t="s">
        <v>68</v>
      </c>
      <c r="L67" s="10" t="s">
        <v>84</v>
      </c>
      <c r="M67" s="11">
        <v>96</v>
      </c>
      <c r="N67" s="17">
        <v>140</v>
      </c>
      <c r="O67" s="17">
        <f t="shared" si="5"/>
        <v>13440</v>
      </c>
      <c r="P67" s="17">
        <f t="shared" si="8"/>
        <v>22.400000000000006</v>
      </c>
      <c r="Q67" s="17">
        <f t="shared" si="6"/>
        <v>2150.4000000000005</v>
      </c>
      <c r="R67" s="14">
        <f t="shared" si="4"/>
        <v>19.823008849557528</v>
      </c>
      <c r="S67" s="14">
        <f t="shared" si="7"/>
        <v>1903.0088495575228</v>
      </c>
    </row>
    <row r="68" spans="1:19" ht="159" customHeight="1" x14ac:dyDescent="0.45">
      <c r="A68" s="8"/>
      <c r="B68" s="8" t="s">
        <v>29</v>
      </c>
      <c r="C68" s="8" t="s">
        <v>30</v>
      </c>
      <c r="D68" s="8" t="s">
        <v>31</v>
      </c>
      <c r="E68" s="8" t="s">
        <v>32</v>
      </c>
      <c r="F68" s="8" t="s">
        <v>65</v>
      </c>
      <c r="G68" s="9" t="s">
        <v>34</v>
      </c>
      <c r="H68" s="8" t="s">
        <v>93</v>
      </c>
      <c r="I68" s="10" t="s">
        <v>40</v>
      </c>
      <c r="J68" s="10" t="s">
        <v>67</v>
      </c>
      <c r="K68" s="9" t="s">
        <v>68</v>
      </c>
      <c r="L68" s="10" t="s">
        <v>94</v>
      </c>
      <c r="M68" s="11">
        <v>45</v>
      </c>
      <c r="N68" s="17">
        <v>140</v>
      </c>
      <c r="O68" s="17">
        <f t="shared" si="5"/>
        <v>6300</v>
      </c>
      <c r="P68" s="17">
        <f t="shared" si="8"/>
        <v>22.400000000000006</v>
      </c>
      <c r="Q68" s="17">
        <f t="shared" si="6"/>
        <v>1008.0000000000002</v>
      </c>
      <c r="R68" s="14">
        <f t="shared" si="4"/>
        <v>19.823008849557528</v>
      </c>
      <c r="S68" s="14">
        <f t="shared" si="7"/>
        <v>892.03539823008873</v>
      </c>
    </row>
    <row r="69" spans="1:19" ht="151.5" customHeight="1" x14ac:dyDescent="0.45">
      <c r="A69" s="8"/>
      <c r="B69" s="8" t="s">
        <v>29</v>
      </c>
      <c r="C69" s="8" t="s">
        <v>30</v>
      </c>
      <c r="D69" s="8" t="s">
        <v>31</v>
      </c>
      <c r="E69" s="8" t="s">
        <v>32</v>
      </c>
      <c r="F69" s="8" t="s">
        <v>65</v>
      </c>
      <c r="G69" s="9" t="s">
        <v>34</v>
      </c>
      <c r="H69" s="8" t="s">
        <v>95</v>
      </c>
      <c r="I69" s="10" t="s">
        <v>40</v>
      </c>
      <c r="J69" s="10" t="s">
        <v>67</v>
      </c>
      <c r="K69" s="9" t="s">
        <v>68</v>
      </c>
      <c r="L69" s="10" t="s">
        <v>94</v>
      </c>
      <c r="M69" s="11">
        <v>33</v>
      </c>
      <c r="N69" s="17">
        <v>140</v>
      </c>
      <c r="O69" s="17">
        <f t="shared" si="5"/>
        <v>4620</v>
      </c>
      <c r="P69" s="17">
        <f t="shared" si="8"/>
        <v>22.400000000000006</v>
      </c>
      <c r="Q69" s="17">
        <f t="shared" si="6"/>
        <v>739.20000000000016</v>
      </c>
      <c r="R69" s="14">
        <f t="shared" si="4"/>
        <v>19.823008849557528</v>
      </c>
      <c r="S69" s="14">
        <f t="shared" si="7"/>
        <v>654.15929203539838</v>
      </c>
    </row>
    <row r="70" spans="1:19" ht="162" customHeight="1" x14ac:dyDescent="0.45">
      <c r="A70" s="8"/>
      <c r="B70" s="8" t="s">
        <v>29</v>
      </c>
      <c r="C70" s="8" t="s">
        <v>30</v>
      </c>
      <c r="D70" s="8" t="s">
        <v>31</v>
      </c>
      <c r="E70" s="8" t="s">
        <v>32</v>
      </c>
      <c r="F70" s="8" t="s">
        <v>65</v>
      </c>
      <c r="G70" s="9" t="s">
        <v>34</v>
      </c>
      <c r="H70" s="8" t="s">
        <v>96</v>
      </c>
      <c r="I70" s="10" t="s">
        <v>40</v>
      </c>
      <c r="J70" s="10" t="s">
        <v>67</v>
      </c>
      <c r="K70" s="9" t="s">
        <v>68</v>
      </c>
      <c r="L70" s="10" t="s">
        <v>97</v>
      </c>
      <c r="M70" s="11">
        <v>123</v>
      </c>
      <c r="N70" s="17">
        <v>140</v>
      </c>
      <c r="O70" s="17">
        <f t="shared" si="5"/>
        <v>17220</v>
      </c>
      <c r="P70" s="17">
        <f t="shared" si="8"/>
        <v>22.400000000000006</v>
      </c>
      <c r="Q70" s="17">
        <f t="shared" si="6"/>
        <v>2755.2000000000007</v>
      </c>
      <c r="R70" s="14">
        <f t="shared" si="4"/>
        <v>19.823008849557528</v>
      </c>
      <c r="S70" s="14">
        <f t="shared" si="7"/>
        <v>2438.2300884955757</v>
      </c>
    </row>
    <row r="71" spans="1:19" ht="163.5" customHeight="1" x14ac:dyDescent="0.45">
      <c r="A71" s="8"/>
      <c r="B71" s="8" t="s">
        <v>29</v>
      </c>
      <c r="C71" s="8" t="s">
        <v>30</v>
      </c>
      <c r="D71" s="8" t="s">
        <v>31</v>
      </c>
      <c r="E71" s="8" t="s">
        <v>32</v>
      </c>
      <c r="F71" s="8" t="s">
        <v>65</v>
      </c>
      <c r="G71" s="9" t="s">
        <v>34</v>
      </c>
      <c r="H71" s="8" t="s">
        <v>98</v>
      </c>
      <c r="I71" s="10" t="s">
        <v>41</v>
      </c>
      <c r="J71" s="10" t="s">
        <v>67</v>
      </c>
      <c r="K71" s="9" t="s">
        <v>68</v>
      </c>
      <c r="L71" s="10" t="s">
        <v>97</v>
      </c>
      <c r="M71" s="11">
        <v>242</v>
      </c>
      <c r="N71" s="17">
        <v>140</v>
      </c>
      <c r="O71" s="17">
        <f t="shared" si="5"/>
        <v>33880</v>
      </c>
      <c r="P71" s="17">
        <f t="shared" si="8"/>
        <v>22.400000000000006</v>
      </c>
      <c r="Q71" s="17">
        <f t="shared" si="6"/>
        <v>5420.8000000000011</v>
      </c>
      <c r="R71" s="14">
        <f t="shared" si="4"/>
        <v>19.823008849557528</v>
      </c>
      <c r="S71" s="14">
        <f t="shared" si="7"/>
        <v>4797.1681415929215</v>
      </c>
    </row>
    <row r="72" spans="1:19" ht="184.5" customHeight="1" x14ac:dyDescent="0.45">
      <c r="A72" s="8"/>
      <c r="B72" s="8" t="s">
        <v>29</v>
      </c>
      <c r="C72" s="8" t="s">
        <v>30</v>
      </c>
      <c r="D72" s="8" t="s">
        <v>31</v>
      </c>
      <c r="E72" s="8" t="s">
        <v>32</v>
      </c>
      <c r="F72" s="8" t="s">
        <v>65</v>
      </c>
      <c r="G72" s="9" t="s">
        <v>34</v>
      </c>
      <c r="H72" s="8" t="s">
        <v>99</v>
      </c>
      <c r="I72" s="10" t="s">
        <v>41</v>
      </c>
      <c r="J72" s="10" t="s">
        <v>67</v>
      </c>
      <c r="K72" s="9" t="s">
        <v>68</v>
      </c>
      <c r="L72" s="10" t="s">
        <v>100</v>
      </c>
      <c r="M72" s="11">
        <v>52</v>
      </c>
      <c r="N72" s="17">
        <v>140</v>
      </c>
      <c r="O72" s="17">
        <f t="shared" si="5"/>
        <v>7280</v>
      </c>
      <c r="P72" s="17">
        <f t="shared" si="8"/>
        <v>22.400000000000006</v>
      </c>
      <c r="Q72" s="17">
        <f t="shared" si="6"/>
        <v>1164.8000000000002</v>
      </c>
      <c r="R72" s="14">
        <f t="shared" si="4"/>
        <v>19.823008849557528</v>
      </c>
      <c r="S72" s="14">
        <f t="shared" si="7"/>
        <v>1030.7964601769916</v>
      </c>
    </row>
    <row r="73" spans="1:19" ht="163.5" customHeight="1" x14ac:dyDescent="0.45">
      <c r="A73" s="8"/>
      <c r="B73" s="8" t="s">
        <v>29</v>
      </c>
      <c r="C73" s="8" t="s">
        <v>30</v>
      </c>
      <c r="D73" s="8" t="s">
        <v>31</v>
      </c>
      <c r="E73" s="8" t="s">
        <v>32</v>
      </c>
      <c r="F73" s="8" t="s">
        <v>65</v>
      </c>
      <c r="G73" s="9" t="s">
        <v>34</v>
      </c>
      <c r="H73" s="8" t="s">
        <v>101</v>
      </c>
      <c r="I73" s="10" t="s">
        <v>46</v>
      </c>
      <c r="J73" s="10" t="s">
        <v>67</v>
      </c>
      <c r="K73" s="9" t="s">
        <v>68</v>
      </c>
      <c r="L73" s="10" t="s">
        <v>100</v>
      </c>
      <c r="M73" s="11">
        <v>11</v>
      </c>
      <c r="N73" s="17">
        <v>140</v>
      </c>
      <c r="O73" s="17">
        <f t="shared" si="5"/>
        <v>1540</v>
      </c>
      <c r="P73" s="17">
        <f t="shared" si="8"/>
        <v>22.400000000000006</v>
      </c>
      <c r="Q73" s="17">
        <f t="shared" si="6"/>
        <v>246.40000000000006</v>
      </c>
      <c r="R73" s="14">
        <f t="shared" si="4"/>
        <v>19.823008849557528</v>
      </c>
      <c r="S73" s="14">
        <f t="shared" si="7"/>
        <v>218.05309734513281</v>
      </c>
    </row>
    <row r="74" spans="1:19" ht="179.25" customHeight="1" x14ac:dyDescent="0.45">
      <c r="A74" s="8"/>
      <c r="B74" s="8" t="s">
        <v>29</v>
      </c>
      <c r="C74" s="8" t="s">
        <v>30</v>
      </c>
      <c r="D74" s="8" t="s">
        <v>31</v>
      </c>
      <c r="E74" s="8" t="s">
        <v>32</v>
      </c>
      <c r="F74" s="8" t="s">
        <v>65</v>
      </c>
      <c r="G74" s="9" t="s">
        <v>34</v>
      </c>
      <c r="H74" s="8" t="s">
        <v>96</v>
      </c>
      <c r="I74" s="10" t="s">
        <v>36</v>
      </c>
      <c r="J74" s="10" t="s">
        <v>67</v>
      </c>
      <c r="K74" s="9" t="s">
        <v>68</v>
      </c>
      <c r="L74" s="10" t="s">
        <v>100</v>
      </c>
      <c r="M74" s="11">
        <v>56</v>
      </c>
      <c r="N74" s="17">
        <v>140</v>
      </c>
      <c r="O74" s="17">
        <f t="shared" si="5"/>
        <v>7840</v>
      </c>
      <c r="P74" s="17">
        <f t="shared" si="8"/>
        <v>22.400000000000006</v>
      </c>
      <c r="Q74" s="17">
        <f t="shared" si="6"/>
        <v>1254.4000000000003</v>
      </c>
      <c r="R74" s="14">
        <f t="shared" si="4"/>
        <v>19.823008849557528</v>
      </c>
      <c r="S74" s="14">
        <f t="shared" si="7"/>
        <v>1110.0884955752215</v>
      </c>
    </row>
    <row r="75" spans="1:19" ht="158.25" customHeight="1" x14ac:dyDescent="0.45">
      <c r="A75" s="8"/>
      <c r="B75" s="8" t="s">
        <v>29</v>
      </c>
      <c r="C75" s="8" t="s">
        <v>30</v>
      </c>
      <c r="D75" s="8" t="s">
        <v>31</v>
      </c>
      <c r="E75" s="8" t="s">
        <v>32</v>
      </c>
      <c r="F75" s="8" t="s">
        <v>65</v>
      </c>
      <c r="G75" s="9" t="s">
        <v>34</v>
      </c>
      <c r="H75" s="8" t="s">
        <v>96</v>
      </c>
      <c r="I75" s="10" t="s">
        <v>41</v>
      </c>
      <c r="J75" s="10" t="s">
        <v>67</v>
      </c>
      <c r="K75" s="9" t="s">
        <v>68</v>
      </c>
      <c r="L75" s="10" t="s">
        <v>100</v>
      </c>
      <c r="M75" s="11">
        <v>72</v>
      </c>
      <c r="N75" s="17">
        <v>140</v>
      </c>
      <c r="O75" s="17">
        <f t="shared" si="5"/>
        <v>10080</v>
      </c>
      <c r="P75" s="17">
        <f t="shared" si="8"/>
        <v>22.400000000000006</v>
      </c>
      <c r="Q75" s="17">
        <f t="shared" si="6"/>
        <v>1612.8000000000004</v>
      </c>
      <c r="R75" s="14">
        <f t="shared" si="4"/>
        <v>19.823008849557528</v>
      </c>
      <c r="S75" s="14">
        <f t="shared" si="7"/>
        <v>1427.2566371681421</v>
      </c>
    </row>
    <row r="76" spans="1:19" ht="163.5" customHeight="1" x14ac:dyDescent="0.45">
      <c r="A76" s="8"/>
      <c r="B76" s="8" t="s">
        <v>29</v>
      </c>
      <c r="C76" s="8" t="s">
        <v>30</v>
      </c>
      <c r="D76" s="8" t="s">
        <v>31</v>
      </c>
      <c r="E76" s="8" t="s">
        <v>32</v>
      </c>
      <c r="F76" s="8" t="s">
        <v>65</v>
      </c>
      <c r="G76" s="9" t="s">
        <v>34</v>
      </c>
      <c r="H76" s="8" t="s">
        <v>102</v>
      </c>
      <c r="I76" s="10" t="s">
        <v>43</v>
      </c>
      <c r="J76" s="10" t="s">
        <v>67</v>
      </c>
      <c r="K76" s="9" t="s">
        <v>68</v>
      </c>
      <c r="L76" s="10" t="s">
        <v>100</v>
      </c>
      <c r="M76" s="11">
        <v>146</v>
      </c>
      <c r="N76" s="17">
        <v>140</v>
      </c>
      <c r="O76" s="17">
        <f t="shared" si="5"/>
        <v>20440</v>
      </c>
      <c r="P76" s="17">
        <f t="shared" si="8"/>
        <v>22.400000000000006</v>
      </c>
      <c r="Q76" s="17">
        <f t="shared" si="6"/>
        <v>3270.400000000001</v>
      </c>
      <c r="R76" s="14">
        <f t="shared" si="4"/>
        <v>19.823008849557528</v>
      </c>
      <c r="S76" s="14">
        <f t="shared" si="7"/>
        <v>2894.1592920353992</v>
      </c>
    </row>
    <row r="77" spans="1:19" ht="162" customHeight="1" x14ac:dyDescent="0.45">
      <c r="A77" s="8"/>
      <c r="B77" s="8" t="s">
        <v>29</v>
      </c>
      <c r="C77" s="8" t="s">
        <v>30</v>
      </c>
      <c r="D77" s="8" t="s">
        <v>31</v>
      </c>
      <c r="E77" s="8" t="s">
        <v>32</v>
      </c>
      <c r="F77" s="8" t="s">
        <v>65</v>
      </c>
      <c r="G77" s="9" t="s">
        <v>34</v>
      </c>
      <c r="H77" s="8" t="s">
        <v>103</v>
      </c>
      <c r="I77" s="10" t="s">
        <v>41</v>
      </c>
      <c r="J77" s="10" t="s">
        <v>67</v>
      </c>
      <c r="K77" s="9" t="s">
        <v>68</v>
      </c>
      <c r="L77" s="10" t="s">
        <v>100</v>
      </c>
      <c r="M77" s="11">
        <v>70</v>
      </c>
      <c r="N77" s="17">
        <v>140</v>
      </c>
      <c r="O77" s="17">
        <f t="shared" si="5"/>
        <v>9800</v>
      </c>
      <c r="P77" s="17">
        <f t="shared" si="8"/>
        <v>22.400000000000006</v>
      </c>
      <c r="Q77" s="17">
        <f t="shared" si="6"/>
        <v>1568.0000000000005</v>
      </c>
      <c r="R77" s="14">
        <f t="shared" si="4"/>
        <v>19.823008849557528</v>
      </c>
      <c r="S77" s="14">
        <f t="shared" si="7"/>
        <v>1387.6106194690269</v>
      </c>
    </row>
    <row r="78" spans="1:19" ht="156.75" customHeight="1" x14ac:dyDescent="0.45">
      <c r="A78" s="8"/>
      <c r="B78" s="8" t="s">
        <v>29</v>
      </c>
      <c r="C78" s="8" t="s">
        <v>30</v>
      </c>
      <c r="D78" s="8" t="s">
        <v>31</v>
      </c>
      <c r="E78" s="8" t="s">
        <v>32</v>
      </c>
      <c r="F78" s="8" t="s">
        <v>65</v>
      </c>
      <c r="G78" s="9" t="s">
        <v>34</v>
      </c>
      <c r="H78" s="8" t="s">
        <v>103</v>
      </c>
      <c r="I78" s="10" t="s">
        <v>42</v>
      </c>
      <c r="J78" s="10" t="s">
        <v>67</v>
      </c>
      <c r="K78" s="9" t="s">
        <v>68</v>
      </c>
      <c r="L78" s="10" t="s">
        <v>100</v>
      </c>
      <c r="M78" s="11">
        <v>68</v>
      </c>
      <c r="N78" s="17">
        <v>140</v>
      </c>
      <c r="O78" s="17">
        <f t="shared" si="5"/>
        <v>9520</v>
      </c>
      <c r="P78" s="17">
        <f t="shared" si="8"/>
        <v>22.400000000000006</v>
      </c>
      <c r="Q78" s="17">
        <f t="shared" si="6"/>
        <v>1523.2000000000003</v>
      </c>
      <c r="R78" s="14">
        <f t="shared" si="4"/>
        <v>19.823008849557528</v>
      </c>
      <c r="S78" s="14">
        <f t="shared" si="7"/>
        <v>1347.964601769912</v>
      </c>
    </row>
    <row r="79" spans="1:19" ht="156.75" customHeight="1" x14ac:dyDescent="0.45">
      <c r="A79" s="8"/>
      <c r="B79" s="8" t="s">
        <v>29</v>
      </c>
      <c r="C79" s="8" t="s">
        <v>30</v>
      </c>
      <c r="D79" s="8" t="s">
        <v>31</v>
      </c>
      <c r="E79" s="8" t="s">
        <v>32</v>
      </c>
      <c r="F79" s="8" t="s">
        <v>65</v>
      </c>
      <c r="G79" s="9" t="s">
        <v>34</v>
      </c>
      <c r="H79" s="8" t="s">
        <v>104</v>
      </c>
      <c r="I79" s="10" t="s">
        <v>36</v>
      </c>
      <c r="J79" s="10" t="s">
        <v>67</v>
      </c>
      <c r="K79" s="9" t="s">
        <v>68</v>
      </c>
      <c r="L79" s="10" t="s">
        <v>100</v>
      </c>
      <c r="M79" s="11">
        <v>53</v>
      </c>
      <c r="N79" s="17">
        <v>140</v>
      </c>
      <c r="O79" s="17">
        <f t="shared" ref="O79:O110" si="9">SUM(N79*M79)</f>
        <v>7420</v>
      </c>
      <c r="P79" s="17">
        <f t="shared" si="8"/>
        <v>22.400000000000006</v>
      </c>
      <c r="Q79" s="17">
        <f t="shared" ref="Q79:Q110" si="10">SUM(P79*M79)</f>
        <v>1187.2000000000003</v>
      </c>
      <c r="R79" s="14">
        <f t="shared" si="4"/>
        <v>19.823008849557528</v>
      </c>
      <c r="S79" s="14">
        <f t="shared" ref="S79:S110" si="11">SUM(R79*M79)</f>
        <v>1050.619469026549</v>
      </c>
    </row>
    <row r="80" spans="1:19" ht="156.75" customHeight="1" x14ac:dyDescent="0.45">
      <c r="A80" s="8"/>
      <c r="B80" s="8" t="s">
        <v>29</v>
      </c>
      <c r="C80" s="8" t="s">
        <v>30</v>
      </c>
      <c r="D80" s="8" t="s">
        <v>31</v>
      </c>
      <c r="E80" s="8" t="s">
        <v>32</v>
      </c>
      <c r="F80" s="8" t="s">
        <v>65</v>
      </c>
      <c r="G80" s="9" t="s">
        <v>34</v>
      </c>
      <c r="H80" s="8" t="s">
        <v>105</v>
      </c>
      <c r="I80" s="10" t="s">
        <v>106</v>
      </c>
      <c r="J80" s="10" t="s">
        <v>67</v>
      </c>
      <c r="K80" s="9" t="s">
        <v>68</v>
      </c>
      <c r="L80" s="10" t="s">
        <v>107</v>
      </c>
      <c r="M80" s="11">
        <v>17</v>
      </c>
      <c r="N80" s="17">
        <v>140</v>
      </c>
      <c r="O80" s="17">
        <f t="shared" si="9"/>
        <v>2380</v>
      </c>
      <c r="P80" s="17">
        <f t="shared" si="8"/>
        <v>22.400000000000006</v>
      </c>
      <c r="Q80" s="17">
        <f t="shared" si="10"/>
        <v>380.80000000000007</v>
      </c>
      <c r="R80" s="14">
        <f t="shared" ref="R80:R101" si="12">SUM(P80/1.13)</f>
        <v>19.823008849557528</v>
      </c>
      <c r="S80" s="14">
        <f t="shared" si="11"/>
        <v>336.99115044247799</v>
      </c>
    </row>
    <row r="81" spans="1:19" ht="177" customHeight="1" x14ac:dyDescent="0.45">
      <c r="A81" s="8"/>
      <c r="B81" s="8" t="s">
        <v>29</v>
      </c>
      <c r="C81" s="8" t="s">
        <v>30</v>
      </c>
      <c r="D81" s="8" t="s">
        <v>31</v>
      </c>
      <c r="E81" s="8" t="s">
        <v>32</v>
      </c>
      <c r="F81" s="8" t="s">
        <v>65</v>
      </c>
      <c r="G81" s="9" t="s">
        <v>34</v>
      </c>
      <c r="H81" s="8" t="s">
        <v>108</v>
      </c>
      <c r="I81" s="10" t="s">
        <v>106</v>
      </c>
      <c r="J81" s="10" t="s">
        <v>109</v>
      </c>
      <c r="K81" s="9" t="s">
        <v>68</v>
      </c>
      <c r="L81" s="10"/>
      <c r="M81" s="11">
        <v>48</v>
      </c>
      <c r="N81" s="17">
        <v>140</v>
      </c>
      <c r="O81" s="17">
        <f t="shared" si="9"/>
        <v>6720</v>
      </c>
      <c r="P81" s="17">
        <f t="shared" si="8"/>
        <v>22.400000000000006</v>
      </c>
      <c r="Q81" s="17">
        <f t="shared" si="10"/>
        <v>1075.2000000000003</v>
      </c>
      <c r="R81" s="14">
        <f t="shared" si="12"/>
        <v>19.823008849557528</v>
      </c>
      <c r="S81" s="14">
        <f t="shared" si="11"/>
        <v>951.5044247787614</v>
      </c>
    </row>
    <row r="82" spans="1:19" ht="175.5" customHeight="1" x14ac:dyDescent="0.45">
      <c r="A82" s="8"/>
      <c r="B82" s="8" t="s">
        <v>29</v>
      </c>
      <c r="C82" s="8" t="s">
        <v>30</v>
      </c>
      <c r="D82" s="8" t="s">
        <v>31</v>
      </c>
      <c r="E82" s="8" t="s">
        <v>32</v>
      </c>
      <c r="F82" s="8" t="s">
        <v>65</v>
      </c>
      <c r="G82" s="9" t="s">
        <v>34</v>
      </c>
      <c r="H82" s="8" t="s">
        <v>110</v>
      </c>
      <c r="I82" s="10" t="s">
        <v>111</v>
      </c>
      <c r="J82" s="10" t="s">
        <v>67</v>
      </c>
      <c r="K82" s="9" t="s">
        <v>68</v>
      </c>
      <c r="L82" s="10"/>
      <c r="M82" s="11">
        <v>95</v>
      </c>
      <c r="N82" s="17">
        <v>140</v>
      </c>
      <c r="O82" s="17">
        <f t="shared" si="9"/>
        <v>13300</v>
      </c>
      <c r="P82" s="17">
        <f t="shared" si="8"/>
        <v>22.400000000000006</v>
      </c>
      <c r="Q82" s="17">
        <f t="shared" si="10"/>
        <v>2128.0000000000005</v>
      </c>
      <c r="R82" s="14">
        <f t="shared" si="12"/>
        <v>19.823008849557528</v>
      </c>
      <c r="S82" s="14">
        <f t="shared" si="11"/>
        <v>1883.1858407079651</v>
      </c>
    </row>
    <row r="83" spans="1:19" ht="166.5" customHeight="1" x14ac:dyDescent="0.45">
      <c r="A83" s="8"/>
      <c r="B83" s="8" t="s">
        <v>29</v>
      </c>
      <c r="C83" s="8" t="s">
        <v>30</v>
      </c>
      <c r="D83" s="8" t="s">
        <v>31</v>
      </c>
      <c r="E83" s="9" t="s">
        <v>112</v>
      </c>
      <c r="F83" s="8" t="s">
        <v>65</v>
      </c>
      <c r="G83" s="9" t="s">
        <v>34</v>
      </c>
      <c r="H83" s="8" t="s">
        <v>113</v>
      </c>
      <c r="I83" s="10" t="s">
        <v>36</v>
      </c>
      <c r="J83" s="10" t="s">
        <v>114</v>
      </c>
      <c r="K83" s="9" t="s">
        <v>68</v>
      </c>
      <c r="L83" s="10" t="s">
        <v>115</v>
      </c>
      <c r="M83" s="11">
        <v>98</v>
      </c>
      <c r="N83" s="17">
        <v>140</v>
      </c>
      <c r="O83" s="17">
        <f t="shared" si="9"/>
        <v>13720</v>
      </c>
      <c r="P83" s="17">
        <f t="shared" si="8"/>
        <v>22.400000000000006</v>
      </c>
      <c r="Q83" s="17">
        <f t="shared" si="10"/>
        <v>2195.2000000000007</v>
      </c>
      <c r="R83" s="14">
        <f t="shared" si="12"/>
        <v>19.823008849557528</v>
      </c>
      <c r="S83" s="14">
        <f t="shared" si="11"/>
        <v>1942.6548672566378</v>
      </c>
    </row>
    <row r="84" spans="1:19" ht="165.75" customHeight="1" x14ac:dyDescent="0.45">
      <c r="A84" s="8"/>
      <c r="B84" s="8" t="s">
        <v>29</v>
      </c>
      <c r="C84" s="8" t="s">
        <v>30</v>
      </c>
      <c r="D84" s="8" t="s">
        <v>31</v>
      </c>
      <c r="E84" s="9" t="s">
        <v>112</v>
      </c>
      <c r="F84" s="8" t="s">
        <v>65</v>
      </c>
      <c r="G84" s="9" t="s">
        <v>34</v>
      </c>
      <c r="H84" s="8" t="s">
        <v>116</v>
      </c>
      <c r="I84" s="10" t="s">
        <v>36</v>
      </c>
      <c r="J84" s="10" t="s">
        <v>114</v>
      </c>
      <c r="K84" s="9" t="s">
        <v>68</v>
      </c>
      <c r="L84" s="10" t="s">
        <v>117</v>
      </c>
      <c r="M84" s="11">
        <v>98</v>
      </c>
      <c r="N84" s="17">
        <v>140</v>
      </c>
      <c r="O84" s="17">
        <f t="shared" si="9"/>
        <v>13720</v>
      </c>
      <c r="P84" s="17">
        <f t="shared" ref="P84:P101" si="13">N84*(1-84%)</f>
        <v>22.400000000000006</v>
      </c>
      <c r="Q84" s="17">
        <f t="shared" si="10"/>
        <v>2195.2000000000007</v>
      </c>
      <c r="R84" s="14">
        <f t="shared" si="12"/>
        <v>19.823008849557528</v>
      </c>
      <c r="S84" s="14">
        <f t="shared" si="11"/>
        <v>1942.6548672566378</v>
      </c>
    </row>
    <row r="85" spans="1:19" ht="147.75" customHeight="1" x14ac:dyDescent="0.45">
      <c r="A85" s="8"/>
      <c r="B85" s="8" t="s">
        <v>29</v>
      </c>
      <c r="C85" s="8" t="s">
        <v>30</v>
      </c>
      <c r="D85" s="8" t="s">
        <v>31</v>
      </c>
      <c r="E85" s="9" t="s">
        <v>112</v>
      </c>
      <c r="F85" s="8" t="s">
        <v>65</v>
      </c>
      <c r="G85" s="9" t="s">
        <v>34</v>
      </c>
      <c r="H85" s="8" t="s">
        <v>116</v>
      </c>
      <c r="I85" s="10" t="s">
        <v>40</v>
      </c>
      <c r="J85" s="10" t="s">
        <v>114</v>
      </c>
      <c r="K85" s="9" t="s">
        <v>68</v>
      </c>
      <c r="L85" s="10" t="s">
        <v>117</v>
      </c>
      <c r="M85" s="11">
        <v>135</v>
      </c>
      <c r="N85" s="17">
        <v>140</v>
      </c>
      <c r="O85" s="17">
        <f t="shared" si="9"/>
        <v>18900</v>
      </c>
      <c r="P85" s="17">
        <f t="shared" si="13"/>
        <v>22.400000000000006</v>
      </c>
      <c r="Q85" s="17">
        <f t="shared" si="10"/>
        <v>3024.0000000000009</v>
      </c>
      <c r="R85" s="14">
        <f t="shared" si="12"/>
        <v>19.823008849557528</v>
      </c>
      <c r="S85" s="14">
        <f t="shared" si="11"/>
        <v>2676.1061946902664</v>
      </c>
    </row>
    <row r="86" spans="1:19" ht="154.5" customHeight="1" x14ac:dyDescent="0.45">
      <c r="A86" s="8"/>
      <c r="B86" s="8" t="s">
        <v>29</v>
      </c>
      <c r="C86" s="8" t="s">
        <v>30</v>
      </c>
      <c r="D86" s="8" t="s">
        <v>31</v>
      </c>
      <c r="E86" s="9" t="s">
        <v>112</v>
      </c>
      <c r="F86" s="8" t="s">
        <v>65</v>
      </c>
      <c r="G86" s="9" t="s">
        <v>34</v>
      </c>
      <c r="H86" s="8" t="s">
        <v>118</v>
      </c>
      <c r="I86" s="10" t="s">
        <v>36</v>
      </c>
      <c r="J86" s="10" t="s">
        <v>114</v>
      </c>
      <c r="K86" s="9" t="s">
        <v>68</v>
      </c>
      <c r="L86" s="10" t="s">
        <v>117</v>
      </c>
      <c r="M86" s="11">
        <v>97</v>
      </c>
      <c r="N86" s="17">
        <v>140</v>
      </c>
      <c r="O86" s="17">
        <f t="shared" si="9"/>
        <v>13580</v>
      </c>
      <c r="P86" s="17">
        <f t="shared" si="13"/>
        <v>22.400000000000006</v>
      </c>
      <c r="Q86" s="17">
        <f t="shared" si="10"/>
        <v>2172.8000000000006</v>
      </c>
      <c r="R86" s="14">
        <f t="shared" si="12"/>
        <v>19.823008849557528</v>
      </c>
      <c r="S86" s="14">
        <f t="shared" si="11"/>
        <v>1922.8318584070803</v>
      </c>
    </row>
    <row r="87" spans="1:19" ht="148.5" customHeight="1" x14ac:dyDescent="0.45">
      <c r="A87" s="8"/>
      <c r="B87" s="8" t="s">
        <v>29</v>
      </c>
      <c r="C87" s="8" t="s">
        <v>30</v>
      </c>
      <c r="D87" s="8" t="s">
        <v>31</v>
      </c>
      <c r="E87" s="9" t="s">
        <v>112</v>
      </c>
      <c r="F87" s="8" t="s">
        <v>65</v>
      </c>
      <c r="G87" s="9" t="s">
        <v>34</v>
      </c>
      <c r="H87" s="8" t="s">
        <v>119</v>
      </c>
      <c r="I87" s="10" t="s">
        <v>36</v>
      </c>
      <c r="J87" s="10" t="s">
        <v>114</v>
      </c>
      <c r="K87" s="9" t="s">
        <v>68</v>
      </c>
      <c r="L87" s="10" t="s">
        <v>117</v>
      </c>
      <c r="M87" s="11">
        <v>118</v>
      </c>
      <c r="N87" s="17">
        <v>140</v>
      </c>
      <c r="O87" s="17">
        <f t="shared" si="9"/>
        <v>16520</v>
      </c>
      <c r="P87" s="17">
        <f t="shared" si="13"/>
        <v>22.400000000000006</v>
      </c>
      <c r="Q87" s="17">
        <f t="shared" si="10"/>
        <v>2643.2000000000007</v>
      </c>
      <c r="R87" s="14">
        <f t="shared" si="12"/>
        <v>19.823008849557528</v>
      </c>
      <c r="S87" s="14">
        <f t="shared" si="11"/>
        <v>2339.1150442477883</v>
      </c>
    </row>
    <row r="88" spans="1:19" ht="162" customHeight="1" x14ac:dyDescent="0.45">
      <c r="A88" s="8"/>
      <c r="B88" s="8" t="s">
        <v>29</v>
      </c>
      <c r="C88" s="8" t="s">
        <v>30</v>
      </c>
      <c r="D88" s="8" t="s">
        <v>31</v>
      </c>
      <c r="E88" s="9" t="s">
        <v>112</v>
      </c>
      <c r="F88" s="8" t="s">
        <v>65</v>
      </c>
      <c r="G88" s="9" t="s">
        <v>34</v>
      </c>
      <c r="H88" s="8" t="s">
        <v>120</v>
      </c>
      <c r="I88" s="10" t="s">
        <v>36</v>
      </c>
      <c r="J88" s="10" t="s">
        <v>114</v>
      </c>
      <c r="K88" s="9" t="s">
        <v>68</v>
      </c>
      <c r="L88" s="10" t="s">
        <v>121</v>
      </c>
      <c r="M88" s="11">
        <v>283</v>
      </c>
      <c r="N88" s="17">
        <v>140</v>
      </c>
      <c r="O88" s="17">
        <f t="shared" si="9"/>
        <v>39620</v>
      </c>
      <c r="P88" s="17">
        <f t="shared" si="13"/>
        <v>22.400000000000006</v>
      </c>
      <c r="Q88" s="17">
        <f t="shared" si="10"/>
        <v>6339.2000000000016</v>
      </c>
      <c r="R88" s="14">
        <f t="shared" si="12"/>
        <v>19.823008849557528</v>
      </c>
      <c r="S88" s="14">
        <f t="shared" si="11"/>
        <v>5609.9115044247801</v>
      </c>
    </row>
    <row r="89" spans="1:19" ht="143.25" customHeight="1" x14ac:dyDescent="0.45">
      <c r="A89" s="8"/>
      <c r="B89" s="8" t="s">
        <v>29</v>
      </c>
      <c r="C89" s="8" t="s">
        <v>30</v>
      </c>
      <c r="D89" s="8" t="s">
        <v>31</v>
      </c>
      <c r="E89" s="9" t="s">
        <v>112</v>
      </c>
      <c r="F89" s="8" t="s">
        <v>65</v>
      </c>
      <c r="G89" s="9" t="s">
        <v>34</v>
      </c>
      <c r="H89" s="8" t="s">
        <v>122</v>
      </c>
      <c r="I89" s="10" t="s">
        <v>36</v>
      </c>
      <c r="J89" s="10" t="s">
        <v>114</v>
      </c>
      <c r="K89" s="9" t="s">
        <v>68</v>
      </c>
      <c r="L89" s="10" t="s">
        <v>121</v>
      </c>
      <c r="M89" s="11">
        <v>78</v>
      </c>
      <c r="N89" s="17">
        <v>140</v>
      </c>
      <c r="O89" s="17">
        <f t="shared" si="9"/>
        <v>10920</v>
      </c>
      <c r="P89" s="17">
        <f t="shared" si="13"/>
        <v>22.400000000000006</v>
      </c>
      <c r="Q89" s="17">
        <f t="shared" si="10"/>
        <v>1747.2000000000005</v>
      </c>
      <c r="R89" s="14">
        <f t="shared" si="12"/>
        <v>19.823008849557528</v>
      </c>
      <c r="S89" s="14">
        <f t="shared" si="11"/>
        <v>1546.1946902654872</v>
      </c>
    </row>
    <row r="90" spans="1:19" ht="158.25" customHeight="1" x14ac:dyDescent="0.45">
      <c r="A90" s="8"/>
      <c r="B90" s="8" t="s">
        <v>29</v>
      </c>
      <c r="C90" s="8" t="s">
        <v>30</v>
      </c>
      <c r="D90" s="8" t="s">
        <v>31</v>
      </c>
      <c r="E90" s="9" t="s">
        <v>112</v>
      </c>
      <c r="F90" s="8" t="s">
        <v>65</v>
      </c>
      <c r="G90" s="9" t="s">
        <v>34</v>
      </c>
      <c r="H90" s="8" t="s">
        <v>123</v>
      </c>
      <c r="I90" s="10" t="s">
        <v>36</v>
      </c>
      <c r="J90" s="10" t="s">
        <v>114</v>
      </c>
      <c r="K90" s="9" t="s">
        <v>68</v>
      </c>
      <c r="L90" s="10" t="s">
        <v>117</v>
      </c>
      <c r="M90" s="11">
        <v>266</v>
      </c>
      <c r="N90" s="17">
        <v>140</v>
      </c>
      <c r="O90" s="17">
        <f t="shared" si="9"/>
        <v>37240</v>
      </c>
      <c r="P90" s="17">
        <f t="shared" si="13"/>
        <v>22.400000000000006</v>
      </c>
      <c r="Q90" s="17">
        <f t="shared" si="10"/>
        <v>5958.4000000000015</v>
      </c>
      <c r="R90" s="14">
        <f t="shared" si="12"/>
        <v>19.823008849557528</v>
      </c>
      <c r="S90" s="14">
        <f t="shared" si="11"/>
        <v>5272.9203539823029</v>
      </c>
    </row>
    <row r="91" spans="1:19" ht="147.75" customHeight="1" x14ac:dyDescent="0.45">
      <c r="A91" s="8"/>
      <c r="B91" s="8" t="s">
        <v>29</v>
      </c>
      <c r="C91" s="8" t="s">
        <v>30</v>
      </c>
      <c r="D91" s="8" t="s">
        <v>31</v>
      </c>
      <c r="E91" s="9" t="s">
        <v>112</v>
      </c>
      <c r="F91" s="8" t="s">
        <v>65</v>
      </c>
      <c r="G91" s="9" t="s">
        <v>34</v>
      </c>
      <c r="H91" s="8" t="s">
        <v>124</v>
      </c>
      <c r="I91" s="10" t="s">
        <v>36</v>
      </c>
      <c r="J91" s="10" t="s">
        <v>114</v>
      </c>
      <c r="K91" s="9" t="s">
        <v>68</v>
      </c>
      <c r="L91" s="10" t="s">
        <v>121</v>
      </c>
      <c r="M91" s="11">
        <v>284</v>
      </c>
      <c r="N91" s="17">
        <v>140</v>
      </c>
      <c r="O91" s="17">
        <f t="shared" si="9"/>
        <v>39760</v>
      </c>
      <c r="P91" s="17">
        <f t="shared" si="13"/>
        <v>22.400000000000006</v>
      </c>
      <c r="Q91" s="17">
        <f t="shared" si="10"/>
        <v>6361.6000000000013</v>
      </c>
      <c r="R91" s="14">
        <f t="shared" si="12"/>
        <v>19.823008849557528</v>
      </c>
      <c r="S91" s="14">
        <f t="shared" si="11"/>
        <v>5629.7345132743376</v>
      </c>
    </row>
    <row r="92" spans="1:19" ht="153.75" customHeight="1" x14ac:dyDescent="0.45">
      <c r="A92" s="8"/>
      <c r="B92" s="8" t="s">
        <v>29</v>
      </c>
      <c r="C92" s="8" t="s">
        <v>30</v>
      </c>
      <c r="D92" s="8" t="s">
        <v>31</v>
      </c>
      <c r="E92" s="9" t="s">
        <v>112</v>
      </c>
      <c r="F92" s="8" t="s">
        <v>65</v>
      </c>
      <c r="G92" s="9" t="s">
        <v>34</v>
      </c>
      <c r="H92" s="8" t="s">
        <v>125</v>
      </c>
      <c r="I92" s="10" t="s">
        <v>40</v>
      </c>
      <c r="J92" s="10" t="s">
        <v>114</v>
      </c>
      <c r="K92" s="9" t="s">
        <v>68</v>
      </c>
      <c r="L92" s="10" t="s">
        <v>117</v>
      </c>
      <c r="M92" s="11">
        <v>290</v>
      </c>
      <c r="N92" s="17">
        <v>140</v>
      </c>
      <c r="O92" s="17">
        <f t="shared" si="9"/>
        <v>40600</v>
      </c>
      <c r="P92" s="17">
        <f t="shared" si="13"/>
        <v>22.400000000000006</v>
      </c>
      <c r="Q92" s="17">
        <f t="shared" si="10"/>
        <v>6496.0000000000018</v>
      </c>
      <c r="R92" s="14">
        <f t="shared" si="12"/>
        <v>19.823008849557528</v>
      </c>
      <c r="S92" s="14">
        <f t="shared" si="11"/>
        <v>5748.6725663716834</v>
      </c>
    </row>
    <row r="93" spans="1:19" ht="166.5" customHeight="1" x14ac:dyDescent="0.45">
      <c r="A93" s="8"/>
      <c r="B93" s="8" t="s">
        <v>29</v>
      </c>
      <c r="C93" s="8" t="s">
        <v>30</v>
      </c>
      <c r="D93" s="8" t="s">
        <v>31</v>
      </c>
      <c r="E93" s="9" t="s">
        <v>112</v>
      </c>
      <c r="F93" s="8" t="s">
        <v>65</v>
      </c>
      <c r="G93" s="9" t="s">
        <v>34</v>
      </c>
      <c r="H93" s="8" t="s">
        <v>126</v>
      </c>
      <c r="I93" s="10" t="s">
        <v>40</v>
      </c>
      <c r="J93" s="10" t="s">
        <v>114</v>
      </c>
      <c r="K93" s="9" t="s">
        <v>68</v>
      </c>
      <c r="L93" s="10" t="s">
        <v>117</v>
      </c>
      <c r="M93" s="11">
        <v>290</v>
      </c>
      <c r="N93" s="17">
        <v>140</v>
      </c>
      <c r="O93" s="17">
        <f t="shared" si="9"/>
        <v>40600</v>
      </c>
      <c r="P93" s="17">
        <f t="shared" si="13"/>
        <v>22.400000000000006</v>
      </c>
      <c r="Q93" s="17">
        <f t="shared" si="10"/>
        <v>6496.0000000000018</v>
      </c>
      <c r="R93" s="14">
        <f t="shared" si="12"/>
        <v>19.823008849557528</v>
      </c>
      <c r="S93" s="14">
        <f t="shared" si="11"/>
        <v>5748.6725663716834</v>
      </c>
    </row>
    <row r="94" spans="1:19" ht="159.75" customHeight="1" x14ac:dyDescent="0.45">
      <c r="A94" s="8"/>
      <c r="B94" s="8" t="s">
        <v>29</v>
      </c>
      <c r="C94" s="8" t="s">
        <v>30</v>
      </c>
      <c r="D94" s="8" t="s">
        <v>31</v>
      </c>
      <c r="E94" s="9" t="s">
        <v>112</v>
      </c>
      <c r="F94" s="8" t="s">
        <v>65</v>
      </c>
      <c r="G94" s="9" t="s">
        <v>34</v>
      </c>
      <c r="H94" s="8" t="s">
        <v>120</v>
      </c>
      <c r="I94" s="10" t="s">
        <v>40</v>
      </c>
      <c r="J94" s="10" t="s">
        <v>114</v>
      </c>
      <c r="K94" s="9" t="s">
        <v>68</v>
      </c>
      <c r="L94" s="10" t="s">
        <v>121</v>
      </c>
      <c r="M94" s="11">
        <v>299</v>
      </c>
      <c r="N94" s="17">
        <v>140</v>
      </c>
      <c r="O94" s="17">
        <f t="shared" si="9"/>
        <v>41860</v>
      </c>
      <c r="P94" s="17">
        <f t="shared" si="13"/>
        <v>22.400000000000006</v>
      </c>
      <c r="Q94" s="17">
        <f t="shared" si="10"/>
        <v>6697.6000000000013</v>
      </c>
      <c r="R94" s="14">
        <f t="shared" si="12"/>
        <v>19.823008849557528</v>
      </c>
      <c r="S94" s="14">
        <f t="shared" si="11"/>
        <v>5927.0796460177007</v>
      </c>
    </row>
    <row r="95" spans="1:19" ht="183" customHeight="1" x14ac:dyDescent="0.45">
      <c r="A95" s="8"/>
      <c r="B95" s="8" t="s">
        <v>29</v>
      </c>
      <c r="C95" s="8" t="s">
        <v>30</v>
      </c>
      <c r="D95" s="8" t="s">
        <v>31</v>
      </c>
      <c r="E95" s="9" t="s">
        <v>112</v>
      </c>
      <c r="F95" s="8" t="s">
        <v>65</v>
      </c>
      <c r="G95" s="9" t="s">
        <v>34</v>
      </c>
      <c r="H95" s="8" t="s">
        <v>127</v>
      </c>
      <c r="I95" s="10" t="s">
        <v>36</v>
      </c>
      <c r="J95" s="10" t="s">
        <v>114</v>
      </c>
      <c r="K95" s="9" t="s">
        <v>68</v>
      </c>
      <c r="L95" s="10" t="s">
        <v>121</v>
      </c>
      <c r="M95" s="11">
        <v>320</v>
      </c>
      <c r="N95" s="17">
        <v>140</v>
      </c>
      <c r="O95" s="17">
        <f t="shared" si="9"/>
        <v>44800</v>
      </c>
      <c r="P95" s="17">
        <f t="shared" si="13"/>
        <v>22.400000000000006</v>
      </c>
      <c r="Q95" s="17">
        <f t="shared" si="10"/>
        <v>7168.0000000000018</v>
      </c>
      <c r="R95" s="14">
        <f t="shared" si="12"/>
        <v>19.823008849557528</v>
      </c>
      <c r="S95" s="14">
        <f t="shared" si="11"/>
        <v>6343.3628318584088</v>
      </c>
    </row>
    <row r="96" spans="1:19" ht="174" customHeight="1" x14ac:dyDescent="0.45">
      <c r="A96" s="8"/>
      <c r="B96" s="8" t="s">
        <v>29</v>
      </c>
      <c r="C96" s="8" t="s">
        <v>30</v>
      </c>
      <c r="D96" s="8" t="s">
        <v>31</v>
      </c>
      <c r="E96" s="9" t="s">
        <v>112</v>
      </c>
      <c r="F96" s="8" t="s">
        <v>65</v>
      </c>
      <c r="G96" s="9" t="s">
        <v>34</v>
      </c>
      <c r="H96" s="8" t="s">
        <v>127</v>
      </c>
      <c r="I96" s="10" t="s">
        <v>40</v>
      </c>
      <c r="J96" s="10" t="s">
        <v>114</v>
      </c>
      <c r="K96" s="9" t="s">
        <v>68</v>
      </c>
      <c r="L96" s="10" t="s">
        <v>121</v>
      </c>
      <c r="M96" s="11">
        <v>320</v>
      </c>
      <c r="N96" s="17">
        <v>140</v>
      </c>
      <c r="O96" s="17">
        <f t="shared" si="9"/>
        <v>44800</v>
      </c>
      <c r="P96" s="17">
        <f t="shared" si="13"/>
        <v>22.400000000000006</v>
      </c>
      <c r="Q96" s="17">
        <f t="shared" si="10"/>
        <v>7168.0000000000018</v>
      </c>
      <c r="R96" s="14">
        <f t="shared" si="12"/>
        <v>19.823008849557528</v>
      </c>
      <c r="S96" s="14">
        <f t="shared" si="11"/>
        <v>6343.3628318584088</v>
      </c>
    </row>
    <row r="97" spans="1:19" ht="177" customHeight="1" x14ac:dyDescent="0.45">
      <c r="A97" s="8"/>
      <c r="B97" s="8" t="s">
        <v>29</v>
      </c>
      <c r="C97" s="8" t="s">
        <v>30</v>
      </c>
      <c r="D97" s="8" t="s">
        <v>31</v>
      </c>
      <c r="E97" s="9" t="s">
        <v>112</v>
      </c>
      <c r="F97" s="8" t="s">
        <v>65</v>
      </c>
      <c r="G97" s="9" t="s">
        <v>34</v>
      </c>
      <c r="H97" s="8" t="s">
        <v>124</v>
      </c>
      <c r="I97" s="10" t="s">
        <v>40</v>
      </c>
      <c r="J97" s="10" t="s">
        <v>114</v>
      </c>
      <c r="K97" s="9" t="s">
        <v>68</v>
      </c>
      <c r="L97" s="10" t="s">
        <v>121</v>
      </c>
      <c r="M97" s="11">
        <v>318</v>
      </c>
      <c r="N97" s="17">
        <v>140</v>
      </c>
      <c r="O97" s="17">
        <f t="shared" si="9"/>
        <v>44520</v>
      </c>
      <c r="P97" s="17">
        <f t="shared" si="13"/>
        <v>22.400000000000006</v>
      </c>
      <c r="Q97" s="17">
        <f t="shared" si="10"/>
        <v>7123.2000000000016</v>
      </c>
      <c r="R97" s="14">
        <f t="shared" si="12"/>
        <v>19.823008849557528</v>
      </c>
      <c r="S97" s="14">
        <f t="shared" si="11"/>
        <v>6303.7168141592938</v>
      </c>
    </row>
    <row r="98" spans="1:19" ht="166.5" customHeight="1" x14ac:dyDescent="0.45">
      <c r="A98" s="8"/>
      <c r="B98" s="8" t="s">
        <v>29</v>
      </c>
      <c r="C98" s="8" t="s">
        <v>30</v>
      </c>
      <c r="D98" s="8" t="s">
        <v>31</v>
      </c>
      <c r="E98" s="9" t="s">
        <v>112</v>
      </c>
      <c r="F98" s="8" t="s">
        <v>65</v>
      </c>
      <c r="G98" s="9" t="s">
        <v>34</v>
      </c>
      <c r="H98" s="8" t="s">
        <v>128</v>
      </c>
      <c r="I98" s="10" t="s">
        <v>36</v>
      </c>
      <c r="J98" s="10" t="s">
        <v>114</v>
      </c>
      <c r="K98" s="9" t="s">
        <v>68</v>
      </c>
      <c r="L98" s="10" t="s">
        <v>117</v>
      </c>
      <c r="M98" s="11">
        <v>131</v>
      </c>
      <c r="N98" s="17">
        <v>140</v>
      </c>
      <c r="O98" s="17">
        <f t="shared" si="9"/>
        <v>18340</v>
      </c>
      <c r="P98" s="17">
        <f t="shared" si="13"/>
        <v>22.400000000000006</v>
      </c>
      <c r="Q98" s="17">
        <f t="shared" si="10"/>
        <v>2934.4000000000005</v>
      </c>
      <c r="R98" s="14">
        <f t="shared" si="12"/>
        <v>19.823008849557528</v>
      </c>
      <c r="S98" s="14">
        <f t="shared" si="11"/>
        <v>2596.814159292036</v>
      </c>
    </row>
    <row r="99" spans="1:19" ht="156.75" customHeight="1" x14ac:dyDescent="0.45">
      <c r="A99" s="8"/>
      <c r="B99" s="8" t="s">
        <v>29</v>
      </c>
      <c r="C99" s="8" t="s">
        <v>30</v>
      </c>
      <c r="D99" s="8" t="s">
        <v>31</v>
      </c>
      <c r="E99" s="9" t="s">
        <v>112</v>
      </c>
      <c r="F99" s="8" t="s">
        <v>65</v>
      </c>
      <c r="G99" s="9" t="s">
        <v>34</v>
      </c>
      <c r="H99" s="8" t="s">
        <v>128</v>
      </c>
      <c r="I99" s="10" t="s">
        <v>40</v>
      </c>
      <c r="J99" s="10" t="s">
        <v>114</v>
      </c>
      <c r="K99" s="9" t="s">
        <v>68</v>
      </c>
      <c r="L99" s="10" t="s">
        <v>117</v>
      </c>
      <c r="M99" s="11">
        <v>187</v>
      </c>
      <c r="N99" s="17">
        <v>140</v>
      </c>
      <c r="O99" s="17">
        <f t="shared" si="9"/>
        <v>26180</v>
      </c>
      <c r="P99" s="17">
        <f t="shared" si="13"/>
        <v>22.400000000000006</v>
      </c>
      <c r="Q99" s="17">
        <f t="shared" si="10"/>
        <v>4188.8000000000011</v>
      </c>
      <c r="R99" s="14">
        <f t="shared" si="12"/>
        <v>19.823008849557528</v>
      </c>
      <c r="S99" s="14">
        <f t="shared" si="11"/>
        <v>3706.9026548672578</v>
      </c>
    </row>
    <row r="100" spans="1:19" ht="171" customHeight="1" x14ac:dyDescent="0.45">
      <c r="A100" s="8"/>
      <c r="B100" s="8" t="s">
        <v>29</v>
      </c>
      <c r="C100" s="8" t="s">
        <v>30</v>
      </c>
      <c r="D100" s="8" t="s">
        <v>31</v>
      </c>
      <c r="E100" s="9" t="s">
        <v>112</v>
      </c>
      <c r="F100" s="8" t="s">
        <v>65</v>
      </c>
      <c r="G100" s="9" t="s">
        <v>34</v>
      </c>
      <c r="H100" s="8" t="s">
        <v>118</v>
      </c>
      <c r="I100" s="10" t="s">
        <v>40</v>
      </c>
      <c r="J100" s="10" t="s">
        <v>114</v>
      </c>
      <c r="K100" s="9" t="s">
        <v>68</v>
      </c>
      <c r="L100" s="10" t="s">
        <v>117</v>
      </c>
      <c r="M100" s="11">
        <v>120</v>
      </c>
      <c r="N100" s="17">
        <v>140</v>
      </c>
      <c r="O100" s="17">
        <f t="shared" si="9"/>
        <v>16800</v>
      </c>
      <c r="P100" s="17">
        <f t="shared" si="13"/>
        <v>22.400000000000006</v>
      </c>
      <c r="Q100" s="17">
        <f t="shared" si="10"/>
        <v>2688.0000000000009</v>
      </c>
      <c r="R100" s="14">
        <f t="shared" si="12"/>
        <v>19.823008849557528</v>
      </c>
      <c r="S100" s="14">
        <f t="shared" si="11"/>
        <v>2378.7610619469033</v>
      </c>
    </row>
    <row r="101" spans="1:19" ht="153" customHeight="1" x14ac:dyDescent="0.45">
      <c r="A101" s="8"/>
      <c r="B101" s="8" t="s">
        <v>29</v>
      </c>
      <c r="C101" s="8" t="s">
        <v>30</v>
      </c>
      <c r="D101" s="8" t="s">
        <v>31</v>
      </c>
      <c r="E101" s="9" t="s">
        <v>112</v>
      </c>
      <c r="F101" s="8" t="s">
        <v>65</v>
      </c>
      <c r="G101" s="9" t="s">
        <v>34</v>
      </c>
      <c r="H101" s="8" t="s">
        <v>125</v>
      </c>
      <c r="I101" s="10" t="s">
        <v>36</v>
      </c>
      <c r="J101" s="10" t="s">
        <v>114</v>
      </c>
      <c r="K101" s="9" t="s">
        <v>68</v>
      </c>
      <c r="L101" s="10" t="s">
        <v>117</v>
      </c>
      <c r="M101" s="11">
        <v>268</v>
      </c>
      <c r="N101" s="17">
        <v>140</v>
      </c>
      <c r="O101" s="17">
        <f t="shared" si="9"/>
        <v>37520</v>
      </c>
      <c r="P101" s="17">
        <f t="shared" si="13"/>
        <v>22.400000000000006</v>
      </c>
      <c r="Q101" s="17">
        <f t="shared" si="10"/>
        <v>6003.2000000000016</v>
      </c>
      <c r="R101" s="14">
        <f t="shared" si="12"/>
        <v>19.823008849557528</v>
      </c>
      <c r="S101" s="14">
        <f t="shared" si="11"/>
        <v>5312.5663716814179</v>
      </c>
    </row>
    <row r="102" spans="1:19" x14ac:dyDescent="0.45">
      <c r="A102" s="5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7">
        <f>SUM(M15:M101)</f>
        <v>9958</v>
      </c>
      <c r="N102" s="16"/>
      <c r="O102" s="16">
        <f t="shared" ref="O102:Q102" si="14">SUM(O15:O101)</f>
        <v>1314960</v>
      </c>
      <c r="P102" s="16"/>
      <c r="Q102" s="16">
        <f t="shared" si="14"/>
        <v>205644.00000000003</v>
      </c>
      <c r="R102" s="13"/>
      <c r="S102" s="13">
        <f>SUM(S15:S101)</f>
        <v>181985.84070796467</v>
      </c>
    </row>
  </sheetData>
  <sheetProtection sheet="1" objects="1" scenarios="1" selectLockedCells="1" selectUnlockedCells="1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FCBB68-E4C7-487A-9C6B-36B319265D95}">
  <ds:schemaRefs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534545f7-dfad-40dc-8880-0a5cc848d94b"/>
    <ds:schemaRef ds:uri="http://schemas.microsoft.com/office/2006/metadata/properties"/>
    <ds:schemaRef ds:uri="http://purl.org/dc/elements/1.1/"/>
    <ds:schemaRef ds:uri="http://www.w3.org/XML/1998/namespace"/>
    <ds:schemaRef ds:uri="http://purl.org/dc/dcmitype/"/>
    <ds:schemaRef ds:uri="3287f65e-bd81-4ef8-9d4a-f770dbe35018"/>
  </ds:schemaRefs>
</ds:datastoreItem>
</file>

<file path=customXml/itemProps2.xml><?xml version="1.0" encoding="utf-8"?>
<ds:datastoreItem xmlns:ds="http://schemas.openxmlformats.org/officeDocument/2006/customXml" ds:itemID="{A1846E5C-79FA-45F9-94B2-083F3E8341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98713A9-0CE7-4E4B-8ABC-821092430D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2026-02-18T16:52:15Z</dcterms:created>
  <dcterms:modified xsi:type="dcterms:W3CDTF">2026-04-20T08:20:44Z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  <property fmtid="{D5CDD505-2E9C-101B-9397-08002B2CF9AE}" pid="3" name="MediaServiceImageTags">
    <vt:lpwstr/>
  </property>
</Properties>
</file>