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fileSharing readOnlyRecommended="1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Work\Monza Trading\2025 OFFERS\Bags &amp; Accessories\"/>
    </mc:Choice>
  </mc:AlternateContent>
  <xr:revisionPtr revIDLastSave="0" documentId="13_ncr:1_{5D865512-9FDE-4E01-8B7D-B9CBC3162D1E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OFFER" sheetId="1" r:id="rId1"/>
  </sheets>
  <definedNames>
    <definedName name="_xlnm._FilterDatabase" localSheetId="0" hidden="1">OFFER!$B$14:$Q$126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" i="1" l="1"/>
  <c r="Q24" i="1" s="1"/>
  <c r="P25" i="1"/>
  <c r="P34" i="1"/>
  <c r="Q34" i="1" s="1"/>
  <c r="P35" i="1"/>
  <c r="P44" i="1"/>
  <c r="Q44" i="1" s="1"/>
  <c r="P45" i="1"/>
  <c r="P54" i="1"/>
  <c r="P55" i="1"/>
  <c r="P64" i="1"/>
  <c r="P65" i="1"/>
  <c r="P74" i="1"/>
  <c r="Q74" i="1" s="1"/>
  <c r="P75" i="1"/>
  <c r="P84" i="1"/>
  <c r="Q84" i="1" s="1"/>
  <c r="P85" i="1"/>
  <c r="P94" i="1"/>
  <c r="Q94" i="1" s="1"/>
  <c r="P95" i="1"/>
  <c r="P104" i="1"/>
  <c r="P105" i="1"/>
  <c r="P114" i="1"/>
  <c r="P115" i="1"/>
  <c r="P124" i="1"/>
  <c r="Q124" i="1" s="1"/>
  <c r="P125" i="1"/>
  <c r="O18" i="1"/>
  <c r="N16" i="1"/>
  <c r="P16" i="1" s="1"/>
  <c r="N17" i="1"/>
  <c r="P17" i="1" s="1"/>
  <c r="Q17" i="1" s="1"/>
  <c r="N18" i="1"/>
  <c r="P18" i="1" s="1"/>
  <c r="Q18" i="1" s="1"/>
  <c r="N19" i="1"/>
  <c r="P19" i="1" s="1"/>
  <c r="N20" i="1"/>
  <c r="O20" i="1" s="1"/>
  <c r="N21" i="1"/>
  <c r="O21" i="1" s="1"/>
  <c r="N22" i="1"/>
  <c r="P22" i="1" s="1"/>
  <c r="Q22" i="1" s="1"/>
  <c r="N23" i="1"/>
  <c r="N24" i="1"/>
  <c r="O24" i="1" s="1"/>
  <c r="N25" i="1"/>
  <c r="O25" i="1" s="1"/>
  <c r="N26" i="1"/>
  <c r="P26" i="1" s="1"/>
  <c r="Q26" i="1" s="1"/>
  <c r="N27" i="1"/>
  <c r="P27" i="1" s="1"/>
  <c r="Q27" i="1" s="1"/>
  <c r="N28" i="1"/>
  <c r="O28" i="1" s="1"/>
  <c r="N29" i="1"/>
  <c r="O29" i="1" s="1"/>
  <c r="N30" i="1"/>
  <c r="P30" i="1" s="1"/>
  <c r="N31" i="1"/>
  <c r="P31" i="1" s="1"/>
  <c r="N32" i="1"/>
  <c r="P32" i="1" s="1"/>
  <c r="N33" i="1"/>
  <c r="P33" i="1" s="1"/>
  <c r="N34" i="1"/>
  <c r="O34" i="1" s="1"/>
  <c r="N35" i="1"/>
  <c r="O35" i="1" s="1"/>
  <c r="N36" i="1"/>
  <c r="P36" i="1" s="1"/>
  <c r="Q36" i="1" s="1"/>
  <c r="N37" i="1"/>
  <c r="P37" i="1" s="1"/>
  <c r="Q37" i="1" s="1"/>
  <c r="N38" i="1"/>
  <c r="O38" i="1" s="1"/>
  <c r="N39" i="1"/>
  <c r="P39" i="1" s="1"/>
  <c r="N40" i="1"/>
  <c r="P40" i="1" s="1"/>
  <c r="N41" i="1"/>
  <c r="P41" i="1" s="1"/>
  <c r="N42" i="1"/>
  <c r="O42" i="1" s="1"/>
  <c r="N43" i="1"/>
  <c r="P43" i="1" s="1"/>
  <c r="N44" i="1"/>
  <c r="O44" i="1" s="1"/>
  <c r="N45" i="1"/>
  <c r="O45" i="1" s="1"/>
  <c r="N46" i="1"/>
  <c r="P46" i="1" s="1"/>
  <c r="Q46" i="1" s="1"/>
  <c r="N47" i="1"/>
  <c r="P47" i="1" s="1"/>
  <c r="Q47" i="1" s="1"/>
  <c r="N48" i="1"/>
  <c r="P48" i="1" s="1"/>
  <c r="Q48" i="1" s="1"/>
  <c r="N49" i="1"/>
  <c r="P49" i="1" s="1"/>
  <c r="N50" i="1"/>
  <c r="P50" i="1" s="1"/>
  <c r="Q50" i="1" s="1"/>
  <c r="N51" i="1"/>
  <c r="P51" i="1" s="1"/>
  <c r="N52" i="1"/>
  <c r="P52" i="1" s="1"/>
  <c r="N53" i="1"/>
  <c r="N54" i="1"/>
  <c r="O54" i="1" s="1"/>
  <c r="N55" i="1"/>
  <c r="O55" i="1" s="1"/>
  <c r="N56" i="1"/>
  <c r="P56" i="1" s="1"/>
  <c r="Q56" i="1" s="1"/>
  <c r="N57" i="1"/>
  <c r="P57" i="1" s="1"/>
  <c r="Q57" i="1" s="1"/>
  <c r="N58" i="1"/>
  <c r="P58" i="1" s="1"/>
  <c r="Q58" i="1" s="1"/>
  <c r="N59" i="1"/>
  <c r="P59" i="1" s="1"/>
  <c r="Q59" i="1" s="1"/>
  <c r="N60" i="1"/>
  <c r="P60" i="1" s="1"/>
  <c r="Q60" i="1" s="1"/>
  <c r="N61" i="1"/>
  <c r="O61" i="1" s="1"/>
  <c r="N62" i="1"/>
  <c r="P62" i="1" s="1"/>
  <c r="N63" i="1"/>
  <c r="P63" i="1" s="1"/>
  <c r="N64" i="1"/>
  <c r="O64" i="1" s="1"/>
  <c r="N65" i="1"/>
  <c r="O65" i="1" s="1"/>
  <c r="N66" i="1"/>
  <c r="P66" i="1" s="1"/>
  <c r="Q66" i="1" s="1"/>
  <c r="N67" i="1"/>
  <c r="P67" i="1" s="1"/>
  <c r="Q67" i="1" s="1"/>
  <c r="N68" i="1"/>
  <c r="O68" i="1" s="1"/>
  <c r="N69" i="1"/>
  <c r="P69" i="1" s="1"/>
  <c r="Q69" i="1" s="1"/>
  <c r="N70" i="1"/>
  <c r="P70" i="1" s="1"/>
  <c r="Q70" i="1" s="1"/>
  <c r="N71" i="1"/>
  <c r="O71" i="1" s="1"/>
  <c r="N72" i="1"/>
  <c r="P72" i="1" s="1"/>
  <c r="Q72" i="1" s="1"/>
  <c r="N73" i="1"/>
  <c r="P73" i="1" s="1"/>
  <c r="N74" i="1"/>
  <c r="O74" i="1" s="1"/>
  <c r="N75" i="1"/>
  <c r="O75" i="1" s="1"/>
  <c r="N76" i="1"/>
  <c r="P76" i="1" s="1"/>
  <c r="Q76" i="1" s="1"/>
  <c r="N77" i="1"/>
  <c r="P77" i="1" s="1"/>
  <c r="Q77" i="1" s="1"/>
  <c r="N78" i="1"/>
  <c r="O78" i="1" s="1"/>
  <c r="N79" i="1"/>
  <c r="O79" i="1" s="1"/>
  <c r="N80" i="1"/>
  <c r="O80" i="1" s="1"/>
  <c r="N81" i="1"/>
  <c r="O81" i="1" s="1"/>
  <c r="N82" i="1"/>
  <c r="O82" i="1" s="1"/>
  <c r="N83" i="1"/>
  <c r="P83" i="1" s="1"/>
  <c r="N84" i="1"/>
  <c r="O84" i="1" s="1"/>
  <c r="N85" i="1"/>
  <c r="O85" i="1" s="1"/>
  <c r="N86" i="1"/>
  <c r="P86" i="1" s="1"/>
  <c r="Q86" i="1" s="1"/>
  <c r="N87" i="1"/>
  <c r="P87" i="1" s="1"/>
  <c r="Q87" i="1" s="1"/>
  <c r="N88" i="1"/>
  <c r="O88" i="1" s="1"/>
  <c r="N89" i="1"/>
  <c r="P89" i="1" s="1"/>
  <c r="N90" i="1"/>
  <c r="O90" i="1" s="1"/>
  <c r="N91" i="1"/>
  <c r="P91" i="1" s="1"/>
  <c r="N92" i="1"/>
  <c r="P92" i="1" s="1"/>
  <c r="N93" i="1"/>
  <c r="N94" i="1"/>
  <c r="O94" i="1" s="1"/>
  <c r="N95" i="1"/>
  <c r="O95" i="1" s="1"/>
  <c r="N96" i="1"/>
  <c r="P96" i="1" s="1"/>
  <c r="Q96" i="1" s="1"/>
  <c r="N97" i="1"/>
  <c r="P97" i="1" s="1"/>
  <c r="Q97" i="1" s="1"/>
  <c r="N98" i="1"/>
  <c r="P98" i="1" s="1"/>
  <c r="Q98" i="1" s="1"/>
  <c r="N99" i="1"/>
  <c r="P99" i="1" s="1"/>
  <c r="N100" i="1"/>
  <c r="P100" i="1" s="1"/>
  <c r="Q100" i="1" s="1"/>
  <c r="N101" i="1"/>
  <c r="P101" i="1" s="1"/>
  <c r="N102" i="1"/>
  <c r="P102" i="1" s="1"/>
  <c r="N103" i="1"/>
  <c r="N104" i="1"/>
  <c r="O104" i="1" s="1"/>
  <c r="N105" i="1"/>
  <c r="O105" i="1" s="1"/>
  <c r="N106" i="1"/>
  <c r="P106" i="1" s="1"/>
  <c r="Q106" i="1" s="1"/>
  <c r="N107" i="1"/>
  <c r="P107" i="1" s="1"/>
  <c r="Q107" i="1" s="1"/>
  <c r="N108" i="1"/>
  <c r="O108" i="1" s="1"/>
  <c r="N109" i="1"/>
  <c r="P109" i="1" s="1"/>
  <c r="Q109" i="1" s="1"/>
  <c r="N110" i="1"/>
  <c r="P110" i="1" s="1"/>
  <c r="Q110" i="1" s="1"/>
  <c r="N111" i="1"/>
  <c r="O111" i="1" s="1"/>
  <c r="N112" i="1"/>
  <c r="P112" i="1" s="1"/>
  <c r="N113" i="1"/>
  <c r="P113" i="1" s="1"/>
  <c r="N114" i="1"/>
  <c r="O114" i="1" s="1"/>
  <c r="N115" i="1"/>
  <c r="O115" i="1" s="1"/>
  <c r="N116" i="1"/>
  <c r="P116" i="1" s="1"/>
  <c r="Q116" i="1" s="1"/>
  <c r="N117" i="1"/>
  <c r="P117" i="1" s="1"/>
  <c r="Q117" i="1" s="1"/>
  <c r="N118" i="1"/>
  <c r="P118" i="1" s="1"/>
  <c r="Q118" i="1" s="1"/>
  <c r="N119" i="1"/>
  <c r="O119" i="1" s="1"/>
  <c r="N120" i="1"/>
  <c r="P120" i="1" s="1"/>
  <c r="Q120" i="1" s="1"/>
  <c r="N121" i="1"/>
  <c r="O121" i="1" s="1"/>
  <c r="N122" i="1"/>
  <c r="O122" i="1" s="1"/>
  <c r="N123" i="1"/>
  <c r="N124" i="1"/>
  <c r="O124" i="1" s="1"/>
  <c r="N125" i="1"/>
  <c r="O125" i="1" s="1"/>
  <c r="N15" i="1"/>
  <c r="P15" i="1" s="1"/>
  <c r="Q15" i="1" s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5" i="1"/>
  <c r="G126" i="1"/>
  <c r="Q42" i="1" l="1"/>
  <c r="Q61" i="1"/>
  <c r="Q29" i="1"/>
  <c r="Q123" i="1"/>
  <c r="O123" i="1"/>
  <c r="O73" i="1"/>
  <c r="O112" i="1"/>
  <c r="Q112" i="1" s="1"/>
  <c r="O72" i="1"/>
  <c r="O22" i="1"/>
  <c r="P93" i="1"/>
  <c r="Q93" i="1" s="1"/>
  <c r="O91" i="1"/>
  <c r="Q91" i="1" s="1"/>
  <c r="O51" i="1"/>
  <c r="Q51" i="1" s="1"/>
  <c r="P42" i="1"/>
  <c r="O120" i="1"/>
  <c r="O100" i="1"/>
  <c r="O70" i="1"/>
  <c r="O40" i="1"/>
  <c r="Q40" i="1" s="1"/>
  <c r="O30" i="1"/>
  <c r="Q30" i="1" s="1"/>
  <c r="P121" i="1"/>
  <c r="Q121" i="1" s="1"/>
  <c r="P111" i="1"/>
  <c r="Q111" i="1" s="1"/>
  <c r="P81" i="1"/>
  <c r="Q81" i="1" s="1"/>
  <c r="P71" i="1"/>
  <c r="Q71" i="1" s="1"/>
  <c r="P61" i="1"/>
  <c r="P21" i="1"/>
  <c r="Q21" i="1" s="1"/>
  <c r="P20" i="1"/>
  <c r="Q20" i="1" s="1"/>
  <c r="O48" i="1"/>
  <c r="Q63" i="1"/>
  <c r="Q23" i="1"/>
  <c r="O93" i="1"/>
  <c r="O53" i="1"/>
  <c r="O23" i="1"/>
  <c r="O92" i="1"/>
  <c r="Q92" i="1" s="1"/>
  <c r="O52" i="1"/>
  <c r="Q52" i="1" s="1"/>
  <c r="P123" i="1"/>
  <c r="O101" i="1"/>
  <c r="Q101" i="1" s="1"/>
  <c r="O41" i="1"/>
  <c r="Q41" i="1" s="1"/>
  <c r="P122" i="1"/>
  <c r="Q122" i="1" s="1"/>
  <c r="P82" i="1"/>
  <c r="Q82" i="1" s="1"/>
  <c r="O110" i="1"/>
  <c r="O60" i="1"/>
  <c r="O99" i="1"/>
  <c r="Q99" i="1" s="1"/>
  <c r="O69" i="1"/>
  <c r="O49" i="1"/>
  <c r="Q49" i="1" s="1"/>
  <c r="O39" i="1"/>
  <c r="Q39" i="1" s="1"/>
  <c r="P80" i="1"/>
  <c r="Q80" i="1" s="1"/>
  <c r="O118" i="1"/>
  <c r="O98" i="1"/>
  <c r="O58" i="1"/>
  <c r="P119" i="1"/>
  <c r="Q119" i="1" s="1"/>
  <c r="P79" i="1"/>
  <c r="Q79" i="1" s="1"/>
  <c r="P29" i="1"/>
  <c r="O117" i="1"/>
  <c r="O107" i="1"/>
  <c r="O97" i="1"/>
  <c r="O87" i="1"/>
  <c r="O77" i="1"/>
  <c r="O67" i="1"/>
  <c r="O57" i="1"/>
  <c r="O47" i="1"/>
  <c r="O37" i="1"/>
  <c r="O27" i="1"/>
  <c r="O17" i="1"/>
  <c r="P108" i="1"/>
  <c r="Q108" i="1" s="1"/>
  <c r="P88" i="1"/>
  <c r="Q88" i="1" s="1"/>
  <c r="P78" i="1"/>
  <c r="Q78" i="1" s="1"/>
  <c r="P68" i="1"/>
  <c r="Q68" i="1" s="1"/>
  <c r="P38" i="1"/>
  <c r="Q38" i="1" s="1"/>
  <c r="P28" i="1"/>
  <c r="Q28" i="1" s="1"/>
  <c r="Q83" i="1"/>
  <c r="Q43" i="1"/>
  <c r="O113" i="1"/>
  <c r="O83" i="1"/>
  <c r="O43" i="1"/>
  <c r="O62" i="1"/>
  <c r="Q62" i="1" s="1"/>
  <c r="P23" i="1"/>
  <c r="O109" i="1"/>
  <c r="O19" i="1"/>
  <c r="P90" i="1"/>
  <c r="Q90" i="1" s="1"/>
  <c r="O116" i="1"/>
  <c r="O106" i="1"/>
  <c r="O96" i="1"/>
  <c r="O86" i="1"/>
  <c r="O76" i="1"/>
  <c r="O66" i="1"/>
  <c r="O56" i="1"/>
  <c r="O46" i="1"/>
  <c r="O36" i="1"/>
  <c r="O26" i="1"/>
  <c r="O16" i="1"/>
  <c r="Q113" i="1"/>
  <c r="Q73" i="1"/>
  <c r="Q33" i="1"/>
  <c r="O103" i="1"/>
  <c r="O63" i="1"/>
  <c r="O33" i="1"/>
  <c r="O102" i="1"/>
  <c r="Q102" i="1" s="1"/>
  <c r="O32" i="1"/>
  <c r="Q32" i="1" s="1"/>
  <c r="P103" i="1"/>
  <c r="Q103" i="1" s="1"/>
  <c r="P53" i="1"/>
  <c r="Q53" i="1" s="1"/>
  <c r="O15" i="1"/>
  <c r="O126" i="1" s="1"/>
  <c r="O31" i="1"/>
  <c r="Q31" i="1" s="1"/>
  <c r="O50" i="1"/>
  <c r="O89" i="1"/>
  <c r="Q89" i="1" s="1"/>
  <c r="O59" i="1"/>
  <c r="Q114" i="1"/>
  <c r="Q104" i="1"/>
  <c r="Q64" i="1"/>
  <c r="Q54" i="1"/>
  <c r="Q125" i="1"/>
  <c r="Q115" i="1"/>
  <c r="Q105" i="1"/>
  <c r="Q95" i="1"/>
  <c r="Q85" i="1"/>
  <c r="Q75" i="1"/>
  <c r="Q65" i="1"/>
  <c r="Q55" i="1"/>
  <c r="Q45" i="1"/>
  <c r="Q35" i="1"/>
  <c r="Q25" i="1"/>
  <c r="Q16" i="1"/>
  <c r="Q126" i="1" s="1"/>
  <c r="Q19" i="1"/>
  <c r="M126" i="1"/>
</calcChain>
</file>

<file path=xl/sharedStrings.xml><?xml version="1.0" encoding="utf-8"?>
<sst xmlns="http://schemas.openxmlformats.org/spreadsheetml/2006/main" count="916" uniqueCount="248">
  <si>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</si>
  <si>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</si>
  <si>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</si>
  <si>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</si>
  <si>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</si>
  <si>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</si>
  <si>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</si>
  <si>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</si>
  <si>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</si>
  <si>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</si>
  <si>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</si>
  <si>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</si>
  <si>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Brand</t>
  </si>
  <si>
    <t>MPN</t>
  </si>
  <si>
    <t>FSKU</t>
  </si>
  <si>
    <t>SKU</t>
  </si>
  <si>
    <t>Taglia</t>
  </si>
  <si>
    <t>QTY</t>
  </si>
  <si>
    <t>Genere</t>
  </si>
  <si>
    <t>Modello</t>
  </si>
  <si>
    <t>Colore</t>
  </si>
  <si>
    <t>Materiale</t>
  </si>
  <si>
    <t>RRP €</t>
  </si>
  <si>
    <t>RRP TOT €</t>
  </si>
  <si>
    <t>COST €</t>
  </si>
  <si>
    <t>COST TOT €</t>
  </si>
  <si>
    <t>COST £</t>
  </si>
  <si>
    <t>COST TOT £</t>
  </si>
  <si>
    <t>Michael Kors</t>
  </si>
  <si>
    <t>35F3G6HB6LBLACK</t>
  </si>
  <si>
    <t>F83403</t>
  </si>
  <si>
    <t>One Size</t>
  </si>
  <si>
    <t>Donna</t>
  </si>
  <si>
    <t>Zaini e Marsupi</t>
  </si>
  <si>
    <t>Nero</t>
  </si>
  <si>
    <t>Pelle</t>
  </si>
  <si>
    <t>35S4STVW3LBLACK</t>
  </si>
  <si>
    <t>F83404</t>
  </si>
  <si>
    <t>Pochette</t>
  </si>
  <si>
    <t>35S4GTVW3LBLACK</t>
  </si>
  <si>
    <t>F83408</t>
  </si>
  <si>
    <t>35S4GTVW3LLTCREAM</t>
  </si>
  <si>
    <t>Beige</t>
  </si>
  <si>
    <t>35S2G8TB2BBROWN</t>
  </si>
  <si>
    <t>F83864</t>
  </si>
  <si>
    <t>Marrone</t>
  </si>
  <si>
    <t>Tessuto</t>
  </si>
  <si>
    <t>35S2G8TB2BVANILLA</t>
  </si>
  <si>
    <t>35S2G8TB2LBLACK</t>
  </si>
  <si>
    <t>F83865</t>
  </si>
  <si>
    <t>35S3G8TB6VPOWDERBLUSH</t>
  </si>
  <si>
    <t>F83874</t>
  </si>
  <si>
    <t>Rosa</t>
  </si>
  <si>
    <t>35F4G4VS3LLTCREAM</t>
  </si>
  <si>
    <t>F83884</t>
  </si>
  <si>
    <t>Borse a Mano</t>
  </si>
  <si>
    <t>35F4G4VS3LPOWDERBLUSH</t>
  </si>
  <si>
    <t>35S5G1QC1NREDCLAY</t>
  </si>
  <si>
    <t>F83967</t>
  </si>
  <si>
    <t>Rosso</t>
  </si>
  <si>
    <t>35S5S1QC1NNAVY</t>
  </si>
  <si>
    <t>F83968</t>
  </si>
  <si>
    <t>Blu</t>
  </si>
  <si>
    <t>35S5G4VS1JPOWDERBLUSH</t>
  </si>
  <si>
    <t>F83969</t>
  </si>
  <si>
    <t>35F4G4VC0LPOWDERBLUSH</t>
  </si>
  <si>
    <t>F83970</t>
  </si>
  <si>
    <t>35F4G4VS1LPOWDERBLUSH</t>
  </si>
  <si>
    <t>F83971</t>
  </si>
  <si>
    <t>35R5S2BM8LOPTICWHITE</t>
  </si>
  <si>
    <t>F83975</t>
  </si>
  <si>
    <t>Borse a Tracolla</t>
  </si>
  <si>
    <t>Bianco</t>
  </si>
  <si>
    <t>35S4GTVC5LLTCREAM</t>
  </si>
  <si>
    <t>F83976</t>
  </si>
  <si>
    <t>Borse a Spalla</t>
  </si>
  <si>
    <t>35F4S6RT3BBLACK</t>
  </si>
  <si>
    <t>F85016</t>
  </si>
  <si>
    <t>35F4S6RT3BADMIRAL</t>
  </si>
  <si>
    <t>35S5S70S6LNAVY</t>
  </si>
  <si>
    <t>F85021</t>
  </si>
  <si>
    <t>35S5S70S6LPEANUT</t>
  </si>
  <si>
    <t>35S5S7OC0NNAVY</t>
  </si>
  <si>
    <t>F85022</t>
  </si>
  <si>
    <t>35S5G7OC0NREDCLAY</t>
  </si>
  <si>
    <t>F85023</t>
  </si>
  <si>
    <t>Arancione</t>
  </si>
  <si>
    <t>35F4S6RT3TNAVY</t>
  </si>
  <si>
    <t>F85024</t>
  </si>
  <si>
    <t>35R5SV0T7BNAVY</t>
  </si>
  <si>
    <t>F85025</t>
  </si>
  <si>
    <t>35S5SRAB6VLTSKYMLT</t>
  </si>
  <si>
    <t>F85026</t>
  </si>
  <si>
    <t>35S5SRAB6VDKRSPBRYMLT</t>
  </si>
  <si>
    <t>35S5G70S6LBLACK</t>
  </si>
  <si>
    <t>F85027</t>
  </si>
  <si>
    <t>35S5GRAB6VPOPORNGMLT</t>
  </si>
  <si>
    <t>F85028</t>
  </si>
  <si>
    <t>35F4S1QC5VPEANUT</t>
  </si>
  <si>
    <t>F85029</t>
  </si>
  <si>
    <t>35F4S1QC5VLTSKY</t>
  </si>
  <si>
    <t>Celeste</t>
  </si>
  <si>
    <t>35S5G01T3WREDCLAY</t>
  </si>
  <si>
    <t>F85030</t>
  </si>
  <si>
    <t>Rafia</t>
  </si>
  <si>
    <t>35S5G01T3WBEIGEARANCIONE</t>
  </si>
  <si>
    <t>35T5S1QC1YLTSKY</t>
  </si>
  <si>
    <t>F85031</t>
  </si>
  <si>
    <t>35T5S1QC1YPEANUT</t>
  </si>
  <si>
    <t>35T5S1QC1YOPTICWHITE</t>
  </si>
  <si>
    <t>35S5S01T3WBLACK</t>
  </si>
  <si>
    <t>F85032</t>
  </si>
  <si>
    <t>35S2G8TB7LBLACK</t>
  </si>
  <si>
    <t>F85035</t>
  </si>
  <si>
    <t>37T5LLAB7BPOPORG</t>
  </si>
  <si>
    <t>F85036</t>
  </si>
  <si>
    <t>Uomo</t>
  </si>
  <si>
    <t>35H1G9TL9LPOWDERBLUSH</t>
  </si>
  <si>
    <t>F85043</t>
  </si>
  <si>
    <t>35S5GTVT00REDCLAY</t>
  </si>
  <si>
    <t>F85053</t>
  </si>
  <si>
    <t>35S5STVT0ONAVY</t>
  </si>
  <si>
    <t>F85054</t>
  </si>
  <si>
    <t>35S4GM9S6LBLACK</t>
  </si>
  <si>
    <t>F85055</t>
  </si>
  <si>
    <t>35T5STTC3YOPTICWHITE</t>
  </si>
  <si>
    <t>F85062</t>
  </si>
  <si>
    <t>35T5STTC3YPEANUT</t>
  </si>
  <si>
    <t>35T0STVL9LDKRASPBERRY</t>
  </si>
  <si>
    <t>F85067</t>
  </si>
  <si>
    <t>37S5LCOM6BJUNGLEGREEN</t>
  </si>
  <si>
    <t>F85069</t>
  </si>
  <si>
    <t>37S5LCOM6BBRIGHTWHT</t>
  </si>
  <si>
    <t>35T5GIMC5APOPORANGE</t>
  </si>
  <si>
    <t>F85070</t>
  </si>
  <si>
    <t>Vernice</t>
  </si>
  <si>
    <t>35S5S3FS2WBLACK</t>
  </si>
  <si>
    <t>F85071</t>
  </si>
  <si>
    <t>35F5G4XT3VPOWDERBLUSH</t>
  </si>
  <si>
    <t>F85138</t>
  </si>
  <si>
    <t>35F5G4XT3VCHERRY</t>
  </si>
  <si>
    <t>35F5G4XT3BVANILLA</t>
  </si>
  <si>
    <t>F85139</t>
  </si>
  <si>
    <t xml:space="preserve">35F5G4XT3BVANILLA </t>
  </si>
  <si>
    <t>35T0GCFT7LLTCREAM</t>
  </si>
  <si>
    <t>F85167</t>
  </si>
  <si>
    <t>35T0GCFT7LBLACK</t>
  </si>
  <si>
    <t>35F0SCFT3LDKRASPBERRY</t>
  </si>
  <si>
    <t>F85168</t>
  </si>
  <si>
    <t>35F0SCFT3LOLIVE</t>
  </si>
  <si>
    <t>Verde</t>
  </si>
  <si>
    <t>35S3G6HS2LPOWDERBLUSH</t>
  </si>
  <si>
    <t>F85169</t>
  </si>
  <si>
    <t>35F5S4XT3LOLIVE</t>
  </si>
  <si>
    <t>F85170</t>
  </si>
  <si>
    <t>35F5STTC3BOLIVEMULTI</t>
  </si>
  <si>
    <t>F85172</t>
  </si>
  <si>
    <t>37R5LCOB2BADMRLPLBLUE</t>
  </si>
  <si>
    <t>F85174</t>
  </si>
  <si>
    <t>35F5G4XT3LLUGGAGE</t>
  </si>
  <si>
    <t>F85175</t>
  </si>
  <si>
    <t>35F5S4XC8LOLIVE</t>
  </si>
  <si>
    <t>F85195</t>
  </si>
  <si>
    <t>35F5G4XC8VCHERRY</t>
  </si>
  <si>
    <t>F85196</t>
  </si>
  <si>
    <t>37S5LCOC5BBLACK</t>
  </si>
  <si>
    <t>F85197</t>
  </si>
  <si>
    <t>35S1GTTC7LLTCREAM</t>
  </si>
  <si>
    <t>F85582</t>
  </si>
  <si>
    <t>35T0GCFT3BVANILLA</t>
  </si>
  <si>
    <t>F85583</t>
  </si>
  <si>
    <t>30R5SBAL2IOPTICWHITE</t>
  </si>
  <si>
    <t>F85584</t>
  </si>
  <si>
    <t>30F4GUSE2LBLACK</t>
  </si>
  <si>
    <t>F85585</t>
  </si>
  <si>
    <t>35T5S5FB7CBLACK</t>
  </si>
  <si>
    <t>F85586</t>
  </si>
  <si>
    <t>35T5S5FT9CBLACK</t>
  </si>
  <si>
    <t>F85587</t>
  </si>
  <si>
    <t>35T5S5FT9CNAVY</t>
  </si>
  <si>
    <t>35R4STVF6LOPTICWHITE</t>
  </si>
  <si>
    <t>F85047</t>
  </si>
  <si>
    <t>Portafogli</t>
  </si>
  <si>
    <t>35S5S1YE0LPEANUT</t>
  </si>
  <si>
    <t>F85048</t>
  </si>
  <si>
    <t>Portamonete</t>
  </si>
  <si>
    <t>35S5S1YE0LLTSKY</t>
  </si>
  <si>
    <t>35S5S1YE0LDKRASPBERRY</t>
  </si>
  <si>
    <t>35S5G1YE0LPOPORANGE</t>
  </si>
  <si>
    <t>F85049</t>
  </si>
  <si>
    <t>35S5G1YE0LOPTICWHITE</t>
  </si>
  <si>
    <t>35T5STVP1ALTSKY</t>
  </si>
  <si>
    <t>F85050</t>
  </si>
  <si>
    <t>35T5STVP1ZSILVER</t>
  </si>
  <si>
    <t>F85051</t>
  </si>
  <si>
    <t>Argento</t>
  </si>
  <si>
    <t>35T5GTVP1APOPORANGE</t>
  </si>
  <si>
    <t>F85052</t>
  </si>
  <si>
    <t>35H8STVZ5LLTSKY</t>
  </si>
  <si>
    <t>F85081</t>
  </si>
  <si>
    <t>Portadocumenti</t>
  </si>
  <si>
    <t>35H8STVZ5LDKRASPBERRY</t>
  </si>
  <si>
    <t>35H8STVZ5LOPTICWHITE</t>
  </si>
  <si>
    <t>35F3GTVE7LLTCREAM</t>
  </si>
  <si>
    <t>F85083</t>
  </si>
  <si>
    <t>36S5LCOD1UBLACK</t>
  </si>
  <si>
    <t>F85087</t>
  </si>
  <si>
    <t>39F3LBLY2UBROWN</t>
  </si>
  <si>
    <t>F85088</t>
  </si>
  <si>
    <t>Cinture</t>
  </si>
  <si>
    <t>36S4LBLY9TLUGGAGE</t>
  </si>
  <si>
    <t>F85089</t>
  </si>
  <si>
    <t>36S4LBLY9TBLACK</t>
  </si>
  <si>
    <t>559148006</t>
  </si>
  <si>
    <t>F85090</t>
  </si>
  <si>
    <t>S</t>
  </si>
  <si>
    <t>Grigio</t>
  </si>
  <si>
    <t>558786200</t>
  </si>
  <si>
    <t>F85091</t>
  </si>
  <si>
    <t>L</t>
  </si>
  <si>
    <t>559118040</t>
  </si>
  <si>
    <t>F85092</t>
  </si>
  <si>
    <t>L/XL</t>
  </si>
  <si>
    <t>Metallo</t>
  </si>
  <si>
    <t>559129T715</t>
  </si>
  <si>
    <t>F85093</t>
  </si>
  <si>
    <t>Oro</t>
  </si>
  <si>
    <t>559129T040</t>
  </si>
  <si>
    <t>S/M</t>
  </si>
  <si>
    <t>35T5SGRF8CBLACK</t>
  </si>
  <si>
    <t>F85588</t>
  </si>
  <si>
    <t>35T5SGRF8CDENIM</t>
  </si>
  <si>
    <t>35H6STVD7LDKRASPBERRY</t>
  </si>
  <si>
    <t>F85589</t>
  </si>
  <si>
    <t>35F5SGRF8YCORNFLOWERS</t>
  </si>
  <si>
    <t>F85590</t>
  </si>
  <si>
    <t>49S5SLMS1LBLACK</t>
  </si>
  <si>
    <t>F85078</t>
  </si>
  <si>
    <t>6</t>
  </si>
  <si>
    <t>Sandali</t>
  </si>
  <si>
    <t>Eco Pelle</t>
  </si>
  <si>
    <t>7</t>
  </si>
  <si>
    <t>7.5</t>
  </si>
  <si>
    <t>8</t>
  </si>
  <si>
    <t>8.5</t>
  </si>
  <si>
    <t>9</t>
  </si>
  <si>
    <t>10</t>
  </si>
  <si>
    <t>49S5SLMS1LOPTICWHITE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</si>
</sst>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4" x14ac:knownFonts="1"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https://cdn.shopify.com/s/files/1/0710/1467/8793/files/img_2D_0001_9de0b80e-d85f-44d9-96cd-db0a6e8d4eee_80x80@2x.jpg?v=1759752848" TargetMode="External"/><Relationship Id="rId21" Type="http://schemas.openxmlformats.org/officeDocument/2006/relationships/image" Target="https://cdn.shopify.com/s/files/1/0710/1467/8793/files/img_2D_0001_a2a3618e-96f3-4fa4-9243-ba4a188ea944_80x80@2x.jpg?v=1759747716" TargetMode="External"/><Relationship Id="rId42" Type="http://schemas.openxmlformats.org/officeDocument/2006/relationships/image" Target="https://cdn.shopify.com/s/files/1/0710/1467/8793/files/img_2D_0001_ed02a1c3-466d-4f69-8b5c-fd4a9fb13c25_80x80@2x.jpg?v=1760007351" TargetMode="External"/><Relationship Id="rId47" Type="http://schemas.openxmlformats.org/officeDocument/2006/relationships/image" Target="https://cdn.shopify.com/s/files/1/0710/1467/8793/files/img_2D_0001_b0d3a821-59fe-474b-bc8f-c8f7e01c2a88_80x80@2x.jpg?v=1760007354" TargetMode="External"/><Relationship Id="rId63" Type="http://schemas.openxmlformats.org/officeDocument/2006/relationships/image" Target="https://cdn.shopify.com/s/files/1/0710/1467/8793/files/img_2D_0001_5d4e1590-53fd-43df-9258-655aec04d18e_80x80@2x.jpg?v=1760357486" TargetMode="External"/><Relationship Id="rId68" Type="http://schemas.openxmlformats.org/officeDocument/2006/relationships/image" Target="https://cdn.shopify.com/s/files/1/0710/1467/8793/files/img_2D_0001_a0f78f11-ff1c-4666-ab28-2dbfe1df8787_80x80@2x.jpg?v=1760524489" TargetMode="External"/><Relationship Id="rId84" Type="http://schemas.openxmlformats.org/officeDocument/2006/relationships/image" Target="https://cdn.shopify.com/s/files/1/0710/1467/8793/files/img_2D_0001_768c51c3-4d38-4c44-9225-b6b86c53aa83_80x80@2x.jpg?v=1761135132" TargetMode="External"/><Relationship Id="rId89" Type="http://schemas.openxmlformats.org/officeDocument/2006/relationships/image" Target="https://cdn.shopify.com/s/files/1/0710/1467/8793/files/img_2D_0001_ab2989cf-15fb-40db-ba52-2d641c61be34_80x80@2x.jpg?v=1762175592" TargetMode="External"/><Relationship Id="rId16" Type="http://schemas.openxmlformats.org/officeDocument/2006/relationships/image" Target="https://cdn.shopify.com/s/files/1/0710/1467/8793/files/img_2D_0001_8fe94688-11c2-4df1-8aa1-f89cfa5a73bb_80x80@2x.jpg?v=1752227913" TargetMode="External"/><Relationship Id="rId11" Type="http://schemas.openxmlformats.org/officeDocument/2006/relationships/image" Target="https://cdn.shopify.com/s/files/1/0710/1467/8793/files/img_2D_0001_7c00ebc9-aec2-4b45-900e-944ba5ccb32d_80x80@2x.jpg?v=1752227944" TargetMode="External"/><Relationship Id="rId32" Type="http://schemas.openxmlformats.org/officeDocument/2006/relationships/image" Target="https://cdn.shopify.com/s/files/1/0710/1467/8793/files/img_2D_0001_1f845455-1b45-4b90-86c3-590b5672a759_80x80@2x.jpg?v=1759752838" TargetMode="External"/><Relationship Id="rId37" Type="http://schemas.openxmlformats.org/officeDocument/2006/relationships/image" Target="https://cdn.shopify.com/s/files/1/0710/1467/8793/files/img_2D_0001_11b8fd4b-f49c-4719-807e-a299ca498808_80x80@2x.jpg?v=1759752833" TargetMode="External"/><Relationship Id="rId53" Type="http://schemas.openxmlformats.org/officeDocument/2006/relationships/image" Target="https://cdn.shopify.com/s/files/1/0710/1467/8793/files/img_2D_0001_87897893-fe08-48e2-bfbf-8a330ab65be1_80x80@2x.jpg?v=1760007361" TargetMode="External"/><Relationship Id="rId58" Type="http://schemas.openxmlformats.org/officeDocument/2006/relationships/image" Target="https://cdn.shopify.com/s/files/1/0710/1467/8793/files/img_2D_0001_23bb5cd8-a91d-4420-a402-ce7d4b5272f9_80x80@2x.jpg?v=1760111616" TargetMode="External"/><Relationship Id="rId74" Type="http://schemas.openxmlformats.org/officeDocument/2006/relationships/image" Target="https://cdn.shopify.com/s/files/1/0710/1467/8793/files/img_2D_0001_899481f3-cb41-4b01-8f80-cb80ff944557_80x80@2x.jpg?v=1760524501" TargetMode="External"/><Relationship Id="rId79" Type="http://schemas.openxmlformats.org/officeDocument/2006/relationships/image" Target="https://cdn.shopify.com/s/files/1/0710/1467/8793/files/img_2D_0001_26af4fc4-fd20-4ffd-9b8b-0d6cd64b1765_80x80@2x.jpg?v=1761135112" TargetMode="External"/><Relationship Id="rId5" Type="http://schemas.openxmlformats.org/officeDocument/2006/relationships/image" Target="https://cdn.shopify.com/s/files/1/0710/1467/8793/files/img_2D_0001_cf7b93d9-083a-4c4f-9196-f449d2048da0_80x80@2x.jpg?v=1751444720" TargetMode="External"/><Relationship Id="rId90" Type="http://schemas.openxmlformats.org/officeDocument/2006/relationships/image" Target="https://cdn.shopify.com/s/files/1/0710/1467/8793/files/img_2D_0001_3a50de00-dbb4-4d2a-a52e-60939d91e498_80x80@2x.jpg?v=1762175589" TargetMode="External"/><Relationship Id="rId95" Type="http://schemas.openxmlformats.org/officeDocument/2006/relationships/image" Target="https://cdn.shopify.com/s/files/1/0710/1467/8793/files/img_2D_0001_35d213c6-93da-4229-b3c9-5b8bf4c45633_80x80@2x.jpg?v=1765451688" TargetMode="External"/><Relationship Id="rId22" Type="http://schemas.openxmlformats.org/officeDocument/2006/relationships/image" Target="https://cdn.shopify.com/s/files/1/0710/1467/8793/files/img_2D_0001_7aeec148-c60d-44b4-973a-15800d47923c_80x80@2x.jpg?v=1759747713" TargetMode="External"/><Relationship Id="rId27" Type="http://schemas.openxmlformats.org/officeDocument/2006/relationships/image" Target="https://cdn.shopify.com/s/files/1/0710/1467/8793/files/img_2D_0001_aa3bdb41-e336-466c-b100-710bdd97e675_80x80@2x.jpg?v=1765451686" TargetMode="External"/><Relationship Id="rId43" Type="http://schemas.openxmlformats.org/officeDocument/2006/relationships/image" Target="https://cdn.shopify.com/s/files/1/0710/1467/8793/files/img_2D_0001_445233f8-95ed-4479-865e-9894c450d447_80x80@2x.jpg?v=1759842797" TargetMode="External"/><Relationship Id="rId48" Type="http://schemas.openxmlformats.org/officeDocument/2006/relationships/image" Target="https://cdn.shopify.com/s/files/1/0710/1467/8793/files/img_2D_0001_4ed4a002-7bde-401c-8090-4b4622443edb_80x80@2x.jpg?v=1760007365" TargetMode="External"/><Relationship Id="rId64" Type="http://schemas.openxmlformats.org/officeDocument/2006/relationships/image" Target="https://cdn.shopify.com/s/files/1/0710/1467/8793/files/img_2D_0001_ba69cfaf-5f4c-4316-af95-47312624596b_80x80@2x.jpg?v=1760446621" TargetMode="External"/><Relationship Id="rId69" Type="http://schemas.openxmlformats.org/officeDocument/2006/relationships/image" Target="https://cdn.shopify.com/s/files/1/0710/1467/8793/files/img_2D_0001_c4dfa37f-910f-41b9-a839-4c3716dc653c_80x80@2x.jpg?v=1760524487" TargetMode="External"/><Relationship Id="rId80" Type="http://schemas.openxmlformats.org/officeDocument/2006/relationships/image" Target="https://cdn.shopify.com/s/files/1/0710/1467/8793/files/img_2D_0001_487a3887-c94b-41bf-8e6f-6d2fa5a68b6a_80x80@2x.jpg?v=1762348319" TargetMode="External"/><Relationship Id="rId85" Type="http://schemas.openxmlformats.org/officeDocument/2006/relationships/image" Target="https://cdn.shopify.com/s/files/1/0710/1467/8793/files/img_2D_0001_67f0a8f3-b9dc-464c-99fb-e4fcffc21b60_80x80@2x.jpg?v=1761135143" TargetMode="External"/><Relationship Id="rId12" Type="http://schemas.openxmlformats.org/officeDocument/2006/relationships/image" Target="https://cdn.shopify.com/s/files/1/0710/1467/8793/files/img_2D_0001_c6c706b9-6c10-4637-95c8-ac6c5b05bf8b_80x80@2x.jpg?v=1752227938" TargetMode="External"/><Relationship Id="rId17" Type="http://schemas.openxmlformats.org/officeDocument/2006/relationships/image" Target="https://cdn.shopify.com/s/files/1/0710/1467/8793/files/img_2D_0001_258bcfad-ebdc-4b05-bf36-e1f1eae4066f_80x80@2x.jpg?v=1752227924" TargetMode="External"/><Relationship Id="rId25" Type="http://schemas.openxmlformats.org/officeDocument/2006/relationships/image" Target="https://cdn.shopify.com/s/files/1/0710/1467/8793/files/img_2D_0001_9729d5f3-f7af-4f23-95e2-9722e4f633f4_80x80@2x.jpg?v=1759752855" TargetMode="External"/><Relationship Id="rId33" Type="http://schemas.openxmlformats.org/officeDocument/2006/relationships/image" Target="https://cdn.shopify.com/s/files/1/0710/1467/8793/files/img_2D_0001_daa392f2-6dea-4f79-a74c-ec94055aafc6_80x80@2x.jpg?v=1759752846" TargetMode="External"/><Relationship Id="rId38" Type="http://schemas.openxmlformats.org/officeDocument/2006/relationships/image" Target="https://cdn.shopify.com/s/files/1/0710/1467/8793/files/img_2D_0001_0e9c5fd4-98a9-443d-b30a-c1cadcc8569f_80x80@2x.jpg?v=1759752843" TargetMode="External"/><Relationship Id="rId46" Type="http://schemas.openxmlformats.org/officeDocument/2006/relationships/image" Target="https://cdn.shopify.com/s/files/1/0710/1467/8793/files/img_2D_0001_77c88a8b-566e-4057-bd19-70e29a864143_80x80@2x.jpg?v=1760524500" TargetMode="External"/><Relationship Id="rId59" Type="http://schemas.openxmlformats.org/officeDocument/2006/relationships/image" Target="https://cdn.shopify.com/s/files/1/0710/1467/8793/files/img_2D_0001_da55b80b-ce1e-4d3a-a763-f92ae16a3a90_80x80@2x.jpg?v=1760111620" TargetMode="External"/><Relationship Id="rId67" Type="http://schemas.openxmlformats.org/officeDocument/2006/relationships/image" Target="https://cdn.shopify.com/s/files/1/0710/1467/8793/files/img_2D_0001_3317cae5-e0dc-443b-a8a9-fc3ad22ba8d9_80x80@2x.jpg?v=1760524486" TargetMode="External"/><Relationship Id="rId20" Type="http://schemas.openxmlformats.org/officeDocument/2006/relationships/image" Target="https://cdn.shopify.com/s/files/1/0710/1467/8793/files/img_2D_0001_9877ffe3-cc6c-438c-a515-65bbd149df9a_80x80@2x.jpg?v=1759747728" TargetMode="External"/><Relationship Id="rId41" Type="http://schemas.openxmlformats.org/officeDocument/2006/relationships/image" Target="https://cdn.shopify.com/s/files/1/0710/1467/8793/files/img_2D_0001_250b81cc-ed86-4f24-b2c4-56f7a07da65c_80x80@2x.jpg?v=1759842799" TargetMode="External"/><Relationship Id="rId54" Type="http://schemas.openxmlformats.org/officeDocument/2006/relationships/image" Target="https://cdn.shopify.com/s/files/1/0710/1467/8793/files/img_2D_0001_8429e2ae-78a2-499d-8561-61a678449ad9_80x80@2x.jpg?v=1760007375" TargetMode="External"/><Relationship Id="rId62" Type="http://schemas.openxmlformats.org/officeDocument/2006/relationships/image" Target="https://cdn.shopify.com/s/files/1/0710/1467/8793/files/img_2D_0001_120ff678-b61b-455f-a2ef-f99c6f7b48e6_80x80@2x.jpg?v=1760446626" TargetMode="External"/><Relationship Id="rId70" Type="http://schemas.openxmlformats.org/officeDocument/2006/relationships/image" Target="https://cdn.shopify.com/s/files/1/0710/1467/8793/files/img_2D_0001_1b46fc42-0e8a-41b8-bb8b-6a1f9e092604_80x80@2x.jpg?v=1760524482" TargetMode="External"/><Relationship Id="rId75" Type="http://schemas.openxmlformats.org/officeDocument/2006/relationships/image" Target="https://cdn.shopify.com/s/files/1/0710/1467/8793/files/img_2D_0001_f212c160-b927-40a9-ada2-3a6c00817fa3_80x80@2x.jpg?v=1760694927" TargetMode="External"/><Relationship Id="rId83" Type="http://schemas.openxmlformats.org/officeDocument/2006/relationships/image" Target="https://cdn.shopify.com/s/files/1/0710/1467/8793/files/img_2D_0001_09c44b22-fe2f-4e6f-88d0-b371f90fd377_80x80@2x.jpg?v=1761135130" TargetMode="External"/><Relationship Id="rId88" Type="http://schemas.openxmlformats.org/officeDocument/2006/relationships/image" Target="https://cdn.shopify.com/s/files/1/0710/1467/8793/files/img_2D_0001_281cf3f5-caf6-4773-a0f3-0046b5682a93_80x80@2x.jpg?v=1762175582" TargetMode="External"/><Relationship Id="rId91" Type="http://schemas.openxmlformats.org/officeDocument/2006/relationships/image" Target="https://cdn.shopify.com/s/files/1/0710/1467/8793/files/img_2D_0001_3dac1875-64d8-4f45-8c6c-d4b10bbd4f97_80x80@2x.jpg?v=1765451670" TargetMode="External"/><Relationship Id="rId96" Type="http://schemas.openxmlformats.org/officeDocument/2006/relationships/image" Target="https://cdn.shopify.com/s/files/1/0710/1467/8793/files/img_2D_0001_e1ad0405-9e2d-43d1-be94-b5a22488892d_80x80@2x.jpg?v=1765451691" TargetMode="External"/><Relationship Id="rId1" Type="http://schemas.openxmlformats.org/officeDocument/2006/relationships/image" Target="https://cdn.shopify.com/s/files/1/0710/1467/8793/files/img_2D_0001_a3a2625e-bc43-43af-925a-043174336c89_80x80@2x.jpg?v=1746440392" TargetMode="External"/><Relationship Id="rId6" Type="http://schemas.openxmlformats.org/officeDocument/2006/relationships/image" Target="https://cdn.shopify.com/s/files/1/0710/1467/8793/files/img_2D_0001_f3b8e7a8-512a-4e6c-b7b1-89e2d78f162b_80x80@2x.jpg?v=1751444727" TargetMode="External"/><Relationship Id="rId15" Type="http://schemas.openxmlformats.org/officeDocument/2006/relationships/image" Target="https://cdn.shopify.com/s/files/1/0710/1467/8793/files/img_2D_0001_729a0fd6-92e6-4f3b-8048-9ce9529b0e53_80x80@2x.jpg?v=1752227930" TargetMode="External"/><Relationship Id="rId23" Type="http://schemas.openxmlformats.org/officeDocument/2006/relationships/image" Target="https://cdn.shopify.com/s/files/1/0710/1467/8793/files/img_2D_0001_ae9ca1e4-e41f-4729-b803-5b8b04ca1c49_80x80@2x.jpg?v=1759747735" TargetMode="External"/><Relationship Id="rId28" Type="http://schemas.openxmlformats.org/officeDocument/2006/relationships/image" Target="https://cdn.shopify.com/s/files/1/0710/1467/8793/files/img_2D_0001_fde4de01-8d37-4a3b-91f5-6a6f2fe4e9a0_80x80@2x.jpg?v=1759747707" TargetMode="External"/><Relationship Id="rId36" Type="http://schemas.openxmlformats.org/officeDocument/2006/relationships/image" Target="https://cdn.shopify.com/s/files/1/0710/1467/8793/files/img_2D_0001_6d9706b6-3a48-40cf-bd0e-2983527f63b6_80x80@2x.jpg?v=1759747692" TargetMode="External"/><Relationship Id="rId49" Type="http://schemas.openxmlformats.org/officeDocument/2006/relationships/image" Target="https://cdn.shopify.com/s/files/1/0710/1467/8793/files/img_2D_0001_8a875ea6-626f-4815-bdd7-efac18aba78b_80x80@2x.jpg?v=1760007359" TargetMode="External"/><Relationship Id="rId57" Type="http://schemas.openxmlformats.org/officeDocument/2006/relationships/image" Target="https://cdn.shopify.com/s/files/1/0710/1467/8793/files/img_2D_0001_fe682f83-4254-4720-8521-18d4fde4bee0_80x80@2x.jpg?v=1760111629" TargetMode="External"/><Relationship Id="rId10" Type="http://schemas.openxmlformats.org/officeDocument/2006/relationships/image" Target="https://cdn.shopify.com/s/files/1/0710/1467/8793/files/img_2D_0001_d73a7d11-4466-42bd-8f37-22acef23b2ac_80x80@2x.jpg?v=1752227927" TargetMode="External"/><Relationship Id="rId31" Type="http://schemas.openxmlformats.org/officeDocument/2006/relationships/image" Target="https://cdn.shopify.com/s/files/1/0710/1467/8793/files/img_2D_0001_e72a6bc4-4485-481e-84f5-e1795b3dc2b0_80x80@2x.jpg?v=1760111626" TargetMode="External"/><Relationship Id="rId44" Type="http://schemas.openxmlformats.org/officeDocument/2006/relationships/image" Target="https://cdn.shopify.com/s/files/1/0710/1467/8793/files/img_2D_0001_776a8977-4a8c-4bcd-9980-1fa15cf2b585_80x80@2x.jpg?v=1760007346" TargetMode="External"/><Relationship Id="rId52" Type="http://schemas.openxmlformats.org/officeDocument/2006/relationships/image" Target="https://cdn.shopify.com/s/files/1/0710/1467/8793/files/img_2D_0001_409a59c7-7bef-4adc-87fe-e41208a7ab52_80x80@2x.jpg?v=1764158288" TargetMode="External"/><Relationship Id="rId60" Type="http://schemas.openxmlformats.org/officeDocument/2006/relationships/image" Target="https://cdn.shopify.com/s/files/1/0710/1467/8793/files/img_2D_0001_a0b233d9-1168-48f4-ac6e-fdfb284c8c17_80x80@2x.jpg?v=1760111638" TargetMode="External"/><Relationship Id="rId65" Type="http://schemas.openxmlformats.org/officeDocument/2006/relationships/image" Target="https://cdn.shopify.com/s/files/1/0710/1467/8793/files/img_2D_0001_b13af7cb-4d88-4916-a526-93be0f5f6d61_80x80@2x.jpg?v=1760524506" TargetMode="External"/><Relationship Id="rId73" Type="http://schemas.openxmlformats.org/officeDocument/2006/relationships/image" Target="https://cdn.shopify.com/s/files/1/0710/1467/8793/files/img_2D_0001_63a7f9cf-5f76-4c7a-a074-eff89c3828b6_80x80@2x.jpg?v=1760524498" TargetMode="External"/><Relationship Id="rId78" Type="http://schemas.openxmlformats.org/officeDocument/2006/relationships/image" Target="https://cdn.shopify.com/s/files/1/0710/1467/8793/files/img_2D_0001_7c6e9577-5888-47dd-9d0a-f15895d6140f_80x80@2x.jpg?v=1765451676" TargetMode="External"/><Relationship Id="rId81" Type="http://schemas.openxmlformats.org/officeDocument/2006/relationships/image" Target="https://cdn.shopify.com/s/files/1/0710/1467/8793/files/img_2D_0001_f5b42f29-8dba-4906-97f0-afd2c5dfeae0_80x80@2x.jpg?v=1761135123" TargetMode="External"/><Relationship Id="rId86" Type="http://schemas.openxmlformats.org/officeDocument/2006/relationships/image" Target="https://cdn.shopify.com/s/files/1/0710/1467/8793/files/img_2D_0001_175c7dc1-3e56-4d9e-971f-afa79e8595ad_80x80@2x.jpg?v=1761135158" TargetMode="External"/><Relationship Id="rId94" Type="http://schemas.openxmlformats.org/officeDocument/2006/relationships/image" Target="https://cdn.shopify.com/s/files/1/0710/1467/8793/files/img_2D_0001_01fd2646-5b4f-45a4-ba6e-3a64e23b13df_80x80@2x.jpg?v=1765451683" TargetMode="External"/><Relationship Id="rId99" Type="http://schemas.openxmlformats.org/officeDocument/2006/relationships/image" Target="https://cdn.shopify.com/s/files/1/0710/1467/8793/files/img_2D_0001_a14a23e3-81c9-4ab8-b0a0-3d038ba99edc_80x80@2x.jpg?v=1765548706" TargetMode="External"/><Relationship Id="rId101" Type="http://schemas.openxmlformats.org/officeDocument/2006/relationships/image" Target="https://cdn.shopify.com/s/files/1/0710/1467/8793/files/img_2D_0001_ab18a77e-9ce0-4e04-bce1-f4155d64495a_80x80@2x.jpg?v=1765548708" TargetMode="External"/><Relationship Id="rId4" Type="http://schemas.openxmlformats.org/officeDocument/2006/relationships/image" Target="https://cdn.shopify.com/s/files/1/0710/1467/8793/files/img_2D_0001_4985abed-7d04-42a0-82e0-0c51df17bce2_80x80@2x.jpg?v=1746440349" TargetMode="External"/><Relationship Id="rId9" Type="http://schemas.openxmlformats.org/officeDocument/2006/relationships/image" Target="https://cdn.shopify.com/s/files/1/0710/1467/8793/files/img_2D_0001_f3657342-30e7-4470-bae1-bae0ec70f2a8_80x80@2x.jpg?v=1751626283" TargetMode="External"/><Relationship Id="rId13" Type="http://schemas.openxmlformats.org/officeDocument/2006/relationships/image" Target="https://cdn.shopify.com/s/files/1/0710/1467/8793/files/img_2D_0001_69506409-2a61-4ed1-9653-f37064cc416e_80x80@2x.jpg?v=1752227935" TargetMode="External"/><Relationship Id="rId18" Type="http://schemas.openxmlformats.org/officeDocument/2006/relationships/image" Target="https://cdn.shopify.com/s/files/1/0710/1467/8793/files/img_2D_0001_248c62b3-708b-4079-bfca-f745c361dd29_80x80@2x.jpg?v=1759747738" TargetMode="External"/><Relationship Id="rId39" Type="http://schemas.openxmlformats.org/officeDocument/2006/relationships/image" Target="https://cdn.shopify.com/s/files/1/0710/1467/8793/files/img_2D_0001_baa35d74-d778-4780-8654-72763a524389_80x80@2x.jpg?v=1759752850" TargetMode="External"/><Relationship Id="rId34" Type="http://schemas.openxmlformats.org/officeDocument/2006/relationships/image" Target="https://cdn.shopify.com/s/files/1/0710/1467/8793/files/img_2D_0001_7ddff84d-ad02-4da8-ac55-db04bfbe32fe_80x80@2x.jpg?v=1759747702" TargetMode="External"/><Relationship Id="rId50" Type="http://schemas.openxmlformats.org/officeDocument/2006/relationships/image" Target="https://cdn.shopify.com/s/files/1/0710/1467/8793/files/img_2D_0001_a1f33450-7f9d-4f0e-984d-1ebfbf6db124_80x80@2x.jpg?v=1759838856" TargetMode="External"/><Relationship Id="rId55" Type="http://schemas.openxmlformats.org/officeDocument/2006/relationships/image" Target="https://cdn.shopify.com/s/files/1/0710/1467/8793/files/img_2D_0001_53be660e-61d4-490e-ac5d-42d31e4bd839_80x80@2x.jpg?v=1765451672" TargetMode="External"/><Relationship Id="rId76" Type="http://schemas.openxmlformats.org/officeDocument/2006/relationships/image" Target="https://cdn.shopify.com/s/files/1/0710/1467/8793/files/img_2D_0001_6b82f09d-2324-45f3-9de2-e5c4ffbe95ab_80x80@2x.jpg?v=1761135155" TargetMode="External"/><Relationship Id="rId97" Type="http://schemas.openxmlformats.org/officeDocument/2006/relationships/image" Target="https://cdn.shopify.com/s/files/1/0710/1467/8793/files/img_2D_0001_4d88203a-c005-4d5c-9857-2239746ced14_80x80@2x.jpg?v=1765451694" TargetMode="External"/><Relationship Id="rId7" Type="http://schemas.openxmlformats.org/officeDocument/2006/relationships/image" Target="https://cdn.shopify.com/s/files/1/0710/1467/8793/files/img_2D_0001_c8355e13-075c-40cb-8e78-2c708edae75f_80x80@2x.jpg?v=1751626286" TargetMode="External"/><Relationship Id="rId71" Type="http://schemas.openxmlformats.org/officeDocument/2006/relationships/image" Target="https://cdn.shopify.com/s/files/1/0710/1467/8793/files/img_2D_0001_59324edb-bd10-4080-a4a6-ccca97e60ca3_80x80@2x.jpg?v=1760524492" TargetMode="External"/><Relationship Id="rId92" Type="http://schemas.openxmlformats.org/officeDocument/2006/relationships/image" Target="https://cdn.shopify.com/s/files/1/0710/1467/8793/files/img_2D_0001_2e1494c7-3a0a-476a-93b5-f10145cebd20_80x80@2x.jpg?v=1765451678" TargetMode="External"/><Relationship Id="rId2" Type="http://schemas.openxmlformats.org/officeDocument/2006/relationships/image" Target="https://cdn.shopify.com/s/files/1/0710/1467/8793/files/img_2D_0001_22a4af99-f7cf-46c7-a69e-e71bba1b51bf_80x80@2x.jpg?v=1746440354" TargetMode="External"/><Relationship Id="rId29" Type="http://schemas.openxmlformats.org/officeDocument/2006/relationships/image" Target="https://cdn.shopify.com/s/files/1/0710/1467/8793/files/img_2D_0001_c4dee8cf-3de1-46f6-85c2-11ab3563d9a7_80x80@2x.jpg?v=1759752858" TargetMode="External"/><Relationship Id="rId24" Type="http://schemas.openxmlformats.org/officeDocument/2006/relationships/image" Target="https://cdn.shopify.com/s/files/1/0710/1467/8793/files/img_2D_0001_91d9b919-d8e9-47ec-ad5d-097839be1e28_80x80@2x.jpg?v=1759752827" TargetMode="External"/><Relationship Id="rId40" Type="http://schemas.openxmlformats.org/officeDocument/2006/relationships/image" Target="https://cdn.shopify.com/s/files/1/0710/1467/8793/files/img_2D_0001_8e78f67e-33b5-4c14-ae7f-e93dc5eb8396_80x80@2x.jpg?v=1759747710" TargetMode="External"/><Relationship Id="rId45" Type="http://schemas.openxmlformats.org/officeDocument/2006/relationships/image" Target="https://cdn.shopify.com/s/files/1/0710/1467/8793/files/img_2D_0001_aae91e3e-02ef-4be1-98f7-2f12c09278ae_80x80@2x.jpg?v=1760007348" TargetMode="External"/><Relationship Id="rId66" Type="http://schemas.openxmlformats.org/officeDocument/2006/relationships/image" Target="https://cdn.shopify.com/s/files/1/0710/1467/8793/files/img_2D_0001_51cd73ce-7ac2-4aec-ba3f-7047cfb850d4_80x80@2x.jpg?v=1760524529" TargetMode="External"/><Relationship Id="rId87" Type="http://schemas.openxmlformats.org/officeDocument/2006/relationships/image" Target="https://cdn.shopify.com/s/files/1/0710/1467/8793/files/img_2D_0001_da07f857-909a-46c0-875d-616e447c1a7f_80x80@2x.jpg?v=1761135127" TargetMode="External"/><Relationship Id="rId61" Type="http://schemas.openxmlformats.org/officeDocument/2006/relationships/image" Target="https://cdn.shopify.com/s/files/1/0710/1467/8793/files/img_2D_0001_94554adb-dd72-43dc-8f42-b6f95bf5e865_80x80@2x.jpg?v=1760111634" TargetMode="External"/><Relationship Id="rId82" Type="http://schemas.openxmlformats.org/officeDocument/2006/relationships/image" Target="https://cdn.shopify.com/s/files/1/0710/1467/8793/files/img_2D_0001_d7b2e46e-2b74-4035-979f-c6bded2cc209_80x80@2x.jpg?v=1761135126" TargetMode="External"/><Relationship Id="rId19" Type="http://schemas.openxmlformats.org/officeDocument/2006/relationships/image" Target="https://cdn.shopify.com/s/files/1/0710/1467/8793/files/img_2D_0001_63bcb40d-52de-4788-8827-dfd6bd326934_80x80@2x.jpg?v=1759752841" TargetMode="External"/><Relationship Id="rId14" Type="http://schemas.openxmlformats.org/officeDocument/2006/relationships/image" Target="https://cdn.shopify.com/s/files/1/0710/1467/8793/files/img_2D_0001_7051bc53-4481-4ec5-bcb2-f097175495a1_80x80@2x.jpg?v=1752144546" TargetMode="External"/><Relationship Id="rId30" Type="http://schemas.openxmlformats.org/officeDocument/2006/relationships/image" Target="https://cdn.shopify.com/s/files/1/0710/1467/8793/files/img_2D_0001_763c92be-b224-482b-8fd9-e755e688197b_80x80@2x.jpg?v=1759747719" TargetMode="External"/><Relationship Id="rId35" Type="http://schemas.openxmlformats.org/officeDocument/2006/relationships/image" Target="https://cdn.shopify.com/s/files/1/0710/1467/8793/files/img_2D_0001_a17cb37b-14af-4386-af3d-5964608bbe76_80x80@2x.jpg?v=1759747700" TargetMode="External"/><Relationship Id="rId56" Type="http://schemas.openxmlformats.org/officeDocument/2006/relationships/image" Target="https://cdn.shopify.com/s/files/1/0710/1467/8793/files/img_2D_0001_029ccdd7-b195-4b7b-8834-607fa06d227c_80x80@2x.jpg?v=1760111627" TargetMode="External"/><Relationship Id="rId77" Type="http://schemas.openxmlformats.org/officeDocument/2006/relationships/image" Target="https://cdn.shopify.com/s/files/1/0710/1467/8793/files/img_2D_0001_0754de45-277c-41f0-a6e1-bef698948bbc_80x80@2x.jpg?v=1760694933" TargetMode="External"/><Relationship Id="rId100" Type="http://schemas.openxmlformats.org/officeDocument/2006/relationships/image" Target="https://cdn.shopify.com/s/files/1/0710/1467/8793/files/img_2D_0001_189fb21e-826b-4162-aadb-573f1ce99395_80x80@2x.jpg?v=1765548704" TargetMode="External"/><Relationship Id="rId8" Type="http://schemas.openxmlformats.org/officeDocument/2006/relationships/image" Target="https://cdn.shopify.com/s/files/1/0710/1467/8793/files/img_2D_0001_5dc5d4da-3ee1-4b04-b131-410e6f2edc1d_80x80@2x.jpg?v=1751448485" TargetMode="External"/><Relationship Id="rId51" Type="http://schemas.openxmlformats.org/officeDocument/2006/relationships/image" Target="https://cdn.shopify.com/s/files/1/0710/1467/8793/files/img_2D_0001_735b28b9-332e-4a09-971c-1ec77e1281d8_80x80@2x.jpg?v=1759838850" TargetMode="External"/><Relationship Id="rId72" Type="http://schemas.openxmlformats.org/officeDocument/2006/relationships/image" Target="https://cdn.shopify.com/s/files/1/0710/1467/8793/files/img_2D_0001_3a33fe84-b071-4f36-ba90-7352ec10e5eb_80x80@2x.jpg?v=1760524493" TargetMode="External"/><Relationship Id="rId93" Type="http://schemas.openxmlformats.org/officeDocument/2006/relationships/image" Target="https://cdn.shopify.com/s/files/1/0710/1467/8793/files/img_2D_0001_bd4457c4-603d-4c0e-affc-af1c185f86f2_80x80@2x.jpg?v=1765451681" TargetMode="External"/><Relationship Id="rId98" Type="http://schemas.openxmlformats.org/officeDocument/2006/relationships/image" Target="https://cdn.shopify.com/s/files/1/0710/1467/8793/files/img_2D_0001_9a0cdab3-41c5-4de4-9596-b0f2b48b13d6_80x80@2x.jpg?v=1765548701" TargetMode="External"/><Relationship Id="rId3" Type="http://schemas.openxmlformats.org/officeDocument/2006/relationships/image" Target="https://cdn.shopify.com/s/files/1/0710/1467/8793/files/img_2D_0001_cfe2c72e-e4be-44e2-9c1f-73557a4e8287_80x80@2x.jpg?v=174644036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325438</xdr:colOff>
      <xdr:row>14</xdr:row>
      <xdr:rowOff>263525</xdr:rowOff>
    </xdr:from>
    <xdr:to>
      <xdr:col>0</xdr:col>
      <xdr:colOff>1627188</xdr:colOff>
      <xdr:row>14</xdr:row>
      <xdr:rowOff>1317625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C743D8C2-34B1-FE27-8AED-C999057683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792163" y="4540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15</xdr:row>
      <xdr:rowOff>263525</xdr:rowOff>
    </xdr:from>
    <xdr:to>
      <xdr:col>0</xdr:col>
      <xdr:colOff>1627188</xdr:colOff>
      <xdr:row>15</xdr:row>
      <xdr:rowOff>1317625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2A11BA85-FB38-8EDA-6C2F-A0B5EF9242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792163" y="20351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16</xdr:row>
      <xdr:rowOff>263525</xdr:rowOff>
    </xdr:from>
    <xdr:to>
      <xdr:col>0</xdr:col>
      <xdr:colOff>1627188</xdr:colOff>
      <xdr:row>16</xdr:row>
      <xdr:rowOff>1317625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4797D959-FD9E-1846-AEB9-D660275376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792163" y="36163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17</xdr:row>
      <xdr:rowOff>263525</xdr:rowOff>
    </xdr:from>
    <xdr:to>
      <xdr:col>0</xdr:col>
      <xdr:colOff>1627188</xdr:colOff>
      <xdr:row>17</xdr:row>
      <xdr:rowOff>1317625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33CF54FB-6B5D-256A-78DA-BB32B1C70D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792163" y="51974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18</xdr:row>
      <xdr:rowOff>263525</xdr:rowOff>
    </xdr:from>
    <xdr:to>
      <xdr:col>0</xdr:col>
      <xdr:colOff>1627188</xdr:colOff>
      <xdr:row>18</xdr:row>
      <xdr:rowOff>1317625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AA8CEFDC-FBAA-CD62-56E5-73B504982C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792163" y="67786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19</xdr:row>
      <xdr:rowOff>263525</xdr:rowOff>
    </xdr:from>
    <xdr:to>
      <xdr:col>0</xdr:col>
      <xdr:colOff>1627188</xdr:colOff>
      <xdr:row>19</xdr:row>
      <xdr:rowOff>1317625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D9EE4278-AC07-E510-1E78-AD75FBC6E3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792163" y="83597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20</xdr:row>
      <xdr:rowOff>263525</xdr:rowOff>
    </xdr:from>
    <xdr:to>
      <xdr:col>0</xdr:col>
      <xdr:colOff>1627188</xdr:colOff>
      <xdr:row>20</xdr:row>
      <xdr:rowOff>1317625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60E68063-3C39-61DD-847F-35BB3EC598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792163" y="99409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21</xdr:row>
      <xdr:rowOff>263525</xdr:rowOff>
    </xdr:from>
    <xdr:to>
      <xdr:col>0</xdr:col>
      <xdr:colOff>1627188</xdr:colOff>
      <xdr:row>21</xdr:row>
      <xdr:rowOff>1317625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962B8504-40B0-5529-D132-A1C931F4C7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792163" y="115220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22</xdr:row>
      <xdr:rowOff>263525</xdr:rowOff>
    </xdr:from>
    <xdr:to>
      <xdr:col>0</xdr:col>
      <xdr:colOff>1627188</xdr:colOff>
      <xdr:row>22</xdr:row>
      <xdr:rowOff>1317625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C3ED35D2-D144-6B67-6393-1E0EE6D3F0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792163" y="131032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23</xdr:row>
      <xdr:rowOff>263525</xdr:rowOff>
    </xdr:from>
    <xdr:to>
      <xdr:col>0</xdr:col>
      <xdr:colOff>1627188</xdr:colOff>
      <xdr:row>23</xdr:row>
      <xdr:rowOff>1317625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56A04397-075D-51B3-0E01-42D80C361B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792163" y="146843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24</xdr:row>
      <xdr:rowOff>263525</xdr:rowOff>
    </xdr:from>
    <xdr:to>
      <xdr:col>0</xdr:col>
      <xdr:colOff>1627188</xdr:colOff>
      <xdr:row>24</xdr:row>
      <xdr:rowOff>1317625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34E31524-09F0-F0B5-2F17-BB4C7CD8D7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792163" y="162655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25</xdr:row>
      <xdr:rowOff>263525</xdr:rowOff>
    </xdr:from>
    <xdr:to>
      <xdr:col>0</xdr:col>
      <xdr:colOff>1627188</xdr:colOff>
      <xdr:row>25</xdr:row>
      <xdr:rowOff>1317625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id="{E17B7B9E-90C6-F477-A62F-2956A1D2DF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792163" y="178466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26</xdr:row>
      <xdr:rowOff>263525</xdr:rowOff>
    </xdr:from>
    <xdr:to>
      <xdr:col>0</xdr:col>
      <xdr:colOff>1627188</xdr:colOff>
      <xdr:row>26</xdr:row>
      <xdr:rowOff>1317625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28E9C4A2-8D3F-226B-E116-AF6BDEF103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792163" y="194278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27</xdr:row>
      <xdr:rowOff>263525</xdr:rowOff>
    </xdr:from>
    <xdr:to>
      <xdr:col>0</xdr:col>
      <xdr:colOff>1627188</xdr:colOff>
      <xdr:row>27</xdr:row>
      <xdr:rowOff>1317625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3FDDB815-6579-C23C-4480-6C7E0B6B22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792163" y="210089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28</xdr:row>
      <xdr:rowOff>263525</xdr:rowOff>
    </xdr:from>
    <xdr:to>
      <xdr:col>0</xdr:col>
      <xdr:colOff>1627188</xdr:colOff>
      <xdr:row>28</xdr:row>
      <xdr:rowOff>1317625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E5039FE9-6F0C-CEFA-FA7F-0F51F00345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792163" y="225901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29</xdr:row>
      <xdr:rowOff>263525</xdr:rowOff>
    </xdr:from>
    <xdr:to>
      <xdr:col>0</xdr:col>
      <xdr:colOff>1627188</xdr:colOff>
      <xdr:row>29</xdr:row>
      <xdr:rowOff>1317625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id="{557E8067-E4CF-0551-AF96-394ACCB5E5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792163" y="241712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30</xdr:row>
      <xdr:rowOff>263525</xdr:rowOff>
    </xdr:from>
    <xdr:to>
      <xdr:col>0</xdr:col>
      <xdr:colOff>1627188</xdr:colOff>
      <xdr:row>30</xdr:row>
      <xdr:rowOff>1317625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B0FE6766-8003-8C13-4D93-AEFADB7145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792163" y="257524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31</xdr:row>
      <xdr:rowOff>263525</xdr:rowOff>
    </xdr:from>
    <xdr:to>
      <xdr:col>0</xdr:col>
      <xdr:colOff>1627188</xdr:colOff>
      <xdr:row>31</xdr:row>
      <xdr:rowOff>1317625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id="{D09F0747-00D2-4DF6-ABCD-EDD0527B9C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792163" y="273335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32</xdr:row>
      <xdr:rowOff>263525</xdr:rowOff>
    </xdr:from>
    <xdr:to>
      <xdr:col>0</xdr:col>
      <xdr:colOff>1627188</xdr:colOff>
      <xdr:row>32</xdr:row>
      <xdr:rowOff>1317625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id="{DBD65ACA-E47D-B688-A78B-238A44FEF7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792163" y="289147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33</xdr:row>
      <xdr:rowOff>263525</xdr:rowOff>
    </xdr:from>
    <xdr:to>
      <xdr:col>0</xdr:col>
      <xdr:colOff>1627188</xdr:colOff>
      <xdr:row>33</xdr:row>
      <xdr:rowOff>1317625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id="{5BE01BB5-5755-47A9-FCB4-06469B7235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792163" y="304958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34</xdr:row>
      <xdr:rowOff>263525</xdr:rowOff>
    </xdr:from>
    <xdr:to>
      <xdr:col>0</xdr:col>
      <xdr:colOff>1627188</xdr:colOff>
      <xdr:row>34</xdr:row>
      <xdr:rowOff>1317625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id="{834CED90-F859-EC40-AE74-467320B829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792163" y="320770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35</xdr:row>
      <xdr:rowOff>263525</xdr:rowOff>
    </xdr:from>
    <xdr:to>
      <xdr:col>0</xdr:col>
      <xdr:colOff>1627188</xdr:colOff>
      <xdr:row>35</xdr:row>
      <xdr:rowOff>1317625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id="{3164AB59-7E54-79DA-94B4-A422950A1C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792163" y="336581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36</xdr:row>
      <xdr:rowOff>263525</xdr:rowOff>
    </xdr:from>
    <xdr:to>
      <xdr:col>0</xdr:col>
      <xdr:colOff>1627188</xdr:colOff>
      <xdr:row>36</xdr:row>
      <xdr:rowOff>1317625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id="{90A1F329-70FE-2B89-F077-E7AF68D710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792163" y="352393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37</xdr:row>
      <xdr:rowOff>263525</xdr:rowOff>
    </xdr:from>
    <xdr:to>
      <xdr:col>0</xdr:col>
      <xdr:colOff>1627188</xdr:colOff>
      <xdr:row>37</xdr:row>
      <xdr:rowOff>1317625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id="{06748714-BB0F-10CD-2275-2B7E74826B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792163" y="368204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38</xdr:row>
      <xdr:rowOff>263525</xdr:rowOff>
    </xdr:from>
    <xdr:to>
      <xdr:col>0</xdr:col>
      <xdr:colOff>1627188</xdr:colOff>
      <xdr:row>38</xdr:row>
      <xdr:rowOff>1317625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id="{F73E51DD-EE69-1929-F15A-E3CC503124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792163" y="384016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39</xdr:row>
      <xdr:rowOff>263525</xdr:rowOff>
    </xdr:from>
    <xdr:to>
      <xdr:col>0</xdr:col>
      <xdr:colOff>1627188</xdr:colOff>
      <xdr:row>39</xdr:row>
      <xdr:rowOff>1317625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id="{9C7D11A8-FE19-A1BF-56A9-260545A90D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792163" y="399827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40</xdr:row>
      <xdr:rowOff>263525</xdr:rowOff>
    </xdr:from>
    <xdr:to>
      <xdr:col>0</xdr:col>
      <xdr:colOff>1627188</xdr:colOff>
      <xdr:row>40</xdr:row>
      <xdr:rowOff>1317625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id="{D2FEC04E-1132-42D3-F93F-26AD6A139D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792163" y="415639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41</xdr:row>
      <xdr:rowOff>263525</xdr:rowOff>
    </xdr:from>
    <xdr:to>
      <xdr:col>0</xdr:col>
      <xdr:colOff>1627188</xdr:colOff>
      <xdr:row>41</xdr:row>
      <xdr:rowOff>1317625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id="{84997B47-9A6D-9674-8D57-DCAF930382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792163" y="431450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42</xdr:row>
      <xdr:rowOff>263525</xdr:rowOff>
    </xdr:from>
    <xdr:to>
      <xdr:col>0</xdr:col>
      <xdr:colOff>1627188</xdr:colOff>
      <xdr:row>42</xdr:row>
      <xdr:rowOff>1317625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id="{8DCB9E61-2E55-8A31-BBA6-B24F296769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792163" y="447262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43</xdr:row>
      <xdr:rowOff>263525</xdr:rowOff>
    </xdr:from>
    <xdr:to>
      <xdr:col>0</xdr:col>
      <xdr:colOff>1627188</xdr:colOff>
      <xdr:row>43</xdr:row>
      <xdr:rowOff>1317625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id="{B23D2532-ADAE-C425-11A0-3161DA0AAC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792163" y="463073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44</xdr:row>
      <xdr:rowOff>263525</xdr:rowOff>
    </xdr:from>
    <xdr:to>
      <xdr:col>0</xdr:col>
      <xdr:colOff>1627188</xdr:colOff>
      <xdr:row>44</xdr:row>
      <xdr:rowOff>1317625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id="{209A8477-2E02-1FD5-E2E3-2A5E271D55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792163" y="478885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45</xdr:row>
      <xdr:rowOff>263525</xdr:rowOff>
    </xdr:from>
    <xdr:to>
      <xdr:col>0</xdr:col>
      <xdr:colOff>1627188</xdr:colOff>
      <xdr:row>45</xdr:row>
      <xdr:rowOff>1317625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id="{A769E2FC-F8EB-FB0B-E883-6C04A74AD8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792163" y="494696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46</xdr:row>
      <xdr:rowOff>263525</xdr:rowOff>
    </xdr:from>
    <xdr:to>
      <xdr:col>0</xdr:col>
      <xdr:colOff>1627188</xdr:colOff>
      <xdr:row>46</xdr:row>
      <xdr:rowOff>1317625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id="{8275AE65-07CA-6C6E-DE1F-57EAF12F6A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792163" y="510508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47</xdr:row>
      <xdr:rowOff>263525</xdr:rowOff>
    </xdr:from>
    <xdr:to>
      <xdr:col>0</xdr:col>
      <xdr:colOff>1627188</xdr:colOff>
      <xdr:row>47</xdr:row>
      <xdr:rowOff>1317625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id="{E7087620-C3BB-ED3E-E7AF-2611039523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792163" y="526319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48</xdr:row>
      <xdr:rowOff>263525</xdr:rowOff>
    </xdr:from>
    <xdr:to>
      <xdr:col>0</xdr:col>
      <xdr:colOff>1627188</xdr:colOff>
      <xdr:row>48</xdr:row>
      <xdr:rowOff>1317625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id="{A3CDECEE-9292-D4A7-885D-EAADB882FC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792163" y="542131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49</xdr:row>
      <xdr:rowOff>263525</xdr:rowOff>
    </xdr:from>
    <xdr:to>
      <xdr:col>0</xdr:col>
      <xdr:colOff>1627188</xdr:colOff>
      <xdr:row>49</xdr:row>
      <xdr:rowOff>1317625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id="{745D3617-5F40-3B2D-AE99-3E96193127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792163" y="557942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50</xdr:row>
      <xdr:rowOff>263525</xdr:rowOff>
    </xdr:from>
    <xdr:to>
      <xdr:col>0</xdr:col>
      <xdr:colOff>1627188</xdr:colOff>
      <xdr:row>50</xdr:row>
      <xdr:rowOff>1317625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id="{376F9625-5C22-FACF-742A-ED61231B72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792163" y="573754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51</xdr:row>
      <xdr:rowOff>263525</xdr:rowOff>
    </xdr:from>
    <xdr:to>
      <xdr:col>0</xdr:col>
      <xdr:colOff>1627188</xdr:colOff>
      <xdr:row>51</xdr:row>
      <xdr:rowOff>1317625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id="{79650EF4-DCFA-1A24-3866-150BD4F9F4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792163" y="589565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52</xdr:row>
      <xdr:rowOff>263525</xdr:rowOff>
    </xdr:from>
    <xdr:to>
      <xdr:col>0</xdr:col>
      <xdr:colOff>1627188</xdr:colOff>
      <xdr:row>52</xdr:row>
      <xdr:rowOff>1317625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id="{0173796C-CE8B-E6D1-4626-2CC6FE8A15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792163" y="605377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53</xdr:row>
      <xdr:rowOff>263525</xdr:rowOff>
    </xdr:from>
    <xdr:to>
      <xdr:col>0</xdr:col>
      <xdr:colOff>1627188</xdr:colOff>
      <xdr:row>53</xdr:row>
      <xdr:rowOff>1317625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id="{B213D0EA-CD22-7FD0-1C9C-5EAA4D2ECB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792163" y="621188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87</xdr:row>
      <xdr:rowOff>263525</xdr:rowOff>
    </xdr:from>
    <xdr:to>
      <xdr:col>0</xdr:col>
      <xdr:colOff>1627188</xdr:colOff>
      <xdr:row>87</xdr:row>
      <xdr:rowOff>1317625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id="{5F4F5369-ABFB-96EA-A59C-083858DC10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792163" y="637000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88</xdr:row>
      <xdr:rowOff>263525</xdr:rowOff>
    </xdr:from>
    <xdr:to>
      <xdr:col>0</xdr:col>
      <xdr:colOff>1627188</xdr:colOff>
      <xdr:row>88</xdr:row>
      <xdr:rowOff>1317625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id="{711F44C8-950B-641D-E644-1120AF03F5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792163" y="652811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89</xdr:row>
      <xdr:rowOff>263525</xdr:rowOff>
    </xdr:from>
    <xdr:to>
      <xdr:col>0</xdr:col>
      <xdr:colOff>1627188</xdr:colOff>
      <xdr:row>89</xdr:row>
      <xdr:rowOff>1317625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id="{E4F85670-F121-35FE-D4ED-0E896656E5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792163" y="668623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90</xdr:row>
      <xdr:rowOff>263525</xdr:rowOff>
    </xdr:from>
    <xdr:to>
      <xdr:col>0</xdr:col>
      <xdr:colOff>1627188</xdr:colOff>
      <xdr:row>90</xdr:row>
      <xdr:rowOff>1317625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id="{016AE943-B45A-86FA-98DA-744E6BB7C2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792163" y="684434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91</xdr:row>
      <xdr:rowOff>263525</xdr:rowOff>
    </xdr:from>
    <xdr:to>
      <xdr:col>0</xdr:col>
      <xdr:colOff>1627188</xdr:colOff>
      <xdr:row>91</xdr:row>
      <xdr:rowOff>1317625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id="{0ECB6C59-BB83-AFAE-CFDA-9CF8A6EEFE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792163" y="700246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92</xdr:row>
      <xdr:rowOff>263525</xdr:rowOff>
    </xdr:from>
    <xdr:to>
      <xdr:col>0</xdr:col>
      <xdr:colOff>1627188</xdr:colOff>
      <xdr:row>92</xdr:row>
      <xdr:rowOff>1317625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id="{34D4C366-C6E7-F9D8-5B50-271DB9DBA2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792163" y="716057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93</xdr:row>
      <xdr:rowOff>263525</xdr:rowOff>
    </xdr:from>
    <xdr:to>
      <xdr:col>0</xdr:col>
      <xdr:colOff>1627188</xdr:colOff>
      <xdr:row>93</xdr:row>
      <xdr:rowOff>1317625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id="{E7C5D0AA-6126-A3AC-EC92-A47299E158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792163" y="731869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94</xdr:row>
      <xdr:rowOff>263525</xdr:rowOff>
    </xdr:from>
    <xdr:to>
      <xdr:col>0</xdr:col>
      <xdr:colOff>1627188</xdr:colOff>
      <xdr:row>94</xdr:row>
      <xdr:rowOff>1317625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id="{5EE5E8BF-B856-ECDF-0F89-A095157BC1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792163" y="747680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95</xdr:row>
      <xdr:rowOff>263525</xdr:rowOff>
    </xdr:from>
    <xdr:to>
      <xdr:col>0</xdr:col>
      <xdr:colOff>1627188</xdr:colOff>
      <xdr:row>95</xdr:row>
      <xdr:rowOff>1317625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id="{D1BCFDFD-6754-13B9-CBFA-2412FC4F9C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792163" y="763492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54</xdr:row>
      <xdr:rowOff>263525</xdr:rowOff>
    </xdr:from>
    <xdr:to>
      <xdr:col>0</xdr:col>
      <xdr:colOff>1627188</xdr:colOff>
      <xdr:row>54</xdr:row>
      <xdr:rowOff>1317625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id="{6388E830-F17D-1466-BD5E-4B64015010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792163" y="779303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55</xdr:row>
      <xdr:rowOff>263525</xdr:rowOff>
    </xdr:from>
    <xdr:to>
      <xdr:col>0</xdr:col>
      <xdr:colOff>1627188</xdr:colOff>
      <xdr:row>55</xdr:row>
      <xdr:rowOff>1317625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id="{F34A5337-598C-BBAF-6022-773631465F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792163" y="795115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56</xdr:row>
      <xdr:rowOff>263525</xdr:rowOff>
    </xdr:from>
    <xdr:to>
      <xdr:col>0</xdr:col>
      <xdr:colOff>1627188</xdr:colOff>
      <xdr:row>56</xdr:row>
      <xdr:rowOff>1317625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id="{7C5B1196-60FF-29A6-4D3C-75525BFED0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792163" y="810926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57</xdr:row>
      <xdr:rowOff>263525</xdr:rowOff>
    </xdr:from>
    <xdr:to>
      <xdr:col>0</xdr:col>
      <xdr:colOff>1627188</xdr:colOff>
      <xdr:row>57</xdr:row>
      <xdr:rowOff>1317625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id="{FEBD0EB9-24A1-60A2-F485-9352B9B191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792163" y="826738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58</xdr:row>
      <xdr:rowOff>263525</xdr:rowOff>
    </xdr:from>
    <xdr:to>
      <xdr:col>0</xdr:col>
      <xdr:colOff>1627188</xdr:colOff>
      <xdr:row>58</xdr:row>
      <xdr:rowOff>1317625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id="{7F083EB2-B863-5221-8202-947A12B783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792163" y="842549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59</xdr:row>
      <xdr:rowOff>263525</xdr:rowOff>
    </xdr:from>
    <xdr:to>
      <xdr:col>0</xdr:col>
      <xdr:colOff>1627188</xdr:colOff>
      <xdr:row>59</xdr:row>
      <xdr:rowOff>1317625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id="{B1E29BAF-17BB-9272-3DCC-1D6785DDAD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792163" y="858361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60</xdr:row>
      <xdr:rowOff>263525</xdr:rowOff>
    </xdr:from>
    <xdr:to>
      <xdr:col>0</xdr:col>
      <xdr:colOff>1627188</xdr:colOff>
      <xdr:row>60</xdr:row>
      <xdr:rowOff>1317625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id="{9B67B4E8-19B7-63D9-8428-6D98822130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792163" y="874172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61</xdr:row>
      <xdr:rowOff>263525</xdr:rowOff>
    </xdr:from>
    <xdr:to>
      <xdr:col>0</xdr:col>
      <xdr:colOff>1627188</xdr:colOff>
      <xdr:row>61</xdr:row>
      <xdr:rowOff>1317625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id="{D075836A-9971-1528-E07D-33F25474F4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792163" y="889984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62</xdr:row>
      <xdr:rowOff>263525</xdr:rowOff>
    </xdr:from>
    <xdr:to>
      <xdr:col>0</xdr:col>
      <xdr:colOff>1627188</xdr:colOff>
      <xdr:row>62</xdr:row>
      <xdr:rowOff>1317625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id="{75079686-88BC-4F4C-D4EE-86687E7FA9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792163" y="905795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63</xdr:row>
      <xdr:rowOff>263525</xdr:rowOff>
    </xdr:from>
    <xdr:to>
      <xdr:col>0</xdr:col>
      <xdr:colOff>1627188</xdr:colOff>
      <xdr:row>63</xdr:row>
      <xdr:rowOff>1317625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id="{6A48B557-6661-A4B0-87E1-7A134A73BD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792163" y="921607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114</xdr:row>
      <xdr:rowOff>263525</xdr:rowOff>
    </xdr:from>
    <xdr:to>
      <xdr:col>0</xdr:col>
      <xdr:colOff>1627188</xdr:colOff>
      <xdr:row>114</xdr:row>
      <xdr:rowOff>1317625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id="{C6470934-21D9-296A-7266-201027717B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792163" y="1111345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115</xdr:row>
      <xdr:rowOff>263525</xdr:rowOff>
    </xdr:from>
    <xdr:to>
      <xdr:col>0</xdr:col>
      <xdr:colOff>1627188</xdr:colOff>
      <xdr:row>115</xdr:row>
      <xdr:rowOff>1317625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id="{3AB31559-6BA5-23B6-78B2-B045EA8193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792163" y="1127156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116</xdr:row>
      <xdr:rowOff>263525</xdr:rowOff>
    </xdr:from>
    <xdr:to>
      <xdr:col>0</xdr:col>
      <xdr:colOff>1627188</xdr:colOff>
      <xdr:row>116</xdr:row>
      <xdr:rowOff>1317625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id="{9176CE45-7689-52EA-6B8D-EF8ABD4E31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792163" y="1142968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117</xdr:row>
      <xdr:rowOff>263525</xdr:rowOff>
    </xdr:from>
    <xdr:to>
      <xdr:col>0</xdr:col>
      <xdr:colOff>1627188</xdr:colOff>
      <xdr:row>117</xdr:row>
      <xdr:rowOff>1317625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id="{34CF96AB-BA3C-4E4F-0F7E-B5A5D393D6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792163" y="1158779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118</xdr:row>
      <xdr:rowOff>263525</xdr:rowOff>
    </xdr:from>
    <xdr:to>
      <xdr:col>0</xdr:col>
      <xdr:colOff>1627188</xdr:colOff>
      <xdr:row>118</xdr:row>
      <xdr:rowOff>1317625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id="{11E7830C-932C-3BF2-FE66-305F0A992A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792163" y="1174591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119</xdr:row>
      <xdr:rowOff>263525</xdr:rowOff>
    </xdr:from>
    <xdr:to>
      <xdr:col>0</xdr:col>
      <xdr:colOff>1627188</xdr:colOff>
      <xdr:row>119</xdr:row>
      <xdr:rowOff>1317625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id="{60DB679B-5A94-55B1-D69E-F1F8F38045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792163" y="1190402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120</xdr:row>
      <xdr:rowOff>263525</xdr:rowOff>
    </xdr:from>
    <xdr:to>
      <xdr:col>0</xdr:col>
      <xdr:colOff>1627188</xdr:colOff>
      <xdr:row>120</xdr:row>
      <xdr:rowOff>1317625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id="{BE07C839-530A-D1F1-7A37-7E38CCAA48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792163" y="1206214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121</xdr:row>
      <xdr:rowOff>263525</xdr:rowOff>
    </xdr:from>
    <xdr:to>
      <xdr:col>0</xdr:col>
      <xdr:colOff>1627188</xdr:colOff>
      <xdr:row>121</xdr:row>
      <xdr:rowOff>1317625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id="{6C1BE99C-031D-7BFB-2929-BF06E97D78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792163" y="1222025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122</xdr:row>
      <xdr:rowOff>263525</xdr:rowOff>
    </xdr:from>
    <xdr:to>
      <xdr:col>0</xdr:col>
      <xdr:colOff>1627188</xdr:colOff>
      <xdr:row>122</xdr:row>
      <xdr:rowOff>1317625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id="{B26865A8-11E4-D54C-E642-A856BC7971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792163" y="1237837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123</xdr:row>
      <xdr:rowOff>263525</xdr:rowOff>
    </xdr:from>
    <xdr:to>
      <xdr:col>0</xdr:col>
      <xdr:colOff>1627188</xdr:colOff>
      <xdr:row>123</xdr:row>
      <xdr:rowOff>1317625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id="{E2CA89A9-C017-3EBE-97AC-8E325B50F9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792163" y="1253648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124</xdr:row>
      <xdr:rowOff>263525</xdr:rowOff>
    </xdr:from>
    <xdr:to>
      <xdr:col>0</xdr:col>
      <xdr:colOff>1627188</xdr:colOff>
      <xdr:row>124</xdr:row>
      <xdr:rowOff>1317625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id="{391781B1-4820-543A-04CE-9A6A563FE4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792163" y="1269460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96</xdr:row>
      <xdr:rowOff>263525</xdr:rowOff>
    </xdr:from>
    <xdr:to>
      <xdr:col>0</xdr:col>
      <xdr:colOff>1627188</xdr:colOff>
      <xdr:row>96</xdr:row>
      <xdr:rowOff>1317625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id="{470A73FE-C42E-E3C1-7062-77F4E00835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792163" y="1285271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97</xdr:row>
      <xdr:rowOff>263525</xdr:rowOff>
    </xdr:from>
    <xdr:to>
      <xdr:col>0</xdr:col>
      <xdr:colOff>1627188</xdr:colOff>
      <xdr:row>97</xdr:row>
      <xdr:rowOff>1317625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id="{7CA4D006-6411-C68C-0DC6-33F7F4FC6E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792163" y="1301083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98</xdr:row>
      <xdr:rowOff>263525</xdr:rowOff>
    </xdr:from>
    <xdr:to>
      <xdr:col>0</xdr:col>
      <xdr:colOff>1627188</xdr:colOff>
      <xdr:row>98</xdr:row>
      <xdr:rowOff>1317625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id="{8A897EB6-B011-B7B3-5990-FC0E4CCFC7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792163" y="1316894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99</xdr:row>
      <xdr:rowOff>263525</xdr:rowOff>
    </xdr:from>
    <xdr:to>
      <xdr:col>0</xdr:col>
      <xdr:colOff>1627188</xdr:colOff>
      <xdr:row>99</xdr:row>
      <xdr:rowOff>1317625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id="{EEA62569-316C-6D1C-C6E6-0D8DBCDD69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792163" y="1332706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100</xdr:row>
      <xdr:rowOff>263525</xdr:rowOff>
    </xdr:from>
    <xdr:to>
      <xdr:col>0</xdr:col>
      <xdr:colOff>1627188</xdr:colOff>
      <xdr:row>100</xdr:row>
      <xdr:rowOff>1317625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id="{8DE8E1D1-5083-91DA-5FFE-EE76561A7D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792163" y="1348517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101</xdr:row>
      <xdr:rowOff>263525</xdr:rowOff>
    </xdr:from>
    <xdr:to>
      <xdr:col>0</xdr:col>
      <xdr:colOff>1627188</xdr:colOff>
      <xdr:row>101</xdr:row>
      <xdr:rowOff>1317625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id="{4AB25367-C265-883B-F1D1-429814B17D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792163" y="1364329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102</xdr:row>
      <xdr:rowOff>263525</xdr:rowOff>
    </xdr:from>
    <xdr:to>
      <xdr:col>0</xdr:col>
      <xdr:colOff>1627188</xdr:colOff>
      <xdr:row>102</xdr:row>
      <xdr:rowOff>1317625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id="{F8440DEB-B913-72FF-3DED-94709C97F6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792163" y="1380140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103</xdr:row>
      <xdr:rowOff>263525</xdr:rowOff>
    </xdr:from>
    <xdr:to>
      <xdr:col>0</xdr:col>
      <xdr:colOff>1627188</xdr:colOff>
      <xdr:row>103</xdr:row>
      <xdr:rowOff>1317625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id="{EA28DEA5-E333-A006-251C-B15C25E97D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792163" y="1395952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104</xdr:row>
      <xdr:rowOff>263525</xdr:rowOff>
    </xdr:from>
    <xdr:to>
      <xdr:col>0</xdr:col>
      <xdr:colOff>1627188</xdr:colOff>
      <xdr:row>104</xdr:row>
      <xdr:rowOff>1317625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id="{D05B6B03-77B4-E188-39B2-D8EA5415AE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792163" y="1411763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105</xdr:row>
      <xdr:rowOff>263525</xdr:rowOff>
    </xdr:from>
    <xdr:to>
      <xdr:col>0</xdr:col>
      <xdr:colOff>1627188</xdr:colOff>
      <xdr:row>105</xdr:row>
      <xdr:rowOff>1317625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id="{D0390F9E-340C-5998-C469-97AA15AB2C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792163" y="1427575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106</xdr:row>
      <xdr:rowOff>263525</xdr:rowOff>
    </xdr:from>
    <xdr:to>
      <xdr:col>0</xdr:col>
      <xdr:colOff>1627188</xdr:colOff>
      <xdr:row>106</xdr:row>
      <xdr:rowOff>1317625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id="{AC37FFEC-D4CD-1950-E03E-594B7EFA13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792163" y="1443386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107</xdr:row>
      <xdr:rowOff>263525</xdr:rowOff>
    </xdr:from>
    <xdr:to>
      <xdr:col>0</xdr:col>
      <xdr:colOff>1627188</xdr:colOff>
      <xdr:row>107</xdr:row>
      <xdr:rowOff>1317625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id="{5FD38458-90E7-5D0F-3428-7ADF97C26F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792163" y="1459198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108</xdr:row>
      <xdr:rowOff>263525</xdr:rowOff>
    </xdr:from>
    <xdr:to>
      <xdr:col>0</xdr:col>
      <xdr:colOff>1627188</xdr:colOff>
      <xdr:row>108</xdr:row>
      <xdr:rowOff>1317625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id="{5C4D216B-6764-3A45-2BA1-28A140F2AD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792163" y="1475009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109</xdr:row>
      <xdr:rowOff>263525</xdr:rowOff>
    </xdr:from>
    <xdr:to>
      <xdr:col>0</xdr:col>
      <xdr:colOff>1627188</xdr:colOff>
      <xdr:row>109</xdr:row>
      <xdr:rowOff>1317625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id="{10C74740-0255-D8E3-353E-1F8AE495A2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792163" y="1490821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64</xdr:row>
      <xdr:rowOff>263525</xdr:rowOff>
    </xdr:from>
    <xdr:to>
      <xdr:col>0</xdr:col>
      <xdr:colOff>1627188</xdr:colOff>
      <xdr:row>64</xdr:row>
      <xdr:rowOff>1317625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id="{97DAF5F8-F86F-2D31-DF37-1C79EB2EBE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792163" y="1506632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65</xdr:row>
      <xdr:rowOff>263525</xdr:rowOff>
    </xdr:from>
    <xdr:to>
      <xdr:col>0</xdr:col>
      <xdr:colOff>1627188</xdr:colOff>
      <xdr:row>65</xdr:row>
      <xdr:rowOff>1317625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id="{A452AFEB-49B4-B3D3-45E0-5AB3CE8FA1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792163" y="1522444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66</xdr:row>
      <xdr:rowOff>263525</xdr:rowOff>
    </xdr:from>
    <xdr:to>
      <xdr:col>0</xdr:col>
      <xdr:colOff>1627188</xdr:colOff>
      <xdr:row>66</xdr:row>
      <xdr:rowOff>1317625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id="{3C5391EF-9C42-4F06-2DDC-03B1BC4581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792163" y="1538255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67</xdr:row>
      <xdr:rowOff>263525</xdr:rowOff>
    </xdr:from>
    <xdr:to>
      <xdr:col>0</xdr:col>
      <xdr:colOff>1627188</xdr:colOff>
      <xdr:row>67</xdr:row>
      <xdr:rowOff>1317625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id="{3A4A8507-D786-1872-C330-FA82D93319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792163" y="1554067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68</xdr:row>
      <xdr:rowOff>263525</xdr:rowOff>
    </xdr:from>
    <xdr:to>
      <xdr:col>0</xdr:col>
      <xdr:colOff>1627188</xdr:colOff>
      <xdr:row>68</xdr:row>
      <xdr:rowOff>1317625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id="{026470A4-7DA5-4825-94C3-D8D7C0B215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792163" y="1569878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69</xdr:row>
      <xdr:rowOff>263525</xdr:rowOff>
    </xdr:from>
    <xdr:to>
      <xdr:col>0</xdr:col>
      <xdr:colOff>1627188</xdr:colOff>
      <xdr:row>69</xdr:row>
      <xdr:rowOff>1317625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id="{BD507CB8-3139-0119-76CC-CF7479CF08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792163" y="1585690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70</xdr:row>
      <xdr:rowOff>263525</xdr:rowOff>
    </xdr:from>
    <xdr:to>
      <xdr:col>0</xdr:col>
      <xdr:colOff>1627188</xdr:colOff>
      <xdr:row>70</xdr:row>
      <xdr:rowOff>1317625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id="{3DD393BE-A6CC-7BC4-5316-422EA3C1F9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792163" y="1601501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71</xdr:row>
      <xdr:rowOff>263525</xdr:rowOff>
    </xdr:from>
    <xdr:to>
      <xdr:col>0</xdr:col>
      <xdr:colOff>1627188</xdr:colOff>
      <xdr:row>71</xdr:row>
      <xdr:rowOff>1317625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id="{7AED2B76-5F54-796C-2C2F-8F3AC6A726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792163" y="1617313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72</xdr:row>
      <xdr:rowOff>263525</xdr:rowOff>
    </xdr:from>
    <xdr:to>
      <xdr:col>0</xdr:col>
      <xdr:colOff>1627188</xdr:colOff>
      <xdr:row>72</xdr:row>
      <xdr:rowOff>1317625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id="{E749E27C-816F-B6AA-D0F4-ABEB53EA8A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792163" y="1633124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73</xdr:row>
      <xdr:rowOff>263525</xdr:rowOff>
    </xdr:from>
    <xdr:to>
      <xdr:col>0</xdr:col>
      <xdr:colOff>1627188</xdr:colOff>
      <xdr:row>73</xdr:row>
      <xdr:rowOff>1317625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id="{5FA4BAC5-2CEE-9D8C-5EF9-7CF4C9D44F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792163" y="1648936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74</xdr:row>
      <xdr:rowOff>263525</xdr:rowOff>
    </xdr:from>
    <xdr:to>
      <xdr:col>0</xdr:col>
      <xdr:colOff>1627188</xdr:colOff>
      <xdr:row>74</xdr:row>
      <xdr:rowOff>1317625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id="{34F36CB2-E426-28A3-CB4A-E438CB263C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792163" y="1664747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75</xdr:row>
      <xdr:rowOff>263525</xdr:rowOff>
    </xdr:from>
    <xdr:to>
      <xdr:col>0</xdr:col>
      <xdr:colOff>1627188</xdr:colOff>
      <xdr:row>75</xdr:row>
      <xdr:rowOff>1317625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id="{05CB4163-5071-8033-2FD7-776171FB0B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792163" y="1680559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76</xdr:row>
      <xdr:rowOff>263525</xdr:rowOff>
    </xdr:from>
    <xdr:to>
      <xdr:col>0</xdr:col>
      <xdr:colOff>1627188</xdr:colOff>
      <xdr:row>76</xdr:row>
      <xdr:rowOff>1317625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id="{C3E34F67-E8F6-B9EC-67F1-2C28027DFB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792163" y="1696370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77</xdr:row>
      <xdr:rowOff>263525</xdr:rowOff>
    </xdr:from>
    <xdr:to>
      <xdr:col>0</xdr:col>
      <xdr:colOff>1627188</xdr:colOff>
      <xdr:row>77</xdr:row>
      <xdr:rowOff>1317625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id="{A9850CF3-D5EF-0866-60E4-EA7663DB05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792163" y="1712182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78</xdr:row>
      <xdr:rowOff>263525</xdr:rowOff>
    </xdr:from>
    <xdr:to>
      <xdr:col>0</xdr:col>
      <xdr:colOff>1627188</xdr:colOff>
      <xdr:row>78</xdr:row>
      <xdr:rowOff>1317625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id="{1A3AD6D5-6178-D031-CFDA-DCC87AA2D0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792163" y="1727993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79</xdr:row>
      <xdr:rowOff>263525</xdr:rowOff>
    </xdr:from>
    <xdr:to>
      <xdr:col>0</xdr:col>
      <xdr:colOff>1627188</xdr:colOff>
      <xdr:row>79</xdr:row>
      <xdr:rowOff>1317625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id="{C4B303BF-412C-8A98-EE12-38D745237E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792163" y="1743805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80</xdr:row>
      <xdr:rowOff>263525</xdr:rowOff>
    </xdr:from>
    <xdr:to>
      <xdr:col>0</xdr:col>
      <xdr:colOff>1627188</xdr:colOff>
      <xdr:row>80</xdr:row>
      <xdr:rowOff>1317625</xdr:rowOff>
    </xdr:to>
    <xdr:pic>
      <xdr:nvPicPr>
        <xdr:cNvPr id="241" name="Immagine 240">
          <a:extLst>
            <a:ext uri="{FF2B5EF4-FFF2-40B4-BE49-F238E27FC236}">
              <a16:creationId xmlns:a16="http://schemas.microsoft.com/office/drawing/2014/main" id="{37A2EC8F-5045-300C-7D7F-E4DA710DB2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792163" y="1886108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81</xdr:row>
      <xdr:rowOff>263525</xdr:rowOff>
    </xdr:from>
    <xdr:to>
      <xdr:col>0</xdr:col>
      <xdr:colOff>1627188</xdr:colOff>
      <xdr:row>81</xdr:row>
      <xdr:rowOff>1317625</xdr:rowOff>
    </xdr:to>
    <xdr:pic>
      <xdr:nvPicPr>
        <xdr:cNvPr id="243" name="Immagine 242">
          <a:extLst>
            <a:ext uri="{FF2B5EF4-FFF2-40B4-BE49-F238E27FC236}">
              <a16:creationId xmlns:a16="http://schemas.microsoft.com/office/drawing/2014/main" id="{B8880BEE-5369-BFA8-6F9D-1527E7CD12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792163" y="1901920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82</xdr:row>
      <xdr:rowOff>263525</xdr:rowOff>
    </xdr:from>
    <xdr:to>
      <xdr:col>0</xdr:col>
      <xdr:colOff>1627188</xdr:colOff>
      <xdr:row>82</xdr:row>
      <xdr:rowOff>1317625</xdr:rowOff>
    </xdr:to>
    <xdr:pic>
      <xdr:nvPicPr>
        <xdr:cNvPr id="245" name="Immagine 244">
          <a:extLst>
            <a:ext uri="{FF2B5EF4-FFF2-40B4-BE49-F238E27FC236}">
              <a16:creationId xmlns:a16="http://schemas.microsoft.com/office/drawing/2014/main" id="{58139AE3-8E75-3F4B-3CA7-36DAE6AC4F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792163" y="1917731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83</xdr:row>
      <xdr:rowOff>263525</xdr:rowOff>
    </xdr:from>
    <xdr:to>
      <xdr:col>0</xdr:col>
      <xdr:colOff>1627188</xdr:colOff>
      <xdr:row>83</xdr:row>
      <xdr:rowOff>1317625</xdr:rowOff>
    </xdr:to>
    <xdr:pic>
      <xdr:nvPicPr>
        <xdr:cNvPr id="247" name="Immagine 246">
          <a:extLst>
            <a:ext uri="{FF2B5EF4-FFF2-40B4-BE49-F238E27FC236}">
              <a16:creationId xmlns:a16="http://schemas.microsoft.com/office/drawing/2014/main" id="{0566E7EC-8B40-84D7-9F47-CCE4BC2E6F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792163" y="1933543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84</xdr:row>
      <xdr:rowOff>263525</xdr:rowOff>
    </xdr:from>
    <xdr:to>
      <xdr:col>0</xdr:col>
      <xdr:colOff>1627188</xdr:colOff>
      <xdr:row>84</xdr:row>
      <xdr:rowOff>1317625</xdr:rowOff>
    </xdr:to>
    <xdr:pic>
      <xdr:nvPicPr>
        <xdr:cNvPr id="249" name="Immagine 248">
          <a:extLst>
            <a:ext uri="{FF2B5EF4-FFF2-40B4-BE49-F238E27FC236}">
              <a16:creationId xmlns:a16="http://schemas.microsoft.com/office/drawing/2014/main" id="{5AC1DA57-0861-317C-6102-B851DDED1C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792163" y="1949354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85</xdr:row>
      <xdr:rowOff>263525</xdr:rowOff>
    </xdr:from>
    <xdr:to>
      <xdr:col>0</xdr:col>
      <xdr:colOff>1627188</xdr:colOff>
      <xdr:row>85</xdr:row>
      <xdr:rowOff>1317625</xdr:rowOff>
    </xdr:to>
    <xdr:pic>
      <xdr:nvPicPr>
        <xdr:cNvPr id="251" name="Immagine 250">
          <a:extLst>
            <a:ext uri="{FF2B5EF4-FFF2-40B4-BE49-F238E27FC236}">
              <a16:creationId xmlns:a16="http://schemas.microsoft.com/office/drawing/2014/main" id="{299F5455-BB7F-2E34-E364-C66DC21820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792163" y="1965166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86</xdr:row>
      <xdr:rowOff>263525</xdr:rowOff>
    </xdr:from>
    <xdr:to>
      <xdr:col>0</xdr:col>
      <xdr:colOff>1627188</xdr:colOff>
      <xdr:row>86</xdr:row>
      <xdr:rowOff>1317625</xdr:rowOff>
    </xdr:to>
    <xdr:pic>
      <xdr:nvPicPr>
        <xdr:cNvPr id="253" name="Immagine 252">
          <a:extLst>
            <a:ext uri="{FF2B5EF4-FFF2-40B4-BE49-F238E27FC236}">
              <a16:creationId xmlns:a16="http://schemas.microsoft.com/office/drawing/2014/main" id="{BE50621F-41DB-DF00-FF30-D4A492E0F5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792163" y="1980977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110</xdr:row>
      <xdr:rowOff>263525</xdr:rowOff>
    </xdr:from>
    <xdr:to>
      <xdr:col>0</xdr:col>
      <xdr:colOff>1627188</xdr:colOff>
      <xdr:row>110</xdr:row>
      <xdr:rowOff>1317625</xdr:rowOff>
    </xdr:to>
    <xdr:pic>
      <xdr:nvPicPr>
        <xdr:cNvPr id="255" name="Immagine 254">
          <a:extLst>
            <a:ext uri="{FF2B5EF4-FFF2-40B4-BE49-F238E27FC236}">
              <a16:creationId xmlns:a16="http://schemas.microsoft.com/office/drawing/2014/main" id="{7358E840-3761-AA01-6D28-572D818916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792163" y="1996789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111</xdr:row>
      <xdr:rowOff>263525</xdr:rowOff>
    </xdr:from>
    <xdr:to>
      <xdr:col>0</xdr:col>
      <xdr:colOff>1627188</xdr:colOff>
      <xdr:row>111</xdr:row>
      <xdr:rowOff>1317625</xdr:rowOff>
    </xdr:to>
    <xdr:pic>
      <xdr:nvPicPr>
        <xdr:cNvPr id="257" name="Immagine 256">
          <a:extLst>
            <a:ext uri="{FF2B5EF4-FFF2-40B4-BE49-F238E27FC236}">
              <a16:creationId xmlns:a16="http://schemas.microsoft.com/office/drawing/2014/main" id="{5E8A1480-9B0A-B2E8-2211-54A72793DE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792163" y="2012600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112</xdr:row>
      <xdr:rowOff>263525</xdr:rowOff>
    </xdr:from>
    <xdr:to>
      <xdr:col>0</xdr:col>
      <xdr:colOff>1627188</xdr:colOff>
      <xdr:row>112</xdr:row>
      <xdr:rowOff>1317625</xdr:rowOff>
    </xdr:to>
    <xdr:pic>
      <xdr:nvPicPr>
        <xdr:cNvPr id="259" name="Immagine 258">
          <a:extLst>
            <a:ext uri="{FF2B5EF4-FFF2-40B4-BE49-F238E27FC236}">
              <a16:creationId xmlns:a16="http://schemas.microsoft.com/office/drawing/2014/main" id="{EF352092-57AB-6B5F-3D0A-3401789D45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792163" y="2028412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113</xdr:row>
      <xdr:rowOff>263525</xdr:rowOff>
    </xdr:from>
    <xdr:to>
      <xdr:col>0</xdr:col>
      <xdr:colOff>1627188</xdr:colOff>
      <xdr:row>113</xdr:row>
      <xdr:rowOff>1317625</xdr:rowOff>
    </xdr:to>
    <xdr:pic>
      <xdr:nvPicPr>
        <xdr:cNvPr id="261" name="Immagine 260">
          <a:extLst>
            <a:ext uri="{FF2B5EF4-FFF2-40B4-BE49-F238E27FC236}">
              <a16:creationId xmlns:a16="http://schemas.microsoft.com/office/drawing/2014/main" id="{42C3C26A-ABA5-663B-C20C-556E7F5ABB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792163" y="204422375"/>
          <a:ext cx="1301750" cy="1054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Q126"/>
  <sheetViews>
    <sheetView tabSelected="1" workbookViewId="0">
      <pane ySplit="14" topLeftCell="A15" activePane="bottomLeft" state="frozen"/>
      <selection pane="bottomLeft" activeCell="L5" sqref="L5"/>
    </sheetView>
  </sheetViews>
  <sheetFormatPr defaultColWidth="8.875" defaultRowHeight="15.75" x14ac:dyDescent="0.35"/>
  <cols>
    <col min="1" max="1" width="25.625" style="1" customWidth="1"/>
    <col min="2" max="2" width="11.375" style="1" bestFit="1" customWidth="1"/>
    <col min="3" max="3" width="23.125" style="1" customWidth="1"/>
    <col min="4" max="4" width="8" style="1" bestFit="1" customWidth="1"/>
    <col min="5" max="5" width="7.125" style="1" bestFit="1" customWidth="1"/>
    <col min="6" max="6" width="8.5" style="1" bestFit="1" customWidth="1"/>
    <col min="7" max="7" width="6.125" style="1" bestFit="1" customWidth="1"/>
    <col min="8" max="8" width="9.625" style="1" bestFit="1" customWidth="1"/>
    <col min="9" max="9" width="15.5" style="1" bestFit="1" customWidth="1"/>
    <col min="10" max="10" width="9" style="1" bestFit="1" customWidth="1"/>
    <col min="11" max="11" width="11.125" style="1" bestFit="1" customWidth="1"/>
    <col min="12" max="12" width="11.625" style="4" bestFit="1" customWidth="1"/>
    <col min="13" max="13" width="14.125" style="4" customWidth="1"/>
    <col min="14" max="14" width="11.125" style="4" bestFit="1" customWidth="1"/>
    <col min="15" max="15" width="12.625" style="4" bestFit="1" customWidth="1"/>
    <col min="16" max="16" width="12.125" style="7" bestFit="1" customWidth="1"/>
    <col min="17" max="17" width="13.875" style="7" bestFit="1" customWidth="1"/>
    <col min="18" max="16384" width="8.875" style="1"/>
  </cols>
  <sheetData>
    <row r="1" spans="1:17" x14ac:dyDescent="0.35">
      <c r="A1" s="13" t="s">
        <v>0</v>
      </c>
      <c r="B1" s="14"/>
      <c r="C1" s="15"/>
    </row>
    <row r="2" spans="1:17" x14ac:dyDescent="0.35">
      <c r="A2" s="16" t="s">
        <v>1</v>
      </c>
      <c r="B2" s="16"/>
      <c r="C2" s="16"/>
    </row>
    <row r="3" spans="1:17" x14ac:dyDescent="0.35">
      <c r="A3" s="16" t="s">
        <v>2</v>
      </c>
      <c r="B3" s="16"/>
      <c r="C3" s="16"/>
    </row>
    <row r="4" spans="1:17" x14ac:dyDescent="0.35">
      <c r="A4" s="16" t="s">
        <v>3</v>
      </c>
      <c r="B4" s="16"/>
      <c r="C4" s="16"/>
    </row>
    <row r="5" spans="1:17" x14ac:dyDescent="0.35">
      <c r="A5" s="16" t="s">
        <v>4</v>
      </c>
      <c r="B5" s="16"/>
      <c r="C5" s="16"/>
    </row>
    <row r="6" spans="1:17" x14ac:dyDescent="0.35">
      <c r="A6" s="16" t="s">
        <v>5</v>
      </c>
      <c r="B6" s="16"/>
      <c r="C6" s="16"/>
    </row>
    <row r="7" spans="1:17" x14ac:dyDescent="0.35">
      <c r="A7" s="16" t="s">
        <v>6</v>
      </c>
      <c r="B7" s="16"/>
      <c r="C7" s="16"/>
    </row>
    <row r="8" spans="1:17" x14ac:dyDescent="0.35">
      <c r="A8" s="16" t="s">
        <v>7</v>
      </c>
      <c r="B8" s="16"/>
      <c r="C8" s="16"/>
    </row>
    <row r="9" spans="1:17" x14ac:dyDescent="0.35">
      <c r="A9" s="16" t="s">
        <v>8</v>
      </c>
      <c r="B9" s="16"/>
      <c r="C9" s="16"/>
    </row>
    <row r="10" spans="1:17" x14ac:dyDescent="0.35">
      <c r="A10" s="10" t="s">
        <v>9</v>
      </c>
      <c r="B10" s="11"/>
      <c r="C10" s="12"/>
    </row>
    <row r="11" spans="1:17" x14ac:dyDescent="0.35">
      <c r="A11" s="10" t="s">
        <v>10</v>
      </c>
      <c r="B11" s="11"/>
      <c r="C11" s="12"/>
    </row>
    <row r="12" spans="1:17" x14ac:dyDescent="0.35">
      <c r="A12" s="10" t="s">
        <v>11</v>
      </c>
      <c r="B12" s="11"/>
      <c r="C12" s="12"/>
    </row>
    <row r="14" spans="1:17" x14ac:dyDescent="0.35">
      <c r="A14" s="3"/>
      <c r="B14" s="3" t="s">
        <v>12</v>
      </c>
      <c r="C14" s="3" t="s">
        <v>13</v>
      </c>
      <c r="D14" s="3" t="s">
        <v>14</v>
      </c>
      <c r="E14" s="3" t="s">
        <v>15</v>
      </c>
      <c r="F14" s="3" t="s">
        <v>16</v>
      </c>
      <c r="G14" s="3" t="s">
        <v>17</v>
      </c>
      <c r="H14" s="3" t="s">
        <v>18</v>
      </c>
      <c r="I14" s="3" t="s">
        <v>19</v>
      </c>
      <c r="J14" s="3" t="s">
        <v>20</v>
      </c>
      <c r="K14" s="3" t="s">
        <v>21</v>
      </c>
      <c r="L14" s="5" t="s">
        <v>22</v>
      </c>
      <c r="M14" s="5" t="s">
        <v>23</v>
      </c>
      <c r="N14" s="5" t="s">
        <v>24</v>
      </c>
      <c r="O14" s="5" t="s">
        <v>25</v>
      </c>
      <c r="P14" s="9" t="s">
        <v>26</v>
      </c>
      <c r="Q14" s="9" t="s">
        <v>27</v>
      </c>
    </row>
    <row r="15" spans="1:17" ht="125.1" customHeight="1" x14ac:dyDescent="0.35">
      <c r="A15" s="2"/>
      <c r="B15" s="2" t="s">
        <v>28</v>
      </c>
      <c r="C15" s="2" t="s">
        <v>29</v>
      </c>
      <c r="D15" s="2" t="s">
        <v>30</v>
      </c>
      <c r="E15" s="2">
        <v>327577</v>
      </c>
      <c r="F15" s="2" t="s">
        <v>31</v>
      </c>
      <c r="G15" s="2">
        <v>1</v>
      </c>
      <c r="H15" s="2" t="s">
        <v>32</v>
      </c>
      <c r="I15" s="2" t="s">
        <v>33</v>
      </c>
      <c r="J15" s="2" t="s">
        <v>34</v>
      </c>
      <c r="K15" s="2" t="s">
        <v>35</v>
      </c>
      <c r="L15" s="6">
        <v>450</v>
      </c>
      <c r="M15" s="6">
        <f t="shared" ref="M15:M46" si="0">SUM(L15*G15)</f>
        <v>450</v>
      </c>
      <c r="N15" s="6">
        <f t="shared" ref="N15:N46" si="1">SUM(L15*0.27)</f>
        <v>121.50000000000001</v>
      </c>
      <c r="O15" s="6">
        <f t="shared" ref="O15:O46" si="2">SUM(N15*G15)</f>
        <v>121.50000000000001</v>
      </c>
      <c r="P15" s="8">
        <f>SUM(N15/1.12)</f>
        <v>108.48214285714286</v>
      </c>
      <c r="Q15" s="8">
        <f t="shared" ref="Q15:Q46" si="3">SUM(P15*G15)</f>
        <v>108.48214285714286</v>
      </c>
    </row>
    <row r="16" spans="1:17" ht="125.1" customHeight="1" x14ac:dyDescent="0.35">
      <c r="A16" s="2"/>
      <c r="B16" s="2" t="s">
        <v>28</v>
      </c>
      <c r="C16" s="2" t="s">
        <v>36</v>
      </c>
      <c r="D16" s="2" t="s">
        <v>37</v>
      </c>
      <c r="E16" s="2">
        <v>327579</v>
      </c>
      <c r="F16" s="2" t="s">
        <v>31</v>
      </c>
      <c r="G16" s="2">
        <v>21</v>
      </c>
      <c r="H16" s="2" t="s">
        <v>32</v>
      </c>
      <c r="I16" s="2" t="s">
        <v>38</v>
      </c>
      <c r="J16" s="2" t="s">
        <v>34</v>
      </c>
      <c r="K16" s="2" t="s">
        <v>35</v>
      </c>
      <c r="L16" s="6">
        <v>225</v>
      </c>
      <c r="M16" s="6">
        <f t="shared" si="0"/>
        <v>4725</v>
      </c>
      <c r="N16" s="6">
        <f t="shared" si="1"/>
        <v>60.750000000000007</v>
      </c>
      <c r="O16" s="6">
        <f t="shared" si="2"/>
        <v>1275.7500000000002</v>
      </c>
      <c r="P16" s="8">
        <f t="shared" ref="P16:P79" si="4">SUM(N16/1.12)</f>
        <v>54.241071428571431</v>
      </c>
      <c r="Q16" s="8">
        <f t="shared" si="3"/>
        <v>1139.0625</v>
      </c>
    </row>
    <row r="17" spans="1:17" ht="125.1" customHeight="1" x14ac:dyDescent="0.35">
      <c r="A17" s="2"/>
      <c r="B17" s="2" t="s">
        <v>28</v>
      </c>
      <c r="C17" s="2" t="s">
        <v>39</v>
      </c>
      <c r="D17" s="2" t="s">
        <v>40</v>
      </c>
      <c r="E17" s="2">
        <v>327585</v>
      </c>
      <c r="F17" s="2" t="s">
        <v>31</v>
      </c>
      <c r="G17" s="2">
        <v>35</v>
      </c>
      <c r="H17" s="2" t="s">
        <v>32</v>
      </c>
      <c r="I17" s="2" t="s">
        <v>38</v>
      </c>
      <c r="J17" s="2" t="s">
        <v>34</v>
      </c>
      <c r="K17" s="2" t="s">
        <v>35</v>
      </c>
      <c r="L17" s="6">
        <v>225</v>
      </c>
      <c r="M17" s="6">
        <f t="shared" si="0"/>
        <v>7875</v>
      </c>
      <c r="N17" s="6">
        <f t="shared" si="1"/>
        <v>60.750000000000007</v>
      </c>
      <c r="O17" s="6">
        <f t="shared" si="2"/>
        <v>2126.2500000000005</v>
      </c>
      <c r="P17" s="8">
        <f t="shared" si="4"/>
        <v>54.241071428571431</v>
      </c>
      <c r="Q17" s="8">
        <f t="shared" si="3"/>
        <v>1898.4375</v>
      </c>
    </row>
    <row r="18" spans="1:17" ht="125.1" customHeight="1" x14ac:dyDescent="0.35">
      <c r="A18" s="2"/>
      <c r="B18" s="2" t="s">
        <v>28</v>
      </c>
      <c r="C18" s="2" t="s">
        <v>41</v>
      </c>
      <c r="D18" s="2" t="s">
        <v>40</v>
      </c>
      <c r="E18" s="2">
        <v>327587</v>
      </c>
      <c r="F18" s="2" t="s">
        <v>31</v>
      </c>
      <c r="G18" s="2">
        <v>5</v>
      </c>
      <c r="H18" s="2" t="s">
        <v>32</v>
      </c>
      <c r="I18" s="2" t="s">
        <v>38</v>
      </c>
      <c r="J18" s="2" t="s">
        <v>42</v>
      </c>
      <c r="K18" s="2" t="s">
        <v>35</v>
      </c>
      <c r="L18" s="6">
        <v>225</v>
      </c>
      <c r="M18" s="6">
        <f t="shared" si="0"/>
        <v>1125</v>
      </c>
      <c r="N18" s="6">
        <f t="shared" si="1"/>
        <v>60.750000000000007</v>
      </c>
      <c r="O18" s="6">
        <f t="shared" si="2"/>
        <v>303.75000000000006</v>
      </c>
      <c r="P18" s="8">
        <f t="shared" si="4"/>
        <v>54.241071428571431</v>
      </c>
      <c r="Q18" s="8">
        <f t="shared" si="3"/>
        <v>271.20535714285717</v>
      </c>
    </row>
    <row r="19" spans="1:17" ht="125.1" customHeight="1" x14ac:dyDescent="0.35">
      <c r="A19" s="2"/>
      <c r="B19" s="2" t="s">
        <v>28</v>
      </c>
      <c r="C19" s="2" t="s">
        <v>43</v>
      </c>
      <c r="D19" s="2" t="s">
        <v>44</v>
      </c>
      <c r="E19" s="2">
        <v>328910</v>
      </c>
      <c r="F19" s="2" t="s">
        <v>31</v>
      </c>
      <c r="G19" s="2">
        <v>16</v>
      </c>
      <c r="H19" s="2" t="s">
        <v>32</v>
      </c>
      <c r="I19" s="2" t="s">
        <v>33</v>
      </c>
      <c r="J19" s="2" t="s">
        <v>45</v>
      </c>
      <c r="K19" s="2" t="s">
        <v>46</v>
      </c>
      <c r="L19" s="6">
        <v>495</v>
      </c>
      <c r="M19" s="6">
        <f t="shared" si="0"/>
        <v>7920</v>
      </c>
      <c r="N19" s="6">
        <f t="shared" si="1"/>
        <v>133.65</v>
      </c>
      <c r="O19" s="6">
        <f t="shared" si="2"/>
        <v>2138.4</v>
      </c>
      <c r="P19" s="8">
        <f t="shared" si="4"/>
        <v>119.33035714285714</v>
      </c>
      <c r="Q19" s="8">
        <f t="shared" si="3"/>
        <v>1909.2857142857142</v>
      </c>
    </row>
    <row r="20" spans="1:17" ht="125.1" customHeight="1" x14ac:dyDescent="0.35">
      <c r="A20" s="2"/>
      <c r="B20" s="2" t="s">
        <v>28</v>
      </c>
      <c r="C20" s="2" t="s">
        <v>47</v>
      </c>
      <c r="D20" s="2" t="s">
        <v>44</v>
      </c>
      <c r="E20" s="2">
        <v>328912</v>
      </c>
      <c r="F20" s="2" t="s">
        <v>31</v>
      </c>
      <c r="G20" s="2">
        <v>18</v>
      </c>
      <c r="H20" s="2" t="s">
        <v>32</v>
      </c>
      <c r="I20" s="2" t="s">
        <v>33</v>
      </c>
      <c r="J20" s="2" t="s">
        <v>42</v>
      </c>
      <c r="K20" s="2" t="s">
        <v>46</v>
      </c>
      <c r="L20" s="6">
        <v>495</v>
      </c>
      <c r="M20" s="6">
        <f t="shared" si="0"/>
        <v>8910</v>
      </c>
      <c r="N20" s="6">
        <f t="shared" si="1"/>
        <v>133.65</v>
      </c>
      <c r="O20" s="6">
        <f t="shared" si="2"/>
        <v>2405.7000000000003</v>
      </c>
      <c r="P20" s="8">
        <f t="shared" si="4"/>
        <v>119.33035714285714</v>
      </c>
      <c r="Q20" s="8">
        <f t="shared" si="3"/>
        <v>2147.9464285714284</v>
      </c>
    </row>
    <row r="21" spans="1:17" ht="125.1" customHeight="1" x14ac:dyDescent="0.35">
      <c r="A21" s="2"/>
      <c r="B21" s="2" t="s">
        <v>28</v>
      </c>
      <c r="C21" s="2" t="s">
        <v>48</v>
      </c>
      <c r="D21" s="2" t="s">
        <v>49</v>
      </c>
      <c r="E21" s="2">
        <v>328947</v>
      </c>
      <c r="F21" s="2" t="s">
        <v>31</v>
      </c>
      <c r="G21" s="2">
        <v>7</v>
      </c>
      <c r="H21" s="2" t="s">
        <v>32</v>
      </c>
      <c r="I21" s="2" t="s">
        <v>33</v>
      </c>
      <c r="J21" s="2" t="s">
        <v>34</v>
      </c>
      <c r="K21" s="2" t="s">
        <v>35</v>
      </c>
      <c r="L21" s="6">
        <v>495</v>
      </c>
      <c r="M21" s="6">
        <f t="shared" si="0"/>
        <v>3465</v>
      </c>
      <c r="N21" s="6">
        <f t="shared" si="1"/>
        <v>133.65</v>
      </c>
      <c r="O21" s="6">
        <f t="shared" si="2"/>
        <v>935.55000000000007</v>
      </c>
      <c r="P21" s="8">
        <f t="shared" si="4"/>
        <v>119.33035714285714</v>
      </c>
      <c r="Q21" s="8">
        <f t="shared" si="3"/>
        <v>835.3125</v>
      </c>
    </row>
    <row r="22" spans="1:17" ht="125.1" customHeight="1" x14ac:dyDescent="0.35">
      <c r="A22" s="2"/>
      <c r="B22" s="2" t="s">
        <v>28</v>
      </c>
      <c r="C22" s="2" t="s">
        <v>50</v>
      </c>
      <c r="D22" s="2" t="s">
        <v>51</v>
      </c>
      <c r="E22" s="2">
        <v>328934</v>
      </c>
      <c r="F22" s="2" t="s">
        <v>31</v>
      </c>
      <c r="G22" s="2">
        <v>2</v>
      </c>
      <c r="H22" s="2" t="s">
        <v>32</v>
      </c>
      <c r="I22" s="2" t="s">
        <v>33</v>
      </c>
      <c r="J22" s="2" t="s">
        <v>52</v>
      </c>
      <c r="K22" s="2" t="s">
        <v>46</v>
      </c>
      <c r="L22" s="6">
        <v>495</v>
      </c>
      <c r="M22" s="6">
        <f t="shared" si="0"/>
        <v>990</v>
      </c>
      <c r="N22" s="6">
        <f t="shared" si="1"/>
        <v>133.65</v>
      </c>
      <c r="O22" s="6">
        <f t="shared" si="2"/>
        <v>267.3</v>
      </c>
      <c r="P22" s="8">
        <f t="shared" si="4"/>
        <v>119.33035714285714</v>
      </c>
      <c r="Q22" s="8">
        <f t="shared" si="3"/>
        <v>238.66071428571428</v>
      </c>
    </row>
    <row r="23" spans="1:17" ht="125.1" customHeight="1" x14ac:dyDescent="0.35">
      <c r="A23" s="2"/>
      <c r="B23" s="2" t="s">
        <v>28</v>
      </c>
      <c r="C23" s="2" t="s">
        <v>53</v>
      </c>
      <c r="D23" s="2" t="s">
        <v>54</v>
      </c>
      <c r="E23" s="2">
        <v>328948</v>
      </c>
      <c r="F23" s="2" t="s">
        <v>31</v>
      </c>
      <c r="G23" s="2">
        <v>20</v>
      </c>
      <c r="H23" s="2" t="s">
        <v>32</v>
      </c>
      <c r="I23" s="2" t="s">
        <v>55</v>
      </c>
      <c r="J23" s="2" t="s">
        <v>42</v>
      </c>
      <c r="K23" s="2" t="s">
        <v>35</v>
      </c>
      <c r="L23" s="6">
        <v>475</v>
      </c>
      <c r="M23" s="6">
        <f t="shared" si="0"/>
        <v>9500</v>
      </c>
      <c r="N23" s="6">
        <f t="shared" si="1"/>
        <v>128.25</v>
      </c>
      <c r="O23" s="6">
        <f t="shared" si="2"/>
        <v>2565</v>
      </c>
      <c r="P23" s="8">
        <f t="shared" si="4"/>
        <v>114.50892857142856</v>
      </c>
      <c r="Q23" s="8">
        <f t="shared" si="3"/>
        <v>2290.1785714285711</v>
      </c>
    </row>
    <row r="24" spans="1:17" ht="125.1" customHeight="1" x14ac:dyDescent="0.35">
      <c r="A24" s="2"/>
      <c r="B24" s="2" t="s">
        <v>28</v>
      </c>
      <c r="C24" s="2" t="s">
        <v>56</v>
      </c>
      <c r="D24" s="2" t="s">
        <v>54</v>
      </c>
      <c r="E24" s="2">
        <v>329108</v>
      </c>
      <c r="F24" s="2" t="s">
        <v>31</v>
      </c>
      <c r="G24" s="2">
        <v>11</v>
      </c>
      <c r="H24" s="2" t="s">
        <v>32</v>
      </c>
      <c r="I24" s="2" t="s">
        <v>55</v>
      </c>
      <c r="J24" s="2" t="s">
        <v>52</v>
      </c>
      <c r="K24" s="2" t="s">
        <v>35</v>
      </c>
      <c r="L24" s="6">
        <v>475</v>
      </c>
      <c r="M24" s="6">
        <f t="shared" si="0"/>
        <v>5225</v>
      </c>
      <c r="N24" s="6">
        <f t="shared" si="1"/>
        <v>128.25</v>
      </c>
      <c r="O24" s="6">
        <f t="shared" si="2"/>
        <v>1410.75</v>
      </c>
      <c r="P24" s="8">
        <f t="shared" si="4"/>
        <v>114.50892857142856</v>
      </c>
      <c r="Q24" s="8">
        <f t="shared" si="3"/>
        <v>1259.5982142857142</v>
      </c>
    </row>
    <row r="25" spans="1:17" ht="125.1" customHeight="1" x14ac:dyDescent="0.35">
      <c r="A25" s="2"/>
      <c r="B25" s="2" t="s">
        <v>28</v>
      </c>
      <c r="C25" s="2" t="s">
        <v>57</v>
      </c>
      <c r="D25" s="2" t="s">
        <v>58</v>
      </c>
      <c r="E25" s="2">
        <v>329115</v>
      </c>
      <c r="F25" s="2" t="s">
        <v>31</v>
      </c>
      <c r="G25" s="2">
        <v>4</v>
      </c>
      <c r="H25" s="2" t="s">
        <v>32</v>
      </c>
      <c r="I25" s="2" t="s">
        <v>55</v>
      </c>
      <c r="J25" s="2" t="s">
        <v>59</v>
      </c>
      <c r="K25" s="2" t="s">
        <v>46</v>
      </c>
      <c r="L25" s="6">
        <v>325</v>
      </c>
      <c r="M25" s="6">
        <f t="shared" si="0"/>
        <v>1300</v>
      </c>
      <c r="N25" s="6">
        <f t="shared" si="1"/>
        <v>87.75</v>
      </c>
      <c r="O25" s="6">
        <f t="shared" si="2"/>
        <v>351</v>
      </c>
      <c r="P25" s="8">
        <f t="shared" si="4"/>
        <v>78.348214285714278</v>
      </c>
      <c r="Q25" s="8">
        <f t="shared" si="3"/>
        <v>313.39285714285711</v>
      </c>
    </row>
    <row r="26" spans="1:17" ht="125.1" customHeight="1" x14ac:dyDescent="0.35">
      <c r="A26" s="2"/>
      <c r="B26" s="2" t="s">
        <v>28</v>
      </c>
      <c r="C26" s="2" t="s">
        <v>60</v>
      </c>
      <c r="D26" s="2" t="s">
        <v>61</v>
      </c>
      <c r="E26" s="2">
        <v>329117</v>
      </c>
      <c r="F26" s="2" t="s">
        <v>31</v>
      </c>
      <c r="G26" s="2">
        <v>1</v>
      </c>
      <c r="H26" s="2" t="s">
        <v>32</v>
      </c>
      <c r="I26" s="2" t="s">
        <v>55</v>
      </c>
      <c r="J26" s="2" t="s">
        <v>62</v>
      </c>
      <c r="K26" s="2" t="s">
        <v>46</v>
      </c>
      <c r="L26" s="6">
        <v>325</v>
      </c>
      <c r="M26" s="6">
        <f t="shared" si="0"/>
        <v>325</v>
      </c>
      <c r="N26" s="6">
        <f t="shared" si="1"/>
        <v>87.75</v>
      </c>
      <c r="O26" s="6">
        <f t="shared" si="2"/>
        <v>87.75</v>
      </c>
      <c r="P26" s="8">
        <f t="shared" si="4"/>
        <v>78.348214285714278</v>
      </c>
      <c r="Q26" s="8">
        <f t="shared" si="3"/>
        <v>78.348214285714278</v>
      </c>
    </row>
    <row r="27" spans="1:17" ht="125.1" customHeight="1" x14ac:dyDescent="0.35">
      <c r="A27" s="2"/>
      <c r="B27" s="2" t="s">
        <v>28</v>
      </c>
      <c r="C27" s="2" t="s">
        <v>63</v>
      </c>
      <c r="D27" s="2" t="s">
        <v>64</v>
      </c>
      <c r="E27" s="2">
        <v>329121</v>
      </c>
      <c r="F27" s="2" t="s">
        <v>31</v>
      </c>
      <c r="G27" s="2">
        <v>4</v>
      </c>
      <c r="H27" s="2" t="s">
        <v>32</v>
      </c>
      <c r="I27" s="2" t="s">
        <v>55</v>
      </c>
      <c r="J27" s="2" t="s">
        <v>52</v>
      </c>
      <c r="K27" s="2" t="s">
        <v>46</v>
      </c>
      <c r="L27" s="6">
        <v>425</v>
      </c>
      <c r="M27" s="6">
        <f t="shared" si="0"/>
        <v>1700</v>
      </c>
      <c r="N27" s="6">
        <f t="shared" si="1"/>
        <v>114.75000000000001</v>
      </c>
      <c r="O27" s="6">
        <f t="shared" si="2"/>
        <v>459.00000000000006</v>
      </c>
      <c r="P27" s="8">
        <f t="shared" si="4"/>
        <v>102.45535714285714</v>
      </c>
      <c r="Q27" s="8">
        <f t="shared" si="3"/>
        <v>409.82142857142856</v>
      </c>
    </row>
    <row r="28" spans="1:17" ht="125.1" customHeight="1" x14ac:dyDescent="0.35">
      <c r="A28" s="2"/>
      <c r="B28" s="2" t="s">
        <v>28</v>
      </c>
      <c r="C28" s="2" t="s">
        <v>65</v>
      </c>
      <c r="D28" s="2" t="s">
        <v>66</v>
      </c>
      <c r="E28" s="2">
        <v>329122</v>
      </c>
      <c r="F28" s="2" t="s">
        <v>31</v>
      </c>
      <c r="G28" s="2">
        <v>5</v>
      </c>
      <c r="H28" s="2" t="s">
        <v>32</v>
      </c>
      <c r="I28" s="2" t="s">
        <v>55</v>
      </c>
      <c r="J28" s="2" t="s">
        <v>52</v>
      </c>
      <c r="K28" s="2" t="s">
        <v>35</v>
      </c>
      <c r="L28" s="6">
        <v>350</v>
      </c>
      <c r="M28" s="6">
        <f t="shared" si="0"/>
        <v>1750</v>
      </c>
      <c r="N28" s="6">
        <f t="shared" si="1"/>
        <v>94.5</v>
      </c>
      <c r="O28" s="6">
        <f t="shared" si="2"/>
        <v>472.5</v>
      </c>
      <c r="P28" s="8">
        <f t="shared" si="4"/>
        <v>84.374999999999986</v>
      </c>
      <c r="Q28" s="8">
        <f t="shared" si="3"/>
        <v>421.87499999999994</v>
      </c>
    </row>
    <row r="29" spans="1:17" ht="125.1" customHeight="1" x14ac:dyDescent="0.35">
      <c r="A29" s="2"/>
      <c r="B29" s="2" t="s">
        <v>28</v>
      </c>
      <c r="C29" s="2" t="s">
        <v>67</v>
      </c>
      <c r="D29" s="2" t="s">
        <v>68</v>
      </c>
      <c r="E29" s="2">
        <v>329123</v>
      </c>
      <c r="F29" s="2" t="s">
        <v>31</v>
      </c>
      <c r="G29" s="2">
        <v>2</v>
      </c>
      <c r="H29" s="2" t="s">
        <v>32</v>
      </c>
      <c r="I29" s="2" t="s">
        <v>55</v>
      </c>
      <c r="J29" s="2" t="s">
        <v>52</v>
      </c>
      <c r="K29" s="2" t="s">
        <v>35</v>
      </c>
      <c r="L29" s="6">
        <v>425</v>
      </c>
      <c r="M29" s="6">
        <f t="shared" si="0"/>
        <v>850</v>
      </c>
      <c r="N29" s="6">
        <f t="shared" si="1"/>
        <v>114.75000000000001</v>
      </c>
      <c r="O29" s="6">
        <f t="shared" si="2"/>
        <v>229.50000000000003</v>
      </c>
      <c r="P29" s="8">
        <f t="shared" si="4"/>
        <v>102.45535714285714</v>
      </c>
      <c r="Q29" s="8">
        <f t="shared" si="3"/>
        <v>204.91071428571428</v>
      </c>
    </row>
    <row r="30" spans="1:17" ht="125.1" customHeight="1" x14ac:dyDescent="0.35">
      <c r="A30" s="2"/>
      <c r="B30" s="2" t="s">
        <v>28</v>
      </c>
      <c r="C30" s="2" t="s">
        <v>69</v>
      </c>
      <c r="D30" s="2" t="s">
        <v>70</v>
      </c>
      <c r="E30" s="2">
        <v>329128</v>
      </c>
      <c r="F30" s="2" t="s">
        <v>31</v>
      </c>
      <c r="G30" s="2">
        <v>42</v>
      </c>
      <c r="H30" s="2" t="s">
        <v>32</v>
      </c>
      <c r="I30" s="2" t="s">
        <v>71</v>
      </c>
      <c r="J30" s="2" t="s">
        <v>72</v>
      </c>
      <c r="K30" s="2" t="s">
        <v>35</v>
      </c>
      <c r="L30" s="6">
        <v>395</v>
      </c>
      <c r="M30" s="6">
        <f t="shared" si="0"/>
        <v>16590</v>
      </c>
      <c r="N30" s="6">
        <f t="shared" si="1"/>
        <v>106.65</v>
      </c>
      <c r="O30" s="6">
        <f t="shared" si="2"/>
        <v>4479.3</v>
      </c>
      <c r="P30" s="8">
        <f t="shared" si="4"/>
        <v>95.223214285714278</v>
      </c>
      <c r="Q30" s="8">
        <f t="shared" si="3"/>
        <v>3999.3749999999995</v>
      </c>
    </row>
    <row r="31" spans="1:17" ht="125.1" customHeight="1" x14ac:dyDescent="0.35">
      <c r="A31" s="2"/>
      <c r="B31" s="2" t="s">
        <v>28</v>
      </c>
      <c r="C31" s="2" t="s">
        <v>73</v>
      </c>
      <c r="D31" s="2" t="s">
        <v>74</v>
      </c>
      <c r="E31" s="2">
        <v>329130</v>
      </c>
      <c r="F31" s="2" t="s">
        <v>31</v>
      </c>
      <c r="G31" s="2">
        <v>1</v>
      </c>
      <c r="H31" s="2" t="s">
        <v>32</v>
      </c>
      <c r="I31" s="2" t="s">
        <v>75</v>
      </c>
      <c r="J31" s="2" t="s">
        <v>42</v>
      </c>
      <c r="K31" s="2" t="s">
        <v>35</v>
      </c>
      <c r="L31" s="6">
        <v>295</v>
      </c>
      <c r="M31" s="6">
        <f t="shared" si="0"/>
        <v>295</v>
      </c>
      <c r="N31" s="6">
        <f t="shared" si="1"/>
        <v>79.650000000000006</v>
      </c>
      <c r="O31" s="6">
        <f t="shared" si="2"/>
        <v>79.650000000000006</v>
      </c>
      <c r="P31" s="8">
        <f t="shared" si="4"/>
        <v>71.116071428571431</v>
      </c>
      <c r="Q31" s="8">
        <f t="shared" si="3"/>
        <v>71.116071428571431</v>
      </c>
    </row>
    <row r="32" spans="1:17" ht="125.1" customHeight="1" x14ac:dyDescent="0.35">
      <c r="A32" s="2"/>
      <c r="B32" s="2" t="s">
        <v>28</v>
      </c>
      <c r="C32" s="2" t="s">
        <v>76</v>
      </c>
      <c r="D32" s="2" t="s">
        <v>77</v>
      </c>
      <c r="E32" s="2">
        <v>332197</v>
      </c>
      <c r="F32" s="2" t="s">
        <v>31</v>
      </c>
      <c r="G32" s="2">
        <v>9</v>
      </c>
      <c r="H32" s="2" t="s">
        <v>32</v>
      </c>
      <c r="I32" s="2" t="s">
        <v>75</v>
      </c>
      <c r="J32" s="2" t="s">
        <v>34</v>
      </c>
      <c r="K32" s="2" t="s">
        <v>46</v>
      </c>
      <c r="L32" s="6">
        <v>395</v>
      </c>
      <c r="M32" s="6">
        <f t="shared" si="0"/>
        <v>3555</v>
      </c>
      <c r="N32" s="6">
        <f t="shared" si="1"/>
        <v>106.65</v>
      </c>
      <c r="O32" s="6">
        <f t="shared" si="2"/>
        <v>959.85</v>
      </c>
      <c r="P32" s="8">
        <f t="shared" si="4"/>
        <v>95.223214285714278</v>
      </c>
      <c r="Q32" s="8">
        <f t="shared" si="3"/>
        <v>857.00892857142844</v>
      </c>
    </row>
    <row r="33" spans="1:17" ht="125.1" customHeight="1" x14ac:dyDescent="0.35">
      <c r="A33" s="2"/>
      <c r="B33" s="2" t="s">
        <v>28</v>
      </c>
      <c r="C33" s="2" t="s">
        <v>78</v>
      </c>
      <c r="D33" s="2" t="s">
        <v>77</v>
      </c>
      <c r="E33" s="2">
        <v>332209</v>
      </c>
      <c r="F33" s="2" t="s">
        <v>31</v>
      </c>
      <c r="G33" s="2">
        <v>33</v>
      </c>
      <c r="H33" s="2" t="s">
        <v>32</v>
      </c>
      <c r="I33" s="2" t="s">
        <v>75</v>
      </c>
      <c r="J33" s="2" t="s">
        <v>62</v>
      </c>
      <c r="K33" s="2" t="s">
        <v>46</v>
      </c>
      <c r="L33" s="6">
        <v>395</v>
      </c>
      <c r="M33" s="6">
        <f t="shared" si="0"/>
        <v>13035</v>
      </c>
      <c r="N33" s="6">
        <f t="shared" si="1"/>
        <v>106.65</v>
      </c>
      <c r="O33" s="6">
        <f t="shared" si="2"/>
        <v>3519.4500000000003</v>
      </c>
      <c r="P33" s="8">
        <f t="shared" si="4"/>
        <v>95.223214285714278</v>
      </c>
      <c r="Q33" s="8">
        <f t="shared" si="3"/>
        <v>3142.3660714285711</v>
      </c>
    </row>
    <row r="34" spans="1:17" ht="125.1" customHeight="1" x14ac:dyDescent="0.35">
      <c r="A34" s="2"/>
      <c r="B34" s="2" t="s">
        <v>28</v>
      </c>
      <c r="C34" s="2" t="s">
        <v>79</v>
      </c>
      <c r="D34" s="2" t="s">
        <v>80</v>
      </c>
      <c r="E34" s="2">
        <v>332203</v>
      </c>
      <c r="F34" s="2" t="s">
        <v>31</v>
      </c>
      <c r="G34" s="2">
        <v>18</v>
      </c>
      <c r="H34" s="2" t="s">
        <v>32</v>
      </c>
      <c r="I34" s="2" t="s">
        <v>55</v>
      </c>
      <c r="J34" s="2" t="s">
        <v>62</v>
      </c>
      <c r="K34" s="2" t="s">
        <v>35</v>
      </c>
      <c r="L34" s="6">
        <v>495</v>
      </c>
      <c r="M34" s="6">
        <f t="shared" si="0"/>
        <v>8910</v>
      </c>
      <c r="N34" s="6">
        <f t="shared" si="1"/>
        <v>133.65</v>
      </c>
      <c r="O34" s="6">
        <f t="shared" si="2"/>
        <v>2405.7000000000003</v>
      </c>
      <c r="P34" s="8">
        <f t="shared" si="4"/>
        <v>119.33035714285714</v>
      </c>
      <c r="Q34" s="8">
        <f t="shared" si="3"/>
        <v>2147.9464285714284</v>
      </c>
    </row>
    <row r="35" spans="1:17" ht="125.1" customHeight="1" x14ac:dyDescent="0.35">
      <c r="A35" s="2"/>
      <c r="B35" s="2" t="s">
        <v>28</v>
      </c>
      <c r="C35" s="2" t="s">
        <v>81</v>
      </c>
      <c r="D35" s="2" t="s">
        <v>80</v>
      </c>
      <c r="E35" s="2">
        <v>332204</v>
      </c>
      <c r="F35" s="2" t="s">
        <v>31</v>
      </c>
      <c r="G35" s="2">
        <v>2</v>
      </c>
      <c r="H35" s="2" t="s">
        <v>32</v>
      </c>
      <c r="I35" s="2" t="s">
        <v>55</v>
      </c>
      <c r="J35" s="2" t="s">
        <v>45</v>
      </c>
      <c r="K35" s="2" t="s">
        <v>35</v>
      </c>
      <c r="L35" s="6">
        <v>495</v>
      </c>
      <c r="M35" s="6">
        <f t="shared" si="0"/>
        <v>990</v>
      </c>
      <c r="N35" s="6">
        <f t="shared" si="1"/>
        <v>133.65</v>
      </c>
      <c r="O35" s="6">
        <f t="shared" si="2"/>
        <v>267.3</v>
      </c>
      <c r="P35" s="8">
        <f t="shared" si="4"/>
        <v>119.33035714285714</v>
      </c>
      <c r="Q35" s="8">
        <f t="shared" si="3"/>
        <v>238.66071428571428</v>
      </c>
    </row>
    <row r="36" spans="1:17" ht="125.1" customHeight="1" x14ac:dyDescent="0.35">
      <c r="A36" s="2"/>
      <c r="B36" s="2" t="s">
        <v>28</v>
      </c>
      <c r="C36" s="2" t="s">
        <v>82</v>
      </c>
      <c r="D36" s="2" t="s">
        <v>83</v>
      </c>
      <c r="E36" s="2">
        <v>332206</v>
      </c>
      <c r="F36" s="2" t="s">
        <v>31</v>
      </c>
      <c r="G36" s="2">
        <v>10</v>
      </c>
      <c r="H36" s="2" t="s">
        <v>32</v>
      </c>
      <c r="I36" s="2" t="s">
        <v>55</v>
      </c>
      <c r="J36" s="2" t="s">
        <v>62</v>
      </c>
      <c r="K36" s="2" t="s">
        <v>46</v>
      </c>
      <c r="L36" s="6">
        <v>350</v>
      </c>
      <c r="M36" s="6">
        <f t="shared" si="0"/>
        <v>3500</v>
      </c>
      <c r="N36" s="6">
        <f t="shared" si="1"/>
        <v>94.5</v>
      </c>
      <c r="O36" s="6">
        <f t="shared" si="2"/>
        <v>945</v>
      </c>
      <c r="P36" s="8">
        <f t="shared" si="4"/>
        <v>84.374999999999986</v>
      </c>
      <c r="Q36" s="8">
        <f t="shared" si="3"/>
        <v>843.74999999999989</v>
      </c>
    </row>
    <row r="37" spans="1:17" ht="125.1" customHeight="1" x14ac:dyDescent="0.35">
      <c r="A37" s="2"/>
      <c r="B37" s="2" t="s">
        <v>28</v>
      </c>
      <c r="C37" s="2" t="s">
        <v>84</v>
      </c>
      <c r="D37" s="2" t="s">
        <v>85</v>
      </c>
      <c r="E37" s="2">
        <v>332207</v>
      </c>
      <c r="F37" s="2" t="s">
        <v>31</v>
      </c>
      <c r="G37" s="2">
        <v>7</v>
      </c>
      <c r="H37" s="2" t="s">
        <v>32</v>
      </c>
      <c r="I37" s="2" t="s">
        <v>55</v>
      </c>
      <c r="J37" s="2" t="s">
        <v>86</v>
      </c>
      <c r="K37" s="2" t="s">
        <v>46</v>
      </c>
      <c r="L37" s="6">
        <v>350</v>
      </c>
      <c r="M37" s="6">
        <f t="shared" si="0"/>
        <v>2450</v>
      </c>
      <c r="N37" s="6">
        <f t="shared" si="1"/>
        <v>94.5</v>
      </c>
      <c r="O37" s="6">
        <f t="shared" si="2"/>
        <v>661.5</v>
      </c>
      <c r="P37" s="8">
        <f t="shared" si="4"/>
        <v>84.374999999999986</v>
      </c>
      <c r="Q37" s="8">
        <f t="shared" si="3"/>
        <v>590.62499999999989</v>
      </c>
    </row>
    <row r="38" spans="1:17" ht="125.1" customHeight="1" x14ac:dyDescent="0.35">
      <c r="A38" s="2"/>
      <c r="B38" s="2" t="s">
        <v>28</v>
      </c>
      <c r="C38" s="2" t="s">
        <v>87</v>
      </c>
      <c r="D38" s="2" t="s">
        <v>88</v>
      </c>
      <c r="E38" s="2">
        <v>332208</v>
      </c>
      <c r="F38" s="2" t="s">
        <v>31</v>
      </c>
      <c r="G38" s="2">
        <v>7</v>
      </c>
      <c r="H38" s="2" t="s">
        <v>32</v>
      </c>
      <c r="I38" s="2" t="s">
        <v>75</v>
      </c>
      <c r="J38" s="2" t="s">
        <v>62</v>
      </c>
      <c r="K38" s="2" t="s">
        <v>35</v>
      </c>
      <c r="L38" s="6">
        <v>395</v>
      </c>
      <c r="M38" s="6">
        <f t="shared" si="0"/>
        <v>2765</v>
      </c>
      <c r="N38" s="6">
        <f t="shared" si="1"/>
        <v>106.65</v>
      </c>
      <c r="O38" s="6">
        <f t="shared" si="2"/>
        <v>746.55000000000007</v>
      </c>
      <c r="P38" s="8">
        <f t="shared" si="4"/>
        <v>95.223214285714278</v>
      </c>
      <c r="Q38" s="8">
        <f t="shared" si="3"/>
        <v>666.5625</v>
      </c>
    </row>
    <row r="39" spans="1:17" ht="125.1" customHeight="1" x14ac:dyDescent="0.35">
      <c r="A39" s="2"/>
      <c r="B39" s="2" t="s">
        <v>28</v>
      </c>
      <c r="C39" s="2" t="s">
        <v>89</v>
      </c>
      <c r="D39" s="2" t="s">
        <v>90</v>
      </c>
      <c r="E39" s="2">
        <v>332210</v>
      </c>
      <c r="F39" s="2" t="s">
        <v>31</v>
      </c>
      <c r="G39" s="2">
        <v>4</v>
      </c>
      <c r="H39" s="2" t="s">
        <v>32</v>
      </c>
      <c r="I39" s="2" t="s">
        <v>75</v>
      </c>
      <c r="J39" s="2" t="s">
        <v>62</v>
      </c>
      <c r="K39" s="2" t="s">
        <v>46</v>
      </c>
      <c r="L39" s="6">
        <v>395</v>
      </c>
      <c r="M39" s="6">
        <f t="shared" si="0"/>
        <v>1580</v>
      </c>
      <c r="N39" s="6">
        <f t="shared" si="1"/>
        <v>106.65</v>
      </c>
      <c r="O39" s="6">
        <f t="shared" si="2"/>
        <v>426.6</v>
      </c>
      <c r="P39" s="8">
        <f t="shared" si="4"/>
        <v>95.223214285714278</v>
      </c>
      <c r="Q39" s="8">
        <f t="shared" si="3"/>
        <v>380.89285714285711</v>
      </c>
    </row>
    <row r="40" spans="1:17" ht="125.1" customHeight="1" x14ac:dyDescent="0.35">
      <c r="A40" s="2"/>
      <c r="B40" s="2" t="s">
        <v>28</v>
      </c>
      <c r="C40" s="2" t="s">
        <v>91</v>
      </c>
      <c r="D40" s="2" t="s">
        <v>92</v>
      </c>
      <c r="E40" s="2">
        <v>332211</v>
      </c>
      <c r="F40" s="2" t="s">
        <v>31</v>
      </c>
      <c r="G40" s="2">
        <v>10</v>
      </c>
      <c r="H40" s="2" t="s">
        <v>32</v>
      </c>
      <c r="I40" s="2" t="s">
        <v>33</v>
      </c>
      <c r="J40" s="2" t="s">
        <v>42</v>
      </c>
      <c r="K40" s="2" t="s">
        <v>46</v>
      </c>
      <c r="L40" s="6">
        <v>450</v>
      </c>
      <c r="M40" s="6">
        <f t="shared" si="0"/>
        <v>4500</v>
      </c>
      <c r="N40" s="6">
        <f t="shared" si="1"/>
        <v>121.50000000000001</v>
      </c>
      <c r="O40" s="6">
        <f t="shared" si="2"/>
        <v>1215.0000000000002</v>
      </c>
      <c r="P40" s="8">
        <f t="shared" si="4"/>
        <v>108.48214285714286</v>
      </c>
      <c r="Q40" s="8">
        <f t="shared" si="3"/>
        <v>1084.8214285714287</v>
      </c>
    </row>
    <row r="41" spans="1:17" ht="125.1" customHeight="1" x14ac:dyDescent="0.35">
      <c r="A41" s="2"/>
      <c r="B41" s="2" t="s">
        <v>28</v>
      </c>
      <c r="C41" s="2" t="s">
        <v>93</v>
      </c>
      <c r="D41" s="2" t="s">
        <v>92</v>
      </c>
      <c r="E41" s="2">
        <v>333616</v>
      </c>
      <c r="F41" s="2" t="s">
        <v>31</v>
      </c>
      <c r="G41" s="2">
        <v>50</v>
      </c>
      <c r="H41" s="2" t="s">
        <v>32</v>
      </c>
      <c r="I41" s="2" t="s">
        <v>33</v>
      </c>
      <c r="J41" s="2" t="s">
        <v>42</v>
      </c>
      <c r="K41" s="2" t="s">
        <v>46</v>
      </c>
      <c r="L41" s="6">
        <v>450</v>
      </c>
      <c r="M41" s="6">
        <f t="shared" si="0"/>
        <v>22500</v>
      </c>
      <c r="N41" s="6">
        <f t="shared" si="1"/>
        <v>121.50000000000001</v>
      </c>
      <c r="O41" s="6">
        <f t="shared" si="2"/>
        <v>6075.0000000000009</v>
      </c>
      <c r="P41" s="8">
        <f t="shared" si="4"/>
        <v>108.48214285714286</v>
      </c>
      <c r="Q41" s="8">
        <f t="shared" si="3"/>
        <v>5424.1071428571431</v>
      </c>
    </row>
    <row r="42" spans="1:17" ht="125.1" customHeight="1" x14ac:dyDescent="0.35">
      <c r="A42" s="2"/>
      <c r="B42" s="2" t="s">
        <v>28</v>
      </c>
      <c r="C42" s="2" t="s">
        <v>94</v>
      </c>
      <c r="D42" s="2" t="s">
        <v>95</v>
      </c>
      <c r="E42" s="2">
        <v>332215</v>
      </c>
      <c r="F42" s="2" t="s">
        <v>31</v>
      </c>
      <c r="G42" s="2">
        <v>2</v>
      </c>
      <c r="H42" s="2" t="s">
        <v>32</v>
      </c>
      <c r="I42" s="2" t="s">
        <v>55</v>
      </c>
      <c r="J42" s="2" t="s">
        <v>34</v>
      </c>
      <c r="K42" s="2" t="s">
        <v>35</v>
      </c>
      <c r="L42" s="6">
        <v>495</v>
      </c>
      <c r="M42" s="6">
        <f t="shared" si="0"/>
        <v>990</v>
      </c>
      <c r="N42" s="6">
        <f t="shared" si="1"/>
        <v>133.65</v>
      </c>
      <c r="O42" s="6">
        <f t="shared" si="2"/>
        <v>267.3</v>
      </c>
      <c r="P42" s="8">
        <f t="shared" si="4"/>
        <v>119.33035714285714</v>
      </c>
      <c r="Q42" s="8">
        <f t="shared" si="3"/>
        <v>238.66071428571428</v>
      </c>
    </row>
    <row r="43" spans="1:17" ht="125.1" customHeight="1" x14ac:dyDescent="0.35">
      <c r="A43" s="2"/>
      <c r="B43" s="2" t="s">
        <v>28</v>
      </c>
      <c r="C43" s="2" t="s">
        <v>96</v>
      </c>
      <c r="D43" s="2" t="s">
        <v>97</v>
      </c>
      <c r="E43" s="2">
        <v>332213</v>
      </c>
      <c r="F43" s="2" t="s">
        <v>31</v>
      </c>
      <c r="G43" s="2">
        <v>27</v>
      </c>
      <c r="H43" s="2" t="s">
        <v>32</v>
      </c>
      <c r="I43" s="2" t="s">
        <v>33</v>
      </c>
      <c r="J43" s="2" t="s">
        <v>42</v>
      </c>
      <c r="K43" s="2" t="s">
        <v>46</v>
      </c>
      <c r="L43" s="6">
        <v>450</v>
      </c>
      <c r="M43" s="6">
        <f t="shared" si="0"/>
        <v>12150</v>
      </c>
      <c r="N43" s="6">
        <f t="shared" si="1"/>
        <v>121.50000000000001</v>
      </c>
      <c r="O43" s="6">
        <f t="shared" si="2"/>
        <v>3280.5000000000005</v>
      </c>
      <c r="P43" s="8">
        <f t="shared" si="4"/>
        <v>108.48214285714286</v>
      </c>
      <c r="Q43" s="8">
        <f t="shared" si="3"/>
        <v>2929.0178571428573</v>
      </c>
    </row>
    <row r="44" spans="1:17" ht="125.1" customHeight="1" x14ac:dyDescent="0.35">
      <c r="A44" s="2"/>
      <c r="B44" s="2" t="s">
        <v>28</v>
      </c>
      <c r="C44" s="2" t="s">
        <v>98</v>
      </c>
      <c r="D44" s="2" t="s">
        <v>99</v>
      </c>
      <c r="E44" s="2">
        <v>332216</v>
      </c>
      <c r="F44" s="2" t="s">
        <v>31</v>
      </c>
      <c r="G44" s="2">
        <v>17</v>
      </c>
      <c r="H44" s="2" t="s">
        <v>32</v>
      </c>
      <c r="I44" s="2" t="s">
        <v>55</v>
      </c>
      <c r="J44" s="2" t="s">
        <v>45</v>
      </c>
      <c r="K44" s="2" t="s">
        <v>46</v>
      </c>
      <c r="L44" s="6">
        <v>325</v>
      </c>
      <c r="M44" s="6">
        <f t="shared" si="0"/>
        <v>5525</v>
      </c>
      <c r="N44" s="6">
        <f t="shared" si="1"/>
        <v>87.75</v>
      </c>
      <c r="O44" s="6">
        <f t="shared" si="2"/>
        <v>1491.75</v>
      </c>
      <c r="P44" s="8">
        <f t="shared" si="4"/>
        <v>78.348214285714278</v>
      </c>
      <c r="Q44" s="8">
        <f t="shared" si="3"/>
        <v>1331.9196428571427</v>
      </c>
    </row>
    <row r="45" spans="1:17" ht="125.1" customHeight="1" x14ac:dyDescent="0.35">
      <c r="A45" s="2"/>
      <c r="B45" s="2" t="s">
        <v>28</v>
      </c>
      <c r="C45" s="2" t="s">
        <v>100</v>
      </c>
      <c r="D45" s="2" t="s">
        <v>99</v>
      </c>
      <c r="E45" s="2">
        <v>332281</v>
      </c>
      <c r="F45" s="2" t="s">
        <v>31</v>
      </c>
      <c r="G45" s="2">
        <v>1</v>
      </c>
      <c r="H45" s="2" t="s">
        <v>32</v>
      </c>
      <c r="I45" s="2" t="s">
        <v>55</v>
      </c>
      <c r="J45" s="2" t="s">
        <v>101</v>
      </c>
      <c r="K45" s="2" t="s">
        <v>46</v>
      </c>
      <c r="L45" s="6">
        <v>325</v>
      </c>
      <c r="M45" s="6">
        <f t="shared" si="0"/>
        <v>325</v>
      </c>
      <c r="N45" s="6">
        <f t="shared" si="1"/>
        <v>87.75</v>
      </c>
      <c r="O45" s="6">
        <f t="shared" si="2"/>
        <v>87.75</v>
      </c>
      <c r="P45" s="8">
        <f t="shared" si="4"/>
        <v>78.348214285714278</v>
      </c>
      <c r="Q45" s="8">
        <f t="shared" si="3"/>
        <v>78.348214285714278</v>
      </c>
    </row>
    <row r="46" spans="1:17" ht="125.1" customHeight="1" x14ac:dyDescent="0.35">
      <c r="A46" s="2"/>
      <c r="B46" s="2" t="s">
        <v>28</v>
      </c>
      <c r="C46" s="2" t="s">
        <v>102</v>
      </c>
      <c r="D46" s="2" t="s">
        <v>103</v>
      </c>
      <c r="E46" s="2">
        <v>332217</v>
      </c>
      <c r="F46" s="2" t="s">
        <v>31</v>
      </c>
      <c r="G46" s="2">
        <v>12</v>
      </c>
      <c r="H46" s="2" t="s">
        <v>32</v>
      </c>
      <c r="I46" s="2" t="s">
        <v>75</v>
      </c>
      <c r="J46" s="2" t="s">
        <v>86</v>
      </c>
      <c r="K46" s="2" t="s">
        <v>104</v>
      </c>
      <c r="L46" s="6">
        <v>350</v>
      </c>
      <c r="M46" s="6">
        <f t="shared" si="0"/>
        <v>4200</v>
      </c>
      <c r="N46" s="6">
        <f t="shared" si="1"/>
        <v>94.5</v>
      </c>
      <c r="O46" s="6">
        <f t="shared" si="2"/>
        <v>1134</v>
      </c>
      <c r="P46" s="8">
        <f t="shared" si="4"/>
        <v>84.374999999999986</v>
      </c>
      <c r="Q46" s="8">
        <f t="shared" si="3"/>
        <v>1012.4999999999998</v>
      </c>
    </row>
    <row r="47" spans="1:17" ht="125.1" customHeight="1" x14ac:dyDescent="0.35">
      <c r="A47" s="2"/>
      <c r="B47" s="2" t="s">
        <v>28</v>
      </c>
      <c r="C47" s="2" t="s">
        <v>105</v>
      </c>
      <c r="D47" s="2" t="s">
        <v>103</v>
      </c>
      <c r="E47" s="2">
        <v>332219</v>
      </c>
      <c r="F47" s="2" t="s">
        <v>31</v>
      </c>
      <c r="G47" s="2">
        <v>2</v>
      </c>
      <c r="H47" s="2" t="s">
        <v>32</v>
      </c>
      <c r="I47" s="2" t="s">
        <v>75</v>
      </c>
      <c r="J47" s="2" t="s">
        <v>42</v>
      </c>
      <c r="K47" s="2" t="s">
        <v>104</v>
      </c>
      <c r="L47" s="6">
        <v>350</v>
      </c>
      <c r="M47" s="6">
        <f t="shared" ref="M47:M78" si="5">SUM(L47*G47)</f>
        <v>700</v>
      </c>
      <c r="N47" s="6">
        <f t="shared" ref="N47:N78" si="6">SUM(L47*0.27)</f>
        <v>94.5</v>
      </c>
      <c r="O47" s="6">
        <f t="shared" ref="O47:O78" si="7">SUM(N47*G47)</f>
        <v>189</v>
      </c>
      <c r="P47" s="8">
        <f t="shared" si="4"/>
        <v>84.374999999999986</v>
      </c>
      <c r="Q47" s="8">
        <f t="shared" ref="Q47:Q78" si="8">SUM(P47*G47)</f>
        <v>168.74999999999997</v>
      </c>
    </row>
    <row r="48" spans="1:17" ht="125.1" customHeight="1" x14ac:dyDescent="0.35">
      <c r="A48" s="2"/>
      <c r="B48" s="2" t="s">
        <v>28</v>
      </c>
      <c r="C48" s="2" t="s">
        <v>106</v>
      </c>
      <c r="D48" s="2" t="s">
        <v>107</v>
      </c>
      <c r="E48" s="2">
        <v>332218</v>
      </c>
      <c r="F48" s="2" t="s">
        <v>31</v>
      </c>
      <c r="G48" s="2">
        <v>18</v>
      </c>
      <c r="H48" s="2" t="s">
        <v>32</v>
      </c>
      <c r="I48" s="2" t="s">
        <v>55</v>
      </c>
      <c r="J48" s="2" t="s">
        <v>101</v>
      </c>
      <c r="K48" s="2" t="s">
        <v>35</v>
      </c>
      <c r="L48" s="6">
        <v>325</v>
      </c>
      <c r="M48" s="6">
        <f t="shared" si="5"/>
        <v>5850</v>
      </c>
      <c r="N48" s="6">
        <f t="shared" si="6"/>
        <v>87.75</v>
      </c>
      <c r="O48" s="6">
        <f t="shared" si="7"/>
        <v>1579.5</v>
      </c>
      <c r="P48" s="8">
        <f t="shared" si="4"/>
        <v>78.348214285714278</v>
      </c>
      <c r="Q48" s="8">
        <f t="shared" si="8"/>
        <v>1410.2678571428569</v>
      </c>
    </row>
    <row r="49" spans="1:17" ht="125.1" customHeight="1" x14ac:dyDescent="0.35">
      <c r="A49" s="2"/>
      <c r="B49" s="2" t="s">
        <v>28</v>
      </c>
      <c r="C49" s="2" t="s">
        <v>108</v>
      </c>
      <c r="D49" s="2" t="s">
        <v>107</v>
      </c>
      <c r="E49" s="2">
        <v>332220</v>
      </c>
      <c r="F49" s="2" t="s">
        <v>31</v>
      </c>
      <c r="G49" s="2">
        <v>16</v>
      </c>
      <c r="H49" s="2" t="s">
        <v>32</v>
      </c>
      <c r="I49" s="2" t="s">
        <v>55</v>
      </c>
      <c r="J49" s="2" t="s">
        <v>45</v>
      </c>
      <c r="K49" s="2" t="s">
        <v>35</v>
      </c>
      <c r="L49" s="6">
        <v>325</v>
      </c>
      <c r="M49" s="6">
        <f t="shared" si="5"/>
        <v>5200</v>
      </c>
      <c r="N49" s="6">
        <f t="shared" si="6"/>
        <v>87.75</v>
      </c>
      <c r="O49" s="6">
        <f t="shared" si="7"/>
        <v>1404</v>
      </c>
      <c r="P49" s="8">
        <f t="shared" si="4"/>
        <v>78.348214285714278</v>
      </c>
      <c r="Q49" s="8">
        <f t="shared" si="8"/>
        <v>1253.5714285714284</v>
      </c>
    </row>
    <row r="50" spans="1:17" ht="125.1" customHeight="1" x14ac:dyDescent="0.35">
      <c r="A50" s="2"/>
      <c r="B50" s="2" t="s">
        <v>28</v>
      </c>
      <c r="C50" s="2" t="s">
        <v>109</v>
      </c>
      <c r="D50" s="2" t="s">
        <v>107</v>
      </c>
      <c r="E50" s="2">
        <v>332230</v>
      </c>
      <c r="F50" s="2" t="s">
        <v>31</v>
      </c>
      <c r="G50" s="2">
        <v>9</v>
      </c>
      <c r="H50" s="2" t="s">
        <v>32</v>
      </c>
      <c r="I50" s="2" t="s">
        <v>55</v>
      </c>
      <c r="J50" s="2" t="s">
        <v>72</v>
      </c>
      <c r="K50" s="2" t="s">
        <v>35</v>
      </c>
      <c r="L50" s="6">
        <v>325</v>
      </c>
      <c r="M50" s="6">
        <f t="shared" si="5"/>
        <v>2925</v>
      </c>
      <c r="N50" s="6">
        <f t="shared" si="6"/>
        <v>87.75</v>
      </c>
      <c r="O50" s="6">
        <f t="shared" si="7"/>
        <v>789.75</v>
      </c>
      <c r="P50" s="8">
        <f t="shared" si="4"/>
        <v>78.348214285714278</v>
      </c>
      <c r="Q50" s="8">
        <f t="shared" si="8"/>
        <v>705.13392857142844</v>
      </c>
    </row>
    <row r="51" spans="1:17" ht="125.1" customHeight="1" x14ac:dyDescent="0.35">
      <c r="A51" s="2"/>
      <c r="B51" s="2" t="s">
        <v>28</v>
      </c>
      <c r="C51" s="2" t="s">
        <v>110</v>
      </c>
      <c r="D51" s="2" t="s">
        <v>111</v>
      </c>
      <c r="E51" s="2">
        <v>332221</v>
      </c>
      <c r="F51" s="2" t="s">
        <v>31</v>
      </c>
      <c r="G51" s="2">
        <v>5</v>
      </c>
      <c r="H51" s="2" t="s">
        <v>32</v>
      </c>
      <c r="I51" s="2" t="s">
        <v>75</v>
      </c>
      <c r="J51" s="2" t="s">
        <v>34</v>
      </c>
      <c r="K51" s="2" t="s">
        <v>104</v>
      </c>
      <c r="L51" s="6">
        <v>350</v>
      </c>
      <c r="M51" s="6">
        <f t="shared" si="5"/>
        <v>1750</v>
      </c>
      <c r="N51" s="6">
        <f t="shared" si="6"/>
        <v>94.5</v>
      </c>
      <c r="O51" s="6">
        <f t="shared" si="7"/>
        <v>472.5</v>
      </c>
      <c r="P51" s="8">
        <f t="shared" si="4"/>
        <v>84.374999999999986</v>
      </c>
      <c r="Q51" s="8">
        <f t="shared" si="8"/>
        <v>421.87499999999994</v>
      </c>
    </row>
    <row r="52" spans="1:17" ht="125.1" customHeight="1" x14ac:dyDescent="0.35">
      <c r="A52" s="2"/>
      <c r="B52" s="2" t="s">
        <v>28</v>
      </c>
      <c r="C52" s="2" t="s">
        <v>112</v>
      </c>
      <c r="D52" s="2" t="s">
        <v>113</v>
      </c>
      <c r="E52" s="2">
        <v>332224</v>
      </c>
      <c r="F52" s="2" t="s">
        <v>31</v>
      </c>
      <c r="G52" s="2">
        <v>57</v>
      </c>
      <c r="H52" s="2" t="s">
        <v>32</v>
      </c>
      <c r="I52" s="2" t="s">
        <v>33</v>
      </c>
      <c r="J52" s="2" t="s">
        <v>34</v>
      </c>
      <c r="K52" s="2" t="s">
        <v>35</v>
      </c>
      <c r="L52" s="6">
        <v>545</v>
      </c>
      <c r="M52" s="6">
        <f t="shared" si="5"/>
        <v>31065</v>
      </c>
      <c r="N52" s="6">
        <f t="shared" si="6"/>
        <v>147.15</v>
      </c>
      <c r="O52" s="6">
        <f t="shared" si="7"/>
        <v>8387.5500000000011</v>
      </c>
      <c r="P52" s="8">
        <f t="shared" si="4"/>
        <v>131.38392857142856</v>
      </c>
      <c r="Q52" s="8">
        <f t="shared" si="8"/>
        <v>7488.8839285714275</v>
      </c>
    </row>
    <row r="53" spans="1:17" ht="125.1" customHeight="1" x14ac:dyDescent="0.35">
      <c r="A53" s="2"/>
      <c r="B53" s="2" t="s">
        <v>28</v>
      </c>
      <c r="C53" s="2" t="s">
        <v>114</v>
      </c>
      <c r="D53" s="2" t="s">
        <v>115</v>
      </c>
      <c r="E53" s="2">
        <v>332226</v>
      </c>
      <c r="F53" s="2" t="s">
        <v>31</v>
      </c>
      <c r="G53" s="2">
        <v>8</v>
      </c>
      <c r="H53" s="2" t="s">
        <v>116</v>
      </c>
      <c r="I53" s="2" t="s">
        <v>33</v>
      </c>
      <c r="J53" s="2" t="s">
        <v>45</v>
      </c>
      <c r="K53" s="2" t="s">
        <v>46</v>
      </c>
      <c r="L53" s="6">
        <v>550</v>
      </c>
      <c r="M53" s="6">
        <f t="shared" si="5"/>
        <v>4400</v>
      </c>
      <c r="N53" s="6">
        <f t="shared" si="6"/>
        <v>148.5</v>
      </c>
      <c r="O53" s="6">
        <f t="shared" si="7"/>
        <v>1188</v>
      </c>
      <c r="P53" s="8">
        <f t="shared" si="4"/>
        <v>132.58928571428569</v>
      </c>
      <c r="Q53" s="8">
        <f t="shared" si="8"/>
        <v>1060.7142857142856</v>
      </c>
    </row>
    <row r="54" spans="1:17" ht="125.1" customHeight="1" x14ac:dyDescent="0.35">
      <c r="A54" s="2"/>
      <c r="B54" s="2" t="s">
        <v>28</v>
      </c>
      <c r="C54" s="2" t="s">
        <v>117</v>
      </c>
      <c r="D54" s="2" t="s">
        <v>118</v>
      </c>
      <c r="E54" s="2">
        <v>332239</v>
      </c>
      <c r="F54" s="2" t="s">
        <v>31</v>
      </c>
      <c r="G54" s="2">
        <v>45</v>
      </c>
      <c r="H54" s="2" t="s">
        <v>32</v>
      </c>
      <c r="I54" s="2" t="s">
        <v>75</v>
      </c>
      <c r="J54" s="2" t="s">
        <v>52</v>
      </c>
      <c r="K54" s="2" t="s">
        <v>35</v>
      </c>
      <c r="L54" s="6">
        <v>495</v>
      </c>
      <c r="M54" s="6">
        <f t="shared" si="5"/>
        <v>22275</v>
      </c>
      <c r="N54" s="6">
        <f t="shared" si="6"/>
        <v>133.65</v>
      </c>
      <c r="O54" s="6">
        <f t="shared" si="7"/>
        <v>6014.25</v>
      </c>
      <c r="P54" s="8">
        <f t="shared" si="4"/>
        <v>119.33035714285714</v>
      </c>
      <c r="Q54" s="8">
        <f t="shared" si="8"/>
        <v>5369.8660714285716</v>
      </c>
    </row>
    <row r="55" spans="1:17" ht="125.1" customHeight="1" x14ac:dyDescent="0.35">
      <c r="A55" s="2"/>
      <c r="B55" s="2" t="s">
        <v>28</v>
      </c>
      <c r="C55" s="2" t="s">
        <v>119</v>
      </c>
      <c r="D55" s="2" t="s">
        <v>120</v>
      </c>
      <c r="E55" s="2">
        <v>332252</v>
      </c>
      <c r="F55" s="2" t="s">
        <v>31</v>
      </c>
      <c r="G55" s="2">
        <v>2</v>
      </c>
      <c r="H55" s="2" t="s">
        <v>32</v>
      </c>
      <c r="I55" s="2" t="s">
        <v>33</v>
      </c>
      <c r="J55" s="2" t="s">
        <v>86</v>
      </c>
      <c r="K55" s="2" t="s">
        <v>46</v>
      </c>
      <c r="L55" s="6">
        <v>350</v>
      </c>
      <c r="M55" s="6">
        <f t="shared" si="5"/>
        <v>700</v>
      </c>
      <c r="N55" s="6">
        <f t="shared" si="6"/>
        <v>94.5</v>
      </c>
      <c r="O55" s="6">
        <f t="shared" si="7"/>
        <v>189</v>
      </c>
      <c r="P55" s="8">
        <f t="shared" si="4"/>
        <v>84.374999999999986</v>
      </c>
      <c r="Q55" s="8">
        <f t="shared" si="8"/>
        <v>168.74999999999997</v>
      </c>
    </row>
    <row r="56" spans="1:17" ht="125.1" customHeight="1" x14ac:dyDescent="0.35">
      <c r="A56" s="2"/>
      <c r="B56" s="2" t="s">
        <v>28</v>
      </c>
      <c r="C56" s="2" t="s">
        <v>121</v>
      </c>
      <c r="D56" s="2" t="s">
        <v>122</v>
      </c>
      <c r="E56" s="2">
        <v>332253</v>
      </c>
      <c r="F56" s="2" t="s">
        <v>31</v>
      </c>
      <c r="G56" s="2">
        <v>12</v>
      </c>
      <c r="H56" s="2" t="s">
        <v>32</v>
      </c>
      <c r="I56" s="2" t="s">
        <v>55</v>
      </c>
      <c r="J56" s="2" t="s">
        <v>62</v>
      </c>
      <c r="K56" s="2" t="s">
        <v>46</v>
      </c>
      <c r="L56" s="6">
        <v>350</v>
      </c>
      <c r="M56" s="6">
        <f t="shared" si="5"/>
        <v>4200</v>
      </c>
      <c r="N56" s="6">
        <f t="shared" si="6"/>
        <v>94.5</v>
      </c>
      <c r="O56" s="6">
        <f t="shared" si="7"/>
        <v>1134</v>
      </c>
      <c r="P56" s="8">
        <f t="shared" si="4"/>
        <v>84.374999999999986</v>
      </c>
      <c r="Q56" s="8">
        <f t="shared" si="8"/>
        <v>1012.4999999999998</v>
      </c>
    </row>
    <row r="57" spans="1:17" ht="125.1" customHeight="1" x14ac:dyDescent="0.35">
      <c r="A57" s="2"/>
      <c r="B57" s="2" t="s">
        <v>28</v>
      </c>
      <c r="C57" s="2" t="s">
        <v>123</v>
      </c>
      <c r="D57" s="2" t="s">
        <v>124</v>
      </c>
      <c r="E57" s="2">
        <v>333333</v>
      </c>
      <c r="F57" s="2" t="s">
        <v>31</v>
      </c>
      <c r="G57" s="2">
        <v>103</v>
      </c>
      <c r="H57" s="2" t="s">
        <v>32</v>
      </c>
      <c r="I57" s="2" t="s">
        <v>55</v>
      </c>
      <c r="J57" s="2" t="s">
        <v>34</v>
      </c>
      <c r="K57" s="2" t="s">
        <v>35</v>
      </c>
      <c r="L57" s="6">
        <v>350</v>
      </c>
      <c r="M57" s="6">
        <f t="shared" si="5"/>
        <v>36050</v>
      </c>
      <c r="N57" s="6">
        <f t="shared" si="6"/>
        <v>94.5</v>
      </c>
      <c r="O57" s="6">
        <f t="shared" si="7"/>
        <v>9733.5</v>
      </c>
      <c r="P57" s="8">
        <f t="shared" si="4"/>
        <v>84.374999999999986</v>
      </c>
      <c r="Q57" s="8">
        <f t="shared" si="8"/>
        <v>8690.6249999999982</v>
      </c>
    </row>
    <row r="58" spans="1:17" ht="125.1" customHeight="1" x14ac:dyDescent="0.35">
      <c r="A58" s="2"/>
      <c r="B58" s="2" t="s">
        <v>28</v>
      </c>
      <c r="C58" s="2" t="s">
        <v>125</v>
      </c>
      <c r="D58" s="2" t="s">
        <v>126</v>
      </c>
      <c r="E58" s="2">
        <v>332267</v>
      </c>
      <c r="F58" s="2" t="s">
        <v>31</v>
      </c>
      <c r="G58" s="2">
        <v>8</v>
      </c>
      <c r="H58" s="2" t="s">
        <v>32</v>
      </c>
      <c r="I58" s="2" t="s">
        <v>71</v>
      </c>
      <c r="J58" s="2" t="s">
        <v>72</v>
      </c>
      <c r="K58" s="2" t="s">
        <v>35</v>
      </c>
      <c r="L58" s="6">
        <v>295</v>
      </c>
      <c r="M58" s="6">
        <f t="shared" si="5"/>
        <v>2360</v>
      </c>
      <c r="N58" s="6">
        <f t="shared" si="6"/>
        <v>79.650000000000006</v>
      </c>
      <c r="O58" s="6">
        <f t="shared" si="7"/>
        <v>637.20000000000005</v>
      </c>
      <c r="P58" s="8">
        <f t="shared" si="4"/>
        <v>71.116071428571431</v>
      </c>
      <c r="Q58" s="8">
        <f t="shared" si="8"/>
        <v>568.92857142857144</v>
      </c>
    </row>
    <row r="59" spans="1:17" ht="125.1" customHeight="1" x14ac:dyDescent="0.35">
      <c r="A59" s="2"/>
      <c r="B59" s="2" t="s">
        <v>28</v>
      </c>
      <c r="C59" s="2" t="s">
        <v>127</v>
      </c>
      <c r="D59" s="2" t="s">
        <v>126</v>
      </c>
      <c r="E59" s="2">
        <v>332269</v>
      </c>
      <c r="F59" s="2" t="s">
        <v>31</v>
      </c>
      <c r="G59" s="2">
        <v>10</v>
      </c>
      <c r="H59" s="2" t="s">
        <v>32</v>
      </c>
      <c r="I59" s="2" t="s">
        <v>71</v>
      </c>
      <c r="J59" s="2" t="s">
        <v>45</v>
      </c>
      <c r="K59" s="2" t="s">
        <v>35</v>
      </c>
      <c r="L59" s="6">
        <v>295</v>
      </c>
      <c r="M59" s="6">
        <f t="shared" si="5"/>
        <v>2950</v>
      </c>
      <c r="N59" s="6">
        <f t="shared" si="6"/>
        <v>79.650000000000006</v>
      </c>
      <c r="O59" s="6">
        <f t="shared" si="7"/>
        <v>796.5</v>
      </c>
      <c r="P59" s="8">
        <f t="shared" si="4"/>
        <v>71.116071428571431</v>
      </c>
      <c r="Q59" s="8">
        <f t="shared" si="8"/>
        <v>711.16071428571433</v>
      </c>
    </row>
    <row r="60" spans="1:17" ht="125.1" customHeight="1" x14ac:dyDescent="0.35">
      <c r="A60" s="2"/>
      <c r="B60" s="2" t="s">
        <v>28</v>
      </c>
      <c r="C60" s="2" t="s">
        <v>128</v>
      </c>
      <c r="D60" s="2" t="s">
        <v>129</v>
      </c>
      <c r="E60" s="2">
        <v>333611</v>
      </c>
      <c r="F60" s="2" t="s">
        <v>31</v>
      </c>
      <c r="G60" s="2">
        <v>111</v>
      </c>
      <c r="H60" s="2" t="s">
        <v>32</v>
      </c>
      <c r="I60" s="2" t="s">
        <v>75</v>
      </c>
      <c r="J60" s="2" t="s">
        <v>59</v>
      </c>
      <c r="K60" s="2" t="s">
        <v>35</v>
      </c>
      <c r="L60" s="6">
        <v>395</v>
      </c>
      <c r="M60" s="6">
        <f t="shared" si="5"/>
        <v>43845</v>
      </c>
      <c r="N60" s="6">
        <f t="shared" si="6"/>
        <v>106.65</v>
      </c>
      <c r="O60" s="6">
        <f t="shared" si="7"/>
        <v>11838.150000000001</v>
      </c>
      <c r="P60" s="8">
        <f t="shared" si="4"/>
        <v>95.223214285714278</v>
      </c>
      <c r="Q60" s="8">
        <f t="shared" si="8"/>
        <v>10569.776785714284</v>
      </c>
    </row>
    <row r="61" spans="1:17" ht="125.1" customHeight="1" x14ac:dyDescent="0.35">
      <c r="A61" s="2"/>
      <c r="B61" s="2" t="s">
        <v>28</v>
      </c>
      <c r="C61" s="2" t="s">
        <v>130</v>
      </c>
      <c r="D61" s="2" t="s">
        <v>131</v>
      </c>
      <c r="E61" s="2">
        <v>332278</v>
      </c>
      <c r="F61" s="2" t="s">
        <v>31</v>
      </c>
      <c r="G61" s="2">
        <v>1</v>
      </c>
      <c r="H61" s="2" t="s">
        <v>116</v>
      </c>
      <c r="I61" s="2" t="s">
        <v>71</v>
      </c>
      <c r="J61" s="2" t="s">
        <v>72</v>
      </c>
      <c r="K61" s="2" t="s">
        <v>46</v>
      </c>
      <c r="L61" s="6">
        <v>300</v>
      </c>
      <c r="M61" s="6">
        <f t="shared" si="5"/>
        <v>300</v>
      </c>
      <c r="N61" s="6">
        <f t="shared" si="6"/>
        <v>81</v>
      </c>
      <c r="O61" s="6">
        <f t="shared" si="7"/>
        <v>81</v>
      </c>
      <c r="P61" s="8">
        <f t="shared" si="4"/>
        <v>72.321428571428569</v>
      </c>
      <c r="Q61" s="8">
        <f t="shared" si="8"/>
        <v>72.321428571428569</v>
      </c>
    </row>
    <row r="62" spans="1:17" ht="125.1" customHeight="1" x14ac:dyDescent="0.35">
      <c r="A62" s="2"/>
      <c r="B62" s="2" t="s">
        <v>28</v>
      </c>
      <c r="C62" s="2" t="s">
        <v>132</v>
      </c>
      <c r="D62" s="2" t="s">
        <v>131</v>
      </c>
      <c r="E62" s="2">
        <v>332280</v>
      </c>
      <c r="F62" s="2" t="s">
        <v>31</v>
      </c>
      <c r="G62" s="2">
        <v>3</v>
      </c>
      <c r="H62" s="2" t="s">
        <v>116</v>
      </c>
      <c r="I62" s="2" t="s">
        <v>71</v>
      </c>
      <c r="J62" s="2" t="s">
        <v>34</v>
      </c>
      <c r="K62" s="2" t="s">
        <v>46</v>
      </c>
      <c r="L62" s="6">
        <v>300</v>
      </c>
      <c r="M62" s="6">
        <f t="shared" si="5"/>
        <v>900</v>
      </c>
      <c r="N62" s="6">
        <f t="shared" si="6"/>
        <v>81</v>
      </c>
      <c r="O62" s="6">
        <f t="shared" si="7"/>
        <v>243</v>
      </c>
      <c r="P62" s="8">
        <f t="shared" si="4"/>
        <v>72.321428571428569</v>
      </c>
      <c r="Q62" s="8">
        <f t="shared" si="8"/>
        <v>216.96428571428572</v>
      </c>
    </row>
    <row r="63" spans="1:17" ht="125.1" customHeight="1" x14ac:dyDescent="0.35">
      <c r="A63" s="2"/>
      <c r="B63" s="2" t="s">
        <v>28</v>
      </c>
      <c r="C63" s="2" t="s">
        <v>133</v>
      </c>
      <c r="D63" s="2" t="s">
        <v>134</v>
      </c>
      <c r="E63" s="2">
        <v>332279</v>
      </c>
      <c r="F63" s="2" t="s">
        <v>31</v>
      </c>
      <c r="G63" s="2">
        <v>6</v>
      </c>
      <c r="H63" s="2" t="s">
        <v>32</v>
      </c>
      <c r="I63" s="2" t="s">
        <v>71</v>
      </c>
      <c r="J63" s="2" t="s">
        <v>86</v>
      </c>
      <c r="K63" s="2" t="s">
        <v>135</v>
      </c>
      <c r="L63" s="6">
        <v>350</v>
      </c>
      <c r="M63" s="6">
        <f t="shared" si="5"/>
        <v>2100</v>
      </c>
      <c r="N63" s="6">
        <f t="shared" si="6"/>
        <v>94.5</v>
      </c>
      <c r="O63" s="6">
        <f t="shared" si="7"/>
        <v>567</v>
      </c>
      <c r="P63" s="8">
        <f t="shared" si="4"/>
        <v>84.374999999999986</v>
      </c>
      <c r="Q63" s="8">
        <f t="shared" si="8"/>
        <v>506.24999999999989</v>
      </c>
    </row>
    <row r="64" spans="1:17" ht="125.1" customHeight="1" x14ac:dyDescent="0.35">
      <c r="A64" s="2"/>
      <c r="B64" s="2" t="s">
        <v>28</v>
      </c>
      <c r="C64" s="2" t="s">
        <v>136</v>
      </c>
      <c r="D64" s="2" t="s">
        <v>137</v>
      </c>
      <c r="E64" s="2">
        <v>332282</v>
      </c>
      <c r="F64" s="2" t="s">
        <v>31</v>
      </c>
      <c r="G64" s="2">
        <v>5</v>
      </c>
      <c r="H64" s="2" t="s">
        <v>32</v>
      </c>
      <c r="I64" s="2" t="s">
        <v>75</v>
      </c>
      <c r="J64" s="2" t="s">
        <v>34</v>
      </c>
      <c r="K64" s="2" t="s">
        <v>104</v>
      </c>
      <c r="L64" s="6">
        <v>375</v>
      </c>
      <c r="M64" s="6">
        <f t="shared" si="5"/>
        <v>1875</v>
      </c>
      <c r="N64" s="6">
        <f t="shared" si="6"/>
        <v>101.25</v>
      </c>
      <c r="O64" s="6">
        <f t="shared" si="7"/>
        <v>506.25</v>
      </c>
      <c r="P64" s="8">
        <f t="shared" si="4"/>
        <v>90.401785714285708</v>
      </c>
      <c r="Q64" s="8">
        <f t="shared" si="8"/>
        <v>452.00892857142856</v>
      </c>
    </row>
    <row r="65" spans="1:17" ht="125.1" customHeight="1" x14ac:dyDescent="0.35">
      <c r="A65" s="2"/>
      <c r="B65" s="2" t="s">
        <v>28</v>
      </c>
      <c r="C65" s="2" t="s">
        <v>138</v>
      </c>
      <c r="D65" s="2" t="s">
        <v>139</v>
      </c>
      <c r="E65" s="2">
        <v>332487</v>
      </c>
      <c r="F65" s="2" t="s">
        <v>31</v>
      </c>
      <c r="G65" s="2">
        <v>65</v>
      </c>
      <c r="H65" s="2" t="s">
        <v>32</v>
      </c>
      <c r="I65" s="2" t="s">
        <v>75</v>
      </c>
      <c r="J65" s="2" t="s">
        <v>52</v>
      </c>
      <c r="K65" s="2" t="s">
        <v>46</v>
      </c>
      <c r="L65" s="6">
        <v>375</v>
      </c>
      <c r="M65" s="6">
        <f t="shared" si="5"/>
        <v>24375</v>
      </c>
      <c r="N65" s="6">
        <f t="shared" si="6"/>
        <v>101.25</v>
      </c>
      <c r="O65" s="6">
        <f t="shared" si="7"/>
        <v>6581.25</v>
      </c>
      <c r="P65" s="8">
        <f t="shared" si="4"/>
        <v>90.401785714285708</v>
      </c>
      <c r="Q65" s="8">
        <f t="shared" si="8"/>
        <v>5876.1160714285706</v>
      </c>
    </row>
    <row r="66" spans="1:17" ht="125.1" customHeight="1" x14ac:dyDescent="0.35">
      <c r="A66" s="2"/>
      <c r="B66" s="2" t="s">
        <v>28</v>
      </c>
      <c r="C66" s="2" t="s">
        <v>140</v>
      </c>
      <c r="D66" s="2" t="s">
        <v>139</v>
      </c>
      <c r="E66" s="2">
        <v>332608</v>
      </c>
      <c r="F66" s="2" t="s">
        <v>31</v>
      </c>
      <c r="G66" s="2">
        <v>24</v>
      </c>
      <c r="H66" s="2" t="s">
        <v>32</v>
      </c>
      <c r="I66" s="2" t="s">
        <v>75</v>
      </c>
      <c r="J66" s="2" t="s">
        <v>59</v>
      </c>
      <c r="K66" s="2" t="s">
        <v>46</v>
      </c>
      <c r="L66" s="6">
        <v>375</v>
      </c>
      <c r="M66" s="6">
        <f t="shared" si="5"/>
        <v>9000</v>
      </c>
      <c r="N66" s="6">
        <f t="shared" si="6"/>
        <v>101.25</v>
      </c>
      <c r="O66" s="6">
        <f t="shared" si="7"/>
        <v>2430</v>
      </c>
      <c r="P66" s="8">
        <f t="shared" si="4"/>
        <v>90.401785714285708</v>
      </c>
      <c r="Q66" s="8">
        <f t="shared" si="8"/>
        <v>2169.6428571428569</v>
      </c>
    </row>
    <row r="67" spans="1:17" ht="125.1" customHeight="1" x14ac:dyDescent="0.35">
      <c r="A67" s="2"/>
      <c r="B67" s="2" t="s">
        <v>28</v>
      </c>
      <c r="C67" s="2" t="s">
        <v>141</v>
      </c>
      <c r="D67" s="2" t="s">
        <v>142</v>
      </c>
      <c r="E67" s="2">
        <v>332488</v>
      </c>
      <c r="F67" s="2" t="s">
        <v>31</v>
      </c>
      <c r="G67" s="2">
        <v>16</v>
      </c>
      <c r="H67" s="2" t="s">
        <v>32</v>
      </c>
      <c r="I67" s="2" t="s">
        <v>75</v>
      </c>
      <c r="J67" s="2" t="s">
        <v>42</v>
      </c>
      <c r="K67" s="2" t="s">
        <v>46</v>
      </c>
      <c r="L67" s="6">
        <v>375</v>
      </c>
      <c r="M67" s="6">
        <f t="shared" si="5"/>
        <v>6000</v>
      </c>
      <c r="N67" s="6">
        <f t="shared" si="6"/>
        <v>101.25</v>
      </c>
      <c r="O67" s="6">
        <f t="shared" si="7"/>
        <v>1620</v>
      </c>
      <c r="P67" s="8">
        <f t="shared" si="4"/>
        <v>90.401785714285708</v>
      </c>
      <c r="Q67" s="8">
        <f t="shared" si="8"/>
        <v>1446.4285714285713</v>
      </c>
    </row>
    <row r="68" spans="1:17" ht="125.1" customHeight="1" x14ac:dyDescent="0.35">
      <c r="A68" s="2"/>
      <c r="B68" s="2" t="s">
        <v>28</v>
      </c>
      <c r="C68" s="2" t="s">
        <v>143</v>
      </c>
      <c r="D68" s="2" t="s">
        <v>142</v>
      </c>
      <c r="E68" s="2">
        <v>333612</v>
      </c>
      <c r="F68" s="2" t="s">
        <v>31</v>
      </c>
      <c r="G68" s="2">
        <v>3</v>
      </c>
      <c r="H68" s="2" t="s">
        <v>32</v>
      </c>
      <c r="I68" s="2" t="s">
        <v>75</v>
      </c>
      <c r="J68" s="2" t="s">
        <v>45</v>
      </c>
      <c r="K68" s="2" t="s">
        <v>46</v>
      </c>
      <c r="L68" s="6">
        <v>375</v>
      </c>
      <c r="M68" s="6">
        <f t="shared" si="5"/>
        <v>1125</v>
      </c>
      <c r="N68" s="6">
        <f t="shared" si="6"/>
        <v>101.25</v>
      </c>
      <c r="O68" s="6">
        <f t="shared" si="7"/>
        <v>303.75</v>
      </c>
      <c r="P68" s="8">
        <f t="shared" si="4"/>
        <v>90.401785714285708</v>
      </c>
      <c r="Q68" s="8">
        <f t="shared" si="8"/>
        <v>271.20535714285711</v>
      </c>
    </row>
    <row r="69" spans="1:17" ht="125.1" customHeight="1" x14ac:dyDescent="0.35">
      <c r="A69" s="2"/>
      <c r="B69" s="2" t="s">
        <v>28</v>
      </c>
      <c r="C69" s="2" t="s">
        <v>144</v>
      </c>
      <c r="D69" s="2" t="s">
        <v>145</v>
      </c>
      <c r="E69" s="2">
        <v>332605</v>
      </c>
      <c r="F69" s="2" t="s">
        <v>31</v>
      </c>
      <c r="G69" s="2">
        <v>1</v>
      </c>
      <c r="H69" s="2" t="s">
        <v>32</v>
      </c>
      <c r="I69" s="2" t="s">
        <v>75</v>
      </c>
      <c r="J69" s="2" t="s">
        <v>42</v>
      </c>
      <c r="K69" s="2" t="s">
        <v>35</v>
      </c>
      <c r="L69" s="6">
        <v>375</v>
      </c>
      <c r="M69" s="6">
        <f t="shared" si="5"/>
        <v>375</v>
      </c>
      <c r="N69" s="6">
        <f t="shared" si="6"/>
        <v>101.25</v>
      </c>
      <c r="O69" s="6">
        <f t="shared" si="7"/>
        <v>101.25</v>
      </c>
      <c r="P69" s="8">
        <f t="shared" si="4"/>
        <v>90.401785714285708</v>
      </c>
      <c r="Q69" s="8">
        <f t="shared" si="8"/>
        <v>90.401785714285708</v>
      </c>
    </row>
    <row r="70" spans="1:17" ht="125.1" customHeight="1" x14ac:dyDescent="0.35">
      <c r="A70" s="2"/>
      <c r="B70" s="2" t="s">
        <v>28</v>
      </c>
      <c r="C70" s="2" t="s">
        <v>146</v>
      </c>
      <c r="D70" s="2" t="s">
        <v>145</v>
      </c>
      <c r="E70" s="2">
        <v>332638</v>
      </c>
      <c r="F70" s="2" t="s">
        <v>31</v>
      </c>
      <c r="G70" s="2">
        <v>19</v>
      </c>
      <c r="H70" s="2" t="s">
        <v>32</v>
      </c>
      <c r="I70" s="2" t="s">
        <v>75</v>
      </c>
      <c r="J70" s="2" t="s">
        <v>34</v>
      </c>
      <c r="K70" s="2" t="s">
        <v>35</v>
      </c>
      <c r="L70" s="6">
        <v>375</v>
      </c>
      <c r="M70" s="6">
        <f t="shared" si="5"/>
        <v>7125</v>
      </c>
      <c r="N70" s="6">
        <f t="shared" si="6"/>
        <v>101.25</v>
      </c>
      <c r="O70" s="6">
        <f t="shared" si="7"/>
        <v>1923.75</v>
      </c>
      <c r="P70" s="8">
        <f t="shared" si="4"/>
        <v>90.401785714285708</v>
      </c>
      <c r="Q70" s="8">
        <f t="shared" si="8"/>
        <v>1717.6339285714284</v>
      </c>
    </row>
    <row r="71" spans="1:17" ht="125.1" customHeight="1" x14ac:dyDescent="0.35">
      <c r="A71" s="2"/>
      <c r="B71" s="2" t="s">
        <v>28</v>
      </c>
      <c r="C71" s="2" t="s">
        <v>147</v>
      </c>
      <c r="D71" s="2" t="s">
        <v>148</v>
      </c>
      <c r="E71" s="2">
        <v>332606</v>
      </c>
      <c r="F71" s="2" t="s">
        <v>31</v>
      </c>
      <c r="G71" s="2">
        <v>1</v>
      </c>
      <c r="H71" s="2" t="s">
        <v>32</v>
      </c>
      <c r="I71" s="2" t="s">
        <v>75</v>
      </c>
      <c r="J71" s="2" t="s">
        <v>59</v>
      </c>
      <c r="K71" s="2" t="s">
        <v>35</v>
      </c>
      <c r="L71" s="6">
        <v>375</v>
      </c>
      <c r="M71" s="6">
        <f t="shared" si="5"/>
        <v>375</v>
      </c>
      <c r="N71" s="6">
        <f t="shared" si="6"/>
        <v>101.25</v>
      </c>
      <c r="O71" s="6">
        <f t="shared" si="7"/>
        <v>101.25</v>
      </c>
      <c r="P71" s="8">
        <f t="shared" si="4"/>
        <v>90.401785714285708</v>
      </c>
      <c r="Q71" s="8">
        <f t="shared" si="8"/>
        <v>90.401785714285708</v>
      </c>
    </row>
    <row r="72" spans="1:17" ht="125.1" customHeight="1" x14ac:dyDescent="0.35">
      <c r="A72" s="2"/>
      <c r="B72" s="2" t="s">
        <v>28</v>
      </c>
      <c r="C72" s="2" t="s">
        <v>149</v>
      </c>
      <c r="D72" s="2" t="s">
        <v>148</v>
      </c>
      <c r="E72" s="2">
        <v>332607</v>
      </c>
      <c r="F72" s="2" t="s">
        <v>31</v>
      </c>
      <c r="G72" s="2">
        <v>10</v>
      </c>
      <c r="H72" s="2" t="s">
        <v>32</v>
      </c>
      <c r="I72" s="2" t="s">
        <v>75</v>
      </c>
      <c r="J72" s="2" t="s">
        <v>150</v>
      </c>
      <c r="K72" s="2" t="s">
        <v>35</v>
      </c>
      <c r="L72" s="6">
        <v>375</v>
      </c>
      <c r="M72" s="6">
        <f t="shared" si="5"/>
        <v>3750</v>
      </c>
      <c r="N72" s="6">
        <f t="shared" si="6"/>
        <v>101.25</v>
      </c>
      <c r="O72" s="6">
        <f t="shared" si="7"/>
        <v>1012.5</v>
      </c>
      <c r="P72" s="8">
        <f t="shared" si="4"/>
        <v>90.401785714285708</v>
      </c>
      <c r="Q72" s="8">
        <f t="shared" si="8"/>
        <v>904.01785714285711</v>
      </c>
    </row>
    <row r="73" spans="1:17" ht="125.1" customHeight="1" x14ac:dyDescent="0.35">
      <c r="A73" s="2"/>
      <c r="B73" s="2" t="s">
        <v>28</v>
      </c>
      <c r="C73" s="2" t="s">
        <v>151</v>
      </c>
      <c r="D73" s="2" t="s">
        <v>152</v>
      </c>
      <c r="E73" s="2">
        <v>332609</v>
      </c>
      <c r="F73" s="2" t="s">
        <v>31</v>
      </c>
      <c r="G73" s="2">
        <v>5</v>
      </c>
      <c r="H73" s="2" t="s">
        <v>32</v>
      </c>
      <c r="I73" s="2" t="s">
        <v>55</v>
      </c>
      <c r="J73" s="2" t="s">
        <v>52</v>
      </c>
      <c r="K73" s="2" t="s">
        <v>46</v>
      </c>
      <c r="L73" s="6">
        <v>395</v>
      </c>
      <c r="M73" s="6">
        <f t="shared" si="5"/>
        <v>1975</v>
      </c>
      <c r="N73" s="6">
        <f t="shared" si="6"/>
        <v>106.65</v>
      </c>
      <c r="O73" s="6">
        <f t="shared" si="7"/>
        <v>533.25</v>
      </c>
      <c r="P73" s="8">
        <f t="shared" si="4"/>
        <v>95.223214285714278</v>
      </c>
      <c r="Q73" s="8">
        <f t="shared" si="8"/>
        <v>476.11607142857139</v>
      </c>
    </row>
    <row r="74" spans="1:17" ht="125.1" customHeight="1" x14ac:dyDescent="0.35">
      <c r="A74" s="2"/>
      <c r="B74" s="2" t="s">
        <v>28</v>
      </c>
      <c r="C74" s="2" t="s">
        <v>153</v>
      </c>
      <c r="D74" s="2" t="s">
        <v>154</v>
      </c>
      <c r="E74" s="2">
        <v>332611</v>
      </c>
      <c r="F74" s="2" t="s">
        <v>31</v>
      </c>
      <c r="G74" s="2">
        <v>19</v>
      </c>
      <c r="H74" s="2" t="s">
        <v>32</v>
      </c>
      <c r="I74" s="2" t="s">
        <v>75</v>
      </c>
      <c r="J74" s="2" t="s">
        <v>150</v>
      </c>
      <c r="K74" s="2" t="s">
        <v>46</v>
      </c>
      <c r="L74" s="6">
        <v>375</v>
      </c>
      <c r="M74" s="6">
        <f t="shared" si="5"/>
        <v>7125</v>
      </c>
      <c r="N74" s="6">
        <f t="shared" si="6"/>
        <v>101.25</v>
      </c>
      <c r="O74" s="6">
        <f t="shared" si="7"/>
        <v>1923.75</v>
      </c>
      <c r="P74" s="8">
        <f t="shared" si="4"/>
        <v>90.401785714285708</v>
      </c>
      <c r="Q74" s="8">
        <f t="shared" si="8"/>
        <v>1717.6339285714284</v>
      </c>
    </row>
    <row r="75" spans="1:17" ht="125.1" customHeight="1" x14ac:dyDescent="0.35">
      <c r="A75" s="2"/>
      <c r="B75" s="2" t="s">
        <v>28</v>
      </c>
      <c r="C75" s="2" t="s">
        <v>155</v>
      </c>
      <c r="D75" s="2" t="s">
        <v>156</v>
      </c>
      <c r="E75" s="2">
        <v>332613</v>
      </c>
      <c r="F75" s="2" t="s">
        <v>31</v>
      </c>
      <c r="G75" s="2">
        <v>2</v>
      </c>
      <c r="H75" s="2" t="s">
        <v>32</v>
      </c>
      <c r="I75" s="2" t="s">
        <v>71</v>
      </c>
      <c r="J75" s="2" t="s">
        <v>150</v>
      </c>
      <c r="K75" s="2" t="s">
        <v>46</v>
      </c>
      <c r="L75" s="6">
        <v>325</v>
      </c>
      <c r="M75" s="6">
        <f t="shared" si="5"/>
        <v>650</v>
      </c>
      <c r="N75" s="6">
        <f t="shared" si="6"/>
        <v>87.75</v>
      </c>
      <c r="O75" s="6">
        <f t="shared" si="7"/>
        <v>175.5</v>
      </c>
      <c r="P75" s="8">
        <f t="shared" si="4"/>
        <v>78.348214285714278</v>
      </c>
      <c r="Q75" s="8">
        <f t="shared" si="8"/>
        <v>156.69642857142856</v>
      </c>
    </row>
    <row r="76" spans="1:17" ht="125.1" customHeight="1" x14ac:dyDescent="0.35">
      <c r="A76" s="2"/>
      <c r="B76" s="2" t="s">
        <v>28</v>
      </c>
      <c r="C76" s="2" t="s">
        <v>157</v>
      </c>
      <c r="D76" s="2" t="s">
        <v>158</v>
      </c>
      <c r="E76" s="2">
        <v>332615</v>
      </c>
      <c r="F76" s="2" t="s">
        <v>31</v>
      </c>
      <c r="G76" s="2">
        <v>7</v>
      </c>
      <c r="H76" s="2" t="s">
        <v>116</v>
      </c>
      <c r="I76" s="2" t="s">
        <v>33</v>
      </c>
      <c r="J76" s="2" t="s">
        <v>62</v>
      </c>
      <c r="K76" s="2" t="s">
        <v>46</v>
      </c>
      <c r="L76" s="6">
        <v>525</v>
      </c>
      <c r="M76" s="6">
        <f t="shared" si="5"/>
        <v>3675</v>
      </c>
      <c r="N76" s="6">
        <f t="shared" si="6"/>
        <v>141.75</v>
      </c>
      <c r="O76" s="6">
        <f t="shared" si="7"/>
        <v>992.25</v>
      </c>
      <c r="P76" s="8">
        <f t="shared" si="4"/>
        <v>126.56249999999999</v>
      </c>
      <c r="Q76" s="8">
        <f t="shared" si="8"/>
        <v>885.93749999999989</v>
      </c>
    </row>
    <row r="77" spans="1:17" ht="125.1" customHeight="1" x14ac:dyDescent="0.35">
      <c r="A77" s="2"/>
      <c r="B77" s="2" t="s">
        <v>28</v>
      </c>
      <c r="C77" s="2" t="s">
        <v>159</v>
      </c>
      <c r="D77" s="2" t="s">
        <v>160</v>
      </c>
      <c r="E77" s="2">
        <v>332616</v>
      </c>
      <c r="F77" s="2" t="s">
        <v>31</v>
      </c>
      <c r="G77" s="2">
        <v>38</v>
      </c>
      <c r="H77" s="2" t="s">
        <v>32</v>
      </c>
      <c r="I77" s="2" t="s">
        <v>75</v>
      </c>
      <c r="J77" s="2" t="s">
        <v>45</v>
      </c>
      <c r="K77" s="2" t="s">
        <v>35</v>
      </c>
      <c r="L77" s="6">
        <v>375</v>
      </c>
      <c r="M77" s="6">
        <f t="shared" si="5"/>
        <v>14250</v>
      </c>
      <c r="N77" s="6">
        <f t="shared" si="6"/>
        <v>101.25</v>
      </c>
      <c r="O77" s="6">
        <f t="shared" si="7"/>
        <v>3847.5</v>
      </c>
      <c r="P77" s="8">
        <f t="shared" si="4"/>
        <v>90.401785714285708</v>
      </c>
      <c r="Q77" s="8">
        <f t="shared" si="8"/>
        <v>3435.2678571428569</v>
      </c>
    </row>
    <row r="78" spans="1:17" ht="125.1" customHeight="1" x14ac:dyDescent="0.35">
      <c r="A78" s="2"/>
      <c r="B78" s="2" t="s">
        <v>28</v>
      </c>
      <c r="C78" s="2" t="s">
        <v>161</v>
      </c>
      <c r="D78" s="2" t="s">
        <v>162</v>
      </c>
      <c r="E78" s="2">
        <v>332640</v>
      </c>
      <c r="F78" s="2" t="s">
        <v>31</v>
      </c>
      <c r="G78" s="2">
        <v>10</v>
      </c>
      <c r="H78" s="2" t="s">
        <v>32</v>
      </c>
      <c r="I78" s="2" t="s">
        <v>71</v>
      </c>
      <c r="J78" s="2" t="s">
        <v>150</v>
      </c>
      <c r="K78" s="2" t="s">
        <v>46</v>
      </c>
      <c r="L78" s="6">
        <v>250</v>
      </c>
      <c r="M78" s="6">
        <f t="shared" si="5"/>
        <v>2500</v>
      </c>
      <c r="N78" s="6">
        <f t="shared" si="6"/>
        <v>67.5</v>
      </c>
      <c r="O78" s="6">
        <f t="shared" si="7"/>
        <v>675</v>
      </c>
      <c r="P78" s="8">
        <f t="shared" si="4"/>
        <v>60.267857142857139</v>
      </c>
      <c r="Q78" s="8">
        <f t="shared" si="8"/>
        <v>602.67857142857133</v>
      </c>
    </row>
    <row r="79" spans="1:17" ht="125.1" customHeight="1" x14ac:dyDescent="0.35">
      <c r="A79" s="2"/>
      <c r="B79" s="2" t="s">
        <v>28</v>
      </c>
      <c r="C79" s="2" t="s">
        <v>163</v>
      </c>
      <c r="D79" s="2" t="s">
        <v>164</v>
      </c>
      <c r="E79" s="2">
        <v>332641</v>
      </c>
      <c r="F79" s="2" t="s">
        <v>31</v>
      </c>
      <c r="G79" s="2">
        <v>10</v>
      </c>
      <c r="H79" s="2" t="s">
        <v>32</v>
      </c>
      <c r="I79" s="2" t="s">
        <v>71</v>
      </c>
      <c r="J79" s="2" t="s">
        <v>59</v>
      </c>
      <c r="K79" s="2" t="s">
        <v>46</v>
      </c>
      <c r="L79" s="6">
        <v>250</v>
      </c>
      <c r="M79" s="6">
        <f t="shared" ref="M79:M110" si="9">SUM(L79*G79)</f>
        <v>2500</v>
      </c>
      <c r="N79" s="6">
        <f t="shared" ref="N79:N110" si="10">SUM(L79*0.27)</f>
        <v>67.5</v>
      </c>
      <c r="O79" s="6">
        <f t="shared" ref="O79:O110" si="11">SUM(N79*G79)</f>
        <v>675</v>
      </c>
      <c r="P79" s="8">
        <f t="shared" si="4"/>
        <v>60.267857142857139</v>
      </c>
      <c r="Q79" s="8">
        <f t="shared" ref="Q79:Q110" si="12">SUM(P79*G79)</f>
        <v>602.67857142857133</v>
      </c>
    </row>
    <row r="80" spans="1:17" ht="125.1" customHeight="1" x14ac:dyDescent="0.35">
      <c r="A80" s="2"/>
      <c r="B80" s="2" t="s">
        <v>28</v>
      </c>
      <c r="C80" s="2" t="s">
        <v>165</v>
      </c>
      <c r="D80" s="2" t="s">
        <v>166</v>
      </c>
      <c r="E80" s="2">
        <v>332643</v>
      </c>
      <c r="F80" s="2" t="s">
        <v>31</v>
      </c>
      <c r="G80" s="2">
        <v>5</v>
      </c>
      <c r="H80" s="2" t="s">
        <v>116</v>
      </c>
      <c r="I80" s="2" t="s">
        <v>71</v>
      </c>
      <c r="J80" s="2" t="s">
        <v>34</v>
      </c>
      <c r="K80" s="2" t="s">
        <v>46</v>
      </c>
      <c r="L80" s="6">
        <v>475</v>
      </c>
      <c r="M80" s="6">
        <f t="shared" si="9"/>
        <v>2375</v>
      </c>
      <c r="N80" s="6">
        <f t="shared" si="10"/>
        <v>128.25</v>
      </c>
      <c r="O80" s="6">
        <f t="shared" si="11"/>
        <v>641.25</v>
      </c>
      <c r="P80" s="8">
        <f t="shared" ref="P80:P125" si="13">SUM(N80/1.12)</f>
        <v>114.50892857142856</v>
      </c>
      <c r="Q80" s="8">
        <f t="shared" si="12"/>
        <v>572.54464285714278</v>
      </c>
    </row>
    <row r="81" spans="1:17" ht="125.1" customHeight="1" x14ac:dyDescent="0.35">
      <c r="A81" s="2"/>
      <c r="B81" s="2" t="s">
        <v>28</v>
      </c>
      <c r="C81" s="2" t="s">
        <v>167</v>
      </c>
      <c r="D81" s="2" t="s">
        <v>168</v>
      </c>
      <c r="E81" s="2">
        <v>333610</v>
      </c>
      <c r="F81" s="2" t="s">
        <v>31</v>
      </c>
      <c r="G81" s="2">
        <v>69</v>
      </c>
      <c r="H81" s="2" t="s">
        <v>32</v>
      </c>
      <c r="I81" s="2" t="s">
        <v>71</v>
      </c>
      <c r="J81" s="2" t="s">
        <v>42</v>
      </c>
      <c r="K81" s="2" t="s">
        <v>35</v>
      </c>
      <c r="L81" s="6">
        <v>295</v>
      </c>
      <c r="M81" s="6">
        <f t="shared" si="9"/>
        <v>20355</v>
      </c>
      <c r="N81" s="6">
        <f t="shared" si="10"/>
        <v>79.650000000000006</v>
      </c>
      <c r="O81" s="6">
        <f t="shared" si="11"/>
        <v>5495.85</v>
      </c>
      <c r="P81" s="8">
        <f t="shared" si="13"/>
        <v>71.116071428571431</v>
      </c>
      <c r="Q81" s="8">
        <f t="shared" si="12"/>
        <v>4907.0089285714284</v>
      </c>
    </row>
    <row r="82" spans="1:17" ht="125.1" customHeight="1" x14ac:dyDescent="0.35">
      <c r="A82" s="2"/>
      <c r="B82" s="2" t="s">
        <v>28</v>
      </c>
      <c r="C82" s="2" t="s">
        <v>169</v>
      </c>
      <c r="D82" s="2" t="s">
        <v>170</v>
      </c>
      <c r="E82" s="2">
        <v>333613</v>
      </c>
      <c r="F82" s="2" t="s">
        <v>31</v>
      </c>
      <c r="G82" s="2">
        <v>5</v>
      </c>
      <c r="H82" s="2" t="s">
        <v>32</v>
      </c>
      <c r="I82" s="2" t="s">
        <v>75</v>
      </c>
      <c r="J82" s="2" t="s">
        <v>42</v>
      </c>
      <c r="K82" s="2" t="s">
        <v>35</v>
      </c>
      <c r="L82" s="6">
        <v>375</v>
      </c>
      <c r="M82" s="6">
        <f t="shared" si="9"/>
        <v>1875</v>
      </c>
      <c r="N82" s="6">
        <f t="shared" si="10"/>
        <v>101.25</v>
      </c>
      <c r="O82" s="6">
        <f t="shared" si="11"/>
        <v>506.25</v>
      </c>
      <c r="P82" s="8">
        <f t="shared" si="13"/>
        <v>90.401785714285708</v>
      </c>
      <c r="Q82" s="8">
        <f t="shared" si="12"/>
        <v>452.00892857142856</v>
      </c>
    </row>
    <row r="83" spans="1:17" ht="125.1" customHeight="1" x14ac:dyDescent="0.35">
      <c r="A83" s="2"/>
      <c r="B83" s="2" t="s">
        <v>28</v>
      </c>
      <c r="C83" s="2" t="s">
        <v>171</v>
      </c>
      <c r="D83" s="2" t="s">
        <v>172</v>
      </c>
      <c r="E83" s="2">
        <v>333614</v>
      </c>
      <c r="F83" s="2" t="s">
        <v>31</v>
      </c>
      <c r="G83" s="2">
        <v>30</v>
      </c>
      <c r="H83" s="2" t="s">
        <v>32</v>
      </c>
      <c r="I83" s="2" t="s">
        <v>75</v>
      </c>
      <c r="J83" s="2" t="s">
        <v>72</v>
      </c>
      <c r="K83" s="2" t="s">
        <v>35</v>
      </c>
      <c r="L83" s="6">
        <v>350</v>
      </c>
      <c r="M83" s="6">
        <f t="shared" si="9"/>
        <v>10500</v>
      </c>
      <c r="N83" s="6">
        <f t="shared" si="10"/>
        <v>94.5</v>
      </c>
      <c r="O83" s="6">
        <f t="shared" si="11"/>
        <v>2835</v>
      </c>
      <c r="P83" s="8">
        <f t="shared" si="13"/>
        <v>84.374999999999986</v>
      </c>
      <c r="Q83" s="8">
        <f t="shared" si="12"/>
        <v>2531.2499999999995</v>
      </c>
    </row>
    <row r="84" spans="1:17" ht="125.1" customHeight="1" x14ac:dyDescent="0.35">
      <c r="A84" s="2"/>
      <c r="B84" s="2" t="s">
        <v>28</v>
      </c>
      <c r="C84" s="2" t="s">
        <v>173</v>
      </c>
      <c r="D84" s="2" t="s">
        <v>174</v>
      </c>
      <c r="E84" s="2">
        <v>333615</v>
      </c>
      <c r="F84" s="2" t="s">
        <v>31</v>
      </c>
      <c r="G84" s="2">
        <v>26</v>
      </c>
      <c r="H84" s="2" t="s">
        <v>32</v>
      </c>
      <c r="I84" s="2" t="s">
        <v>75</v>
      </c>
      <c r="J84" s="2" t="s">
        <v>34</v>
      </c>
      <c r="K84" s="2" t="s">
        <v>35</v>
      </c>
      <c r="L84" s="6">
        <v>450</v>
      </c>
      <c r="M84" s="6">
        <f t="shared" si="9"/>
        <v>11700</v>
      </c>
      <c r="N84" s="6">
        <f t="shared" si="10"/>
        <v>121.50000000000001</v>
      </c>
      <c r="O84" s="6">
        <f t="shared" si="11"/>
        <v>3159.0000000000005</v>
      </c>
      <c r="P84" s="8">
        <f t="shared" si="13"/>
        <v>108.48214285714286</v>
      </c>
      <c r="Q84" s="8">
        <f t="shared" si="12"/>
        <v>2820.5357142857142</v>
      </c>
    </row>
    <row r="85" spans="1:17" ht="125.1" customHeight="1" x14ac:dyDescent="0.35">
      <c r="A85" s="2"/>
      <c r="B85" s="2" t="s">
        <v>28</v>
      </c>
      <c r="C85" s="2" t="s">
        <v>175</v>
      </c>
      <c r="D85" s="2" t="s">
        <v>176</v>
      </c>
      <c r="E85" s="2">
        <v>333617</v>
      </c>
      <c r="F85" s="2" t="s">
        <v>31</v>
      </c>
      <c r="G85" s="2">
        <v>72</v>
      </c>
      <c r="H85" s="2" t="s">
        <v>32</v>
      </c>
      <c r="I85" s="2" t="s">
        <v>33</v>
      </c>
      <c r="J85" s="2" t="s">
        <v>34</v>
      </c>
      <c r="K85" s="2" t="s">
        <v>46</v>
      </c>
      <c r="L85" s="6">
        <v>250</v>
      </c>
      <c r="M85" s="6">
        <f t="shared" si="9"/>
        <v>18000</v>
      </c>
      <c r="N85" s="6">
        <f t="shared" si="10"/>
        <v>67.5</v>
      </c>
      <c r="O85" s="6">
        <f t="shared" si="11"/>
        <v>4860</v>
      </c>
      <c r="P85" s="8">
        <f t="shared" si="13"/>
        <v>60.267857142857139</v>
      </c>
      <c r="Q85" s="8">
        <f t="shared" si="12"/>
        <v>4339.2857142857138</v>
      </c>
    </row>
    <row r="86" spans="1:17" ht="125.1" customHeight="1" x14ac:dyDescent="0.35">
      <c r="A86" s="2"/>
      <c r="B86" s="2" t="s">
        <v>28</v>
      </c>
      <c r="C86" s="2" t="s">
        <v>177</v>
      </c>
      <c r="D86" s="2" t="s">
        <v>178</v>
      </c>
      <c r="E86" s="2">
        <v>333618</v>
      </c>
      <c r="F86" s="2" t="s">
        <v>31</v>
      </c>
      <c r="G86" s="2">
        <v>70</v>
      </c>
      <c r="H86" s="2" t="s">
        <v>32</v>
      </c>
      <c r="I86" s="2" t="s">
        <v>75</v>
      </c>
      <c r="J86" s="2" t="s">
        <v>34</v>
      </c>
      <c r="K86" s="2" t="s">
        <v>46</v>
      </c>
      <c r="L86" s="6">
        <v>375</v>
      </c>
      <c r="M86" s="6">
        <f t="shared" si="9"/>
        <v>26250</v>
      </c>
      <c r="N86" s="6">
        <f t="shared" si="10"/>
        <v>101.25</v>
      </c>
      <c r="O86" s="6">
        <f t="shared" si="11"/>
        <v>7087.5</v>
      </c>
      <c r="P86" s="8">
        <f t="shared" si="13"/>
        <v>90.401785714285708</v>
      </c>
      <c r="Q86" s="8">
        <f t="shared" si="12"/>
        <v>6328.125</v>
      </c>
    </row>
    <row r="87" spans="1:17" ht="125.1" customHeight="1" x14ac:dyDescent="0.35">
      <c r="A87" s="2"/>
      <c r="B87" s="2" t="s">
        <v>28</v>
      </c>
      <c r="C87" s="2" t="s">
        <v>179</v>
      </c>
      <c r="D87" s="2" t="s">
        <v>178</v>
      </c>
      <c r="E87" s="2">
        <v>333619</v>
      </c>
      <c r="F87" s="2" t="s">
        <v>31</v>
      </c>
      <c r="G87" s="2">
        <v>30</v>
      </c>
      <c r="H87" s="2" t="s">
        <v>32</v>
      </c>
      <c r="I87" s="2" t="s">
        <v>75</v>
      </c>
      <c r="J87" s="2" t="s">
        <v>62</v>
      </c>
      <c r="K87" s="2" t="s">
        <v>46</v>
      </c>
      <c r="L87" s="6">
        <v>375</v>
      </c>
      <c r="M87" s="6">
        <f t="shared" si="9"/>
        <v>11250</v>
      </c>
      <c r="N87" s="6">
        <f t="shared" si="10"/>
        <v>101.25</v>
      </c>
      <c r="O87" s="6">
        <f t="shared" si="11"/>
        <v>3037.5</v>
      </c>
      <c r="P87" s="8">
        <f t="shared" si="13"/>
        <v>90.401785714285708</v>
      </c>
      <c r="Q87" s="8">
        <f t="shared" si="12"/>
        <v>2712.0535714285711</v>
      </c>
    </row>
    <row r="88" spans="1:17" ht="125.1" customHeight="1" x14ac:dyDescent="0.35">
      <c r="A88" s="2"/>
      <c r="B88" s="2" t="s">
        <v>28</v>
      </c>
      <c r="C88" s="2" t="s">
        <v>180</v>
      </c>
      <c r="D88" s="2" t="s">
        <v>181</v>
      </c>
      <c r="E88" s="2">
        <v>332243</v>
      </c>
      <c r="F88" s="2" t="s">
        <v>31</v>
      </c>
      <c r="G88" s="2">
        <v>1</v>
      </c>
      <c r="H88" s="2" t="s">
        <v>32</v>
      </c>
      <c r="I88" s="2" t="s">
        <v>182</v>
      </c>
      <c r="J88" s="2" t="s">
        <v>72</v>
      </c>
      <c r="K88" s="2" t="s">
        <v>35</v>
      </c>
      <c r="L88" s="6">
        <v>195</v>
      </c>
      <c r="M88" s="6">
        <f t="shared" si="9"/>
        <v>195</v>
      </c>
      <c r="N88" s="6">
        <f t="shared" si="10"/>
        <v>52.650000000000006</v>
      </c>
      <c r="O88" s="6">
        <f t="shared" si="11"/>
        <v>52.650000000000006</v>
      </c>
      <c r="P88" s="8">
        <f t="shared" si="13"/>
        <v>47.008928571428569</v>
      </c>
      <c r="Q88" s="8">
        <f t="shared" si="12"/>
        <v>47.008928571428569</v>
      </c>
    </row>
    <row r="89" spans="1:17" ht="125.1" customHeight="1" x14ac:dyDescent="0.35">
      <c r="A89" s="2"/>
      <c r="B89" s="2" t="s">
        <v>28</v>
      </c>
      <c r="C89" s="2" t="s">
        <v>183</v>
      </c>
      <c r="D89" s="2" t="s">
        <v>184</v>
      </c>
      <c r="E89" s="2">
        <v>332244</v>
      </c>
      <c r="F89" s="2" t="s">
        <v>31</v>
      </c>
      <c r="G89" s="2">
        <v>4</v>
      </c>
      <c r="H89" s="2" t="s">
        <v>32</v>
      </c>
      <c r="I89" s="2" t="s">
        <v>185</v>
      </c>
      <c r="J89" s="2" t="s">
        <v>45</v>
      </c>
      <c r="K89" s="2" t="s">
        <v>35</v>
      </c>
      <c r="L89" s="6">
        <v>150</v>
      </c>
      <c r="M89" s="6">
        <f t="shared" si="9"/>
        <v>600</v>
      </c>
      <c r="N89" s="6">
        <f t="shared" si="10"/>
        <v>40.5</v>
      </c>
      <c r="O89" s="6">
        <f t="shared" si="11"/>
        <v>162</v>
      </c>
      <c r="P89" s="8">
        <f t="shared" si="13"/>
        <v>36.160714285714285</v>
      </c>
      <c r="Q89" s="8">
        <f t="shared" si="12"/>
        <v>144.64285714285714</v>
      </c>
    </row>
    <row r="90" spans="1:17" ht="125.1" customHeight="1" x14ac:dyDescent="0.35">
      <c r="A90" s="2"/>
      <c r="B90" s="2" t="s">
        <v>28</v>
      </c>
      <c r="C90" s="2" t="s">
        <v>186</v>
      </c>
      <c r="D90" s="2" t="s">
        <v>184</v>
      </c>
      <c r="E90" s="2">
        <v>332245</v>
      </c>
      <c r="F90" s="2" t="s">
        <v>31</v>
      </c>
      <c r="G90" s="2">
        <v>11</v>
      </c>
      <c r="H90" s="2" t="s">
        <v>32</v>
      </c>
      <c r="I90" s="2" t="s">
        <v>185</v>
      </c>
      <c r="J90" s="2" t="s">
        <v>101</v>
      </c>
      <c r="K90" s="2" t="s">
        <v>35</v>
      </c>
      <c r="L90" s="6">
        <v>150</v>
      </c>
      <c r="M90" s="6">
        <f t="shared" si="9"/>
        <v>1650</v>
      </c>
      <c r="N90" s="6">
        <f t="shared" si="10"/>
        <v>40.5</v>
      </c>
      <c r="O90" s="6">
        <f t="shared" si="11"/>
        <v>445.5</v>
      </c>
      <c r="P90" s="8">
        <f t="shared" si="13"/>
        <v>36.160714285714285</v>
      </c>
      <c r="Q90" s="8">
        <f t="shared" si="12"/>
        <v>397.76785714285711</v>
      </c>
    </row>
    <row r="91" spans="1:17" ht="125.1" customHeight="1" x14ac:dyDescent="0.35">
      <c r="A91" s="2"/>
      <c r="B91" s="2" t="s">
        <v>28</v>
      </c>
      <c r="C91" s="2" t="s">
        <v>187</v>
      </c>
      <c r="D91" s="2" t="s">
        <v>184</v>
      </c>
      <c r="E91" s="2">
        <v>332246</v>
      </c>
      <c r="F91" s="2" t="s">
        <v>31</v>
      </c>
      <c r="G91" s="2">
        <v>29</v>
      </c>
      <c r="H91" s="2" t="s">
        <v>32</v>
      </c>
      <c r="I91" s="2" t="s">
        <v>185</v>
      </c>
      <c r="J91" s="2" t="s">
        <v>59</v>
      </c>
      <c r="K91" s="2" t="s">
        <v>35</v>
      </c>
      <c r="L91" s="6">
        <v>150</v>
      </c>
      <c r="M91" s="6">
        <f t="shared" si="9"/>
        <v>4350</v>
      </c>
      <c r="N91" s="6">
        <f t="shared" si="10"/>
        <v>40.5</v>
      </c>
      <c r="O91" s="6">
        <f t="shared" si="11"/>
        <v>1174.5</v>
      </c>
      <c r="P91" s="8">
        <f t="shared" si="13"/>
        <v>36.160714285714285</v>
      </c>
      <c r="Q91" s="8">
        <f t="shared" si="12"/>
        <v>1048.6607142857142</v>
      </c>
    </row>
    <row r="92" spans="1:17" ht="125.1" customHeight="1" x14ac:dyDescent="0.35">
      <c r="A92" s="2"/>
      <c r="B92" s="2" t="s">
        <v>28</v>
      </c>
      <c r="C92" s="2" t="s">
        <v>188</v>
      </c>
      <c r="D92" s="2" t="s">
        <v>189</v>
      </c>
      <c r="E92" s="2">
        <v>332247</v>
      </c>
      <c r="F92" s="2" t="s">
        <v>31</v>
      </c>
      <c r="G92" s="2">
        <v>8</v>
      </c>
      <c r="H92" s="2" t="s">
        <v>32</v>
      </c>
      <c r="I92" s="2" t="s">
        <v>185</v>
      </c>
      <c r="J92" s="2" t="s">
        <v>86</v>
      </c>
      <c r="K92" s="2" t="s">
        <v>35</v>
      </c>
      <c r="L92" s="6">
        <v>150</v>
      </c>
      <c r="M92" s="6">
        <f t="shared" si="9"/>
        <v>1200</v>
      </c>
      <c r="N92" s="6">
        <f t="shared" si="10"/>
        <v>40.5</v>
      </c>
      <c r="O92" s="6">
        <f t="shared" si="11"/>
        <v>324</v>
      </c>
      <c r="P92" s="8">
        <f t="shared" si="13"/>
        <v>36.160714285714285</v>
      </c>
      <c r="Q92" s="8">
        <f t="shared" si="12"/>
        <v>289.28571428571428</v>
      </c>
    </row>
    <row r="93" spans="1:17" ht="125.1" customHeight="1" x14ac:dyDescent="0.35">
      <c r="A93" s="2"/>
      <c r="B93" s="2" t="s">
        <v>28</v>
      </c>
      <c r="C93" s="2" t="s">
        <v>190</v>
      </c>
      <c r="D93" s="2" t="s">
        <v>189</v>
      </c>
      <c r="E93" s="2">
        <v>332320</v>
      </c>
      <c r="F93" s="2" t="s">
        <v>31</v>
      </c>
      <c r="G93" s="2">
        <v>1</v>
      </c>
      <c r="H93" s="2" t="s">
        <v>32</v>
      </c>
      <c r="I93" s="2" t="s">
        <v>185</v>
      </c>
      <c r="J93" s="2" t="s">
        <v>72</v>
      </c>
      <c r="K93" s="2" t="s">
        <v>35</v>
      </c>
      <c r="L93" s="6">
        <v>150</v>
      </c>
      <c r="M93" s="6">
        <f t="shared" si="9"/>
        <v>150</v>
      </c>
      <c r="N93" s="6">
        <f t="shared" si="10"/>
        <v>40.5</v>
      </c>
      <c r="O93" s="6">
        <f t="shared" si="11"/>
        <v>40.5</v>
      </c>
      <c r="P93" s="8">
        <f t="shared" si="13"/>
        <v>36.160714285714285</v>
      </c>
      <c r="Q93" s="8">
        <f t="shared" si="12"/>
        <v>36.160714285714285</v>
      </c>
    </row>
    <row r="94" spans="1:17" ht="125.1" customHeight="1" x14ac:dyDescent="0.35">
      <c r="A94" s="2"/>
      <c r="B94" s="2" t="s">
        <v>28</v>
      </c>
      <c r="C94" s="2" t="s">
        <v>191</v>
      </c>
      <c r="D94" s="2" t="s">
        <v>192</v>
      </c>
      <c r="E94" s="2">
        <v>332248</v>
      </c>
      <c r="F94" s="2" t="s">
        <v>31</v>
      </c>
      <c r="G94" s="2">
        <v>5</v>
      </c>
      <c r="H94" s="2" t="s">
        <v>32</v>
      </c>
      <c r="I94" s="2" t="s">
        <v>185</v>
      </c>
      <c r="J94" s="2" t="s">
        <v>101</v>
      </c>
      <c r="K94" s="2" t="s">
        <v>135</v>
      </c>
      <c r="L94" s="6">
        <v>150</v>
      </c>
      <c r="M94" s="6">
        <f t="shared" si="9"/>
        <v>750</v>
      </c>
      <c r="N94" s="6">
        <f t="shared" si="10"/>
        <v>40.5</v>
      </c>
      <c r="O94" s="6">
        <f t="shared" si="11"/>
        <v>202.5</v>
      </c>
      <c r="P94" s="8">
        <f t="shared" si="13"/>
        <v>36.160714285714285</v>
      </c>
      <c r="Q94" s="8">
        <f t="shared" si="12"/>
        <v>180.80357142857142</v>
      </c>
    </row>
    <row r="95" spans="1:17" ht="125.1" customHeight="1" x14ac:dyDescent="0.35">
      <c r="A95" s="2"/>
      <c r="B95" s="2" t="s">
        <v>28</v>
      </c>
      <c r="C95" s="2" t="s">
        <v>193</v>
      </c>
      <c r="D95" s="2" t="s">
        <v>194</v>
      </c>
      <c r="E95" s="2">
        <v>332250</v>
      </c>
      <c r="F95" s="2" t="s">
        <v>31</v>
      </c>
      <c r="G95" s="2">
        <v>11</v>
      </c>
      <c r="H95" s="2" t="s">
        <v>32</v>
      </c>
      <c r="I95" s="2" t="s">
        <v>185</v>
      </c>
      <c r="J95" s="2" t="s">
        <v>195</v>
      </c>
      <c r="K95" s="2" t="s">
        <v>135</v>
      </c>
      <c r="L95" s="6">
        <v>150</v>
      </c>
      <c r="M95" s="6">
        <f t="shared" si="9"/>
        <v>1650</v>
      </c>
      <c r="N95" s="6">
        <f t="shared" si="10"/>
        <v>40.5</v>
      </c>
      <c r="O95" s="6">
        <f t="shared" si="11"/>
        <v>445.5</v>
      </c>
      <c r="P95" s="8">
        <f t="shared" si="13"/>
        <v>36.160714285714285</v>
      </c>
      <c r="Q95" s="8">
        <f t="shared" si="12"/>
        <v>397.76785714285711</v>
      </c>
    </row>
    <row r="96" spans="1:17" ht="125.1" customHeight="1" x14ac:dyDescent="0.35">
      <c r="A96" s="2"/>
      <c r="B96" s="2" t="s">
        <v>28</v>
      </c>
      <c r="C96" s="2" t="s">
        <v>196</v>
      </c>
      <c r="D96" s="2" t="s">
        <v>197</v>
      </c>
      <c r="E96" s="2">
        <v>332251</v>
      </c>
      <c r="F96" s="2" t="s">
        <v>31</v>
      </c>
      <c r="G96" s="2">
        <v>13</v>
      </c>
      <c r="H96" s="2" t="s">
        <v>32</v>
      </c>
      <c r="I96" s="2" t="s">
        <v>185</v>
      </c>
      <c r="J96" s="2" t="s">
        <v>86</v>
      </c>
      <c r="K96" s="2" t="s">
        <v>135</v>
      </c>
      <c r="L96" s="6">
        <v>150</v>
      </c>
      <c r="M96" s="6">
        <f t="shared" si="9"/>
        <v>1950</v>
      </c>
      <c r="N96" s="6">
        <f t="shared" si="10"/>
        <v>40.5</v>
      </c>
      <c r="O96" s="6">
        <f t="shared" si="11"/>
        <v>526.5</v>
      </c>
      <c r="P96" s="8">
        <f t="shared" si="13"/>
        <v>36.160714285714285</v>
      </c>
      <c r="Q96" s="8">
        <f t="shared" si="12"/>
        <v>470.08928571428572</v>
      </c>
    </row>
    <row r="97" spans="1:17" ht="125.1" customHeight="1" x14ac:dyDescent="0.35">
      <c r="A97" s="2"/>
      <c r="B97" s="2" t="s">
        <v>28</v>
      </c>
      <c r="C97" s="2" t="s">
        <v>198</v>
      </c>
      <c r="D97" s="2" t="s">
        <v>199</v>
      </c>
      <c r="E97" s="2">
        <v>332314</v>
      </c>
      <c r="F97" s="2" t="s">
        <v>31</v>
      </c>
      <c r="G97" s="2">
        <v>11</v>
      </c>
      <c r="H97" s="2" t="s">
        <v>32</v>
      </c>
      <c r="I97" s="2" t="s">
        <v>200</v>
      </c>
      <c r="J97" s="2" t="s">
        <v>101</v>
      </c>
      <c r="K97" s="2" t="s">
        <v>35</v>
      </c>
      <c r="L97" s="6">
        <v>150</v>
      </c>
      <c r="M97" s="6">
        <f t="shared" si="9"/>
        <v>1650</v>
      </c>
      <c r="N97" s="6">
        <f t="shared" si="10"/>
        <v>40.5</v>
      </c>
      <c r="O97" s="6">
        <f t="shared" si="11"/>
        <v>445.5</v>
      </c>
      <c r="P97" s="8">
        <f t="shared" si="13"/>
        <v>36.160714285714285</v>
      </c>
      <c r="Q97" s="8">
        <f t="shared" si="12"/>
        <v>397.76785714285711</v>
      </c>
    </row>
    <row r="98" spans="1:17" ht="125.1" customHeight="1" x14ac:dyDescent="0.35">
      <c r="A98" s="2"/>
      <c r="B98" s="2" t="s">
        <v>28</v>
      </c>
      <c r="C98" s="2" t="s">
        <v>201</v>
      </c>
      <c r="D98" s="2" t="s">
        <v>199</v>
      </c>
      <c r="E98" s="2">
        <v>332317</v>
      </c>
      <c r="F98" s="2" t="s">
        <v>31</v>
      </c>
      <c r="G98" s="2">
        <v>40</v>
      </c>
      <c r="H98" s="2" t="s">
        <v>32</v>
      </c>
      <c r="I98" s="2" t="s">
        <v>200</v>
      </c>
      <c r="J98" s="2" t="s">
        <v>59</v>
      </c>
      <c r="K98" s="2" t="s">
        <v>35</v>
      </c>
      <c r="L98" s="6">
        <v>150</v>
      </c>
      <c r="M98" s="6">
        <f t="shared" si="9"/>
        <v>6000</v>
      </c>
      <c r="N98" s="6">
        <f t="shared" si="10"/>
        <v>40.5</v>
      </c>
      <c r="O98" s="6">
        <f t="shared" si="11"/>
        <v>1620</v>
      </c>
      <c r="P98" s="8">
        <f t="shared" si="13"/>
        <v>36.160714285714285</v>
      </c>
      <c r="Q98" s="8">
        <f t="shared" si="12"/>
        <v>1446.4285714285713</v>
      </c>
    </row>
    <row r="99" spans="1:17" ht="125.1" customHeight="1" x14ac:dyDescent="0.35">
      <c r="A99" s="2"/>
      <c r="B99" s="2" t="s">
        <v>28</v>
      </c>
      <c r="C99" s="2" t="s">
        <v>202</v>
      </c>
      <c r="D99" s="2" t="s">
        <v>199</v>
      </c>
      <c r="E99" s="2">
        <v>332318</v>
      </c>
      <c r="F99" s="2" t="s">
        <v>31</v>
      </c>
      <c r="G99" s="2">
        <v>7</v>
      </c>
      <c r="H99" s="2" t="s">
        <v>32</v>
      </c>
      <c r="I99" s="2" t="s">
        <v>200</v>
      </c>
      <c r="J99" s="2" t="s">
        <v>72</v>
      </c>
      <c r="K99" s="2" t="s">
        <v>35</v>
      </c>
      <c r="L99" s="6">
        <v>150</v>
      </c>
      <c r="M99" s="6">
        <f t="shared" si="9"/>
        <v>1050</v>
      </c>
      <c r="N99" s="6">
        <f t="shared" si="10"/>
        <v>40.5</v>
      </c>
      <c r="O99" s="6">
        <f t="shared" si="11"/>
        <v>283.5</v>
      </c>
      <c r="P99" s="8">
        <f t="shared" si="13"/>
        <v>36.160714285714285</v>
      </c>
      <c r="Q99" s="8">
        <f t="shared" si="12"/>
        <v>253.125</v>
      </c>
    </row>
    <row r="100" spans="1:17" ht="125.1" customHeight="1" x14ac:dyDescent="0.35">
      <c r="A100" s="2"/>
      <c r="B100" s="2" t="s">
        <v>28</v>
      </c>
      <c r="C100" s="2" t="s">
        <v>203</v>
      </c>
      <c r="D100" s="2" t="s">
        <v>204</v>
      </c>
      <c r="E100" s="2">
        <v>332322</v>
      </c>
      <c r="F100" s="2" t="s">
        <v>31</v>
      </c>
      <c r="G100" s="2">
        <v>9</v>
      </c>
      <c r="H100" s="2" t="s">
        <v>32</v>
      </c>
      <c r="I100" s="2" t="s">
        <v>182</v>
      </c>
      <c r="J100" s="2" t="s">
        <v>42</v>
      </c>
      <c r="K100" s="2" t="s">
        <v>35</v>
      </c>
      <c r="L100" s="6">
        <v>225</v>
      </c>
      <c r="M100" s="6">
        <f t="shared" si="9"/>
        <v>2025</v>
      </c>
      <c r="N100" s="6">
        <f t="shared" si="10"/>
        <v>60.750000000000007</v>
      </c>
      <c r="O100" s="6">
        <f t="shared" si="11"/>
        <v>546.75000000000011</v>
      </c>
      <c r="P100" s="8">
        <f t="shared" si="13"/>
        <v>54.241071428571431</v>
      </c>
      <c r="Q100" s="8">
        <f t="shared" si="12"/>
        <v>488.16964285714289</v>
      </c>
    </row>
    <row r="101" spans="1:17" ht="125.1" customHeight="1" x14ac:dyDescent="0.35">
      <c r="A101" s="2"/>
      <c r="B101" s="2" t="s">
        <v>28</v>
      </c>
      <c r="C101" s="2" t="s">
        <v>205</v>
      </c>
      <c r="D101" s="2" t="s">
        <v>206</v>
      </c>
      <c r="E101" s="2">
        <v>332327</v>
      </c>
      <c r="F101" s="2" t="s">
        <v>31</v>
      </c>
      <c r="G101" s="2">
        <v>6</v>
      </c>
      <c r="H101" s="2" t="s">
        <v>116</v>
      </c>
      <c r="I101" s="2" t="s">
        <v>200</v>
      </c>
      <c r="J101" s="2" t="s">
        <v>34</v>
      </c>
      <c r="K101" s="2" t="s">
        <v>46</v>
      </c>
      <c r="L101" s="6">
        <v>95</v>
      </c>
      <c r="M101" s="6">
        <f t="shared" si="9"/>
        <v>570</v>
      </c>
      <c r="N101" s="6">
        <f t="shared" si="10"/>
        <v>25.650000000000002</v>
      </c>
      <c r="O101" s="6">
        <f t="shared" si="11"/>
        <v>153.9</v>
      </c>
      <c r="P101" s="8">
        <f t="shared" si="13"/>
        <v>22.901785714285715</v>
      </c>
      <c r="Q101" s="8">
        <f t="shared" si="12"/>
        <v>137.41071428571428</v>
      </c>
    </row>
    <row r="102" spans="1:17" ht="125.1" customHeight="1" x14ac:dyDescent="0.35">
      <c r="A102" s="2"/>
      <c r="B102" s="2" t="s">
        <v>28</v>
      </c>
      <c r="C102" s="2" t="s">
        <v>207</v>
      </c>
      <c r="D102" s="2" t="s">
        <v>208</v>
      </c>
      <c r="E102" s="2">
        <v>332328</v>
      </c>
      <c r="F102" s="2" t="s">
        <v>31</v>
      </c>
      <c r="G102" s="2">
        <v>1</v>
      </c>
      <c r="H102" s="2" t="s">
        <v>116</v>
      </c>
      <c r="I102" s="2" t="s">
        <v>209</v>
      </c>
      <c r="J102" s="2" t="s">
        <v>45</v>
      </c>
      <c r="K102" s="2" t="s">
        <v>35</v>
      </c>
      <c r="L102" s="6">
        <v>149</v>
      </c>
      <c r="M102" s="6">
        <f t="shared" si="9"/>
        <v>149</v>
      </c>
      <c r="N102" s="6">
        <f t="shared" si="10"/>
        <v>40.230000000000004</v>
      </c>
      <c r="O102" s="6">
        <f t="shared" si="11"/>
        <v>40.230000000000004</v>
      </c>
      <c r="P102" s="8">
        <f t="shared" si="13"/>
        <v>35.919642857142854</v>
      </c>
      <c r="Q102" s="8">
        <f t="shared" si="12"/>
        <v>35.919642857142854</v>
      </c>
    </row>
    <row r="103" spans="1:17" ht="125.1" customHeight="1" x14ac:dyDescent="0.35">
      <c r="A103" s="2"/>
      <c r="B103" s="2" t="s">
        <v>28</v>
      </c>
      <c r="C103" s="2" t="s">
        <v>210</v>
      </c>
      <c r="D103" s="2" t="s">
        <v>211</v>
      </c>
      <c r="E103" s="2">
        <v>332329</v>
      </c>
      <c r="F103" s="2" t="s">
        <v>31</v>
      </c>
      <c r="G103" s="2">
        <v>5</v>
      </c>
      <c r="H103" s="2" t="s">
        <v>116</v>
      </c>
      <c r="I103" s="2" t="s">
        <v>209</v>
      </c>
      <c r="J103" s="2" t="s">
        <v>45</v>
      </c>
      <c r="K103" s="2" t="s">
        <v>35</v>
      </c>
      <c r="L103" s="6">
        <v>125</v>
      </c>
      <c r="M103" s="6">
        <f t="shared" si="9"/>
        <v>625</v>
      </c>
      <c r="N103" s="6">
        <f t="shared" si="10"/>
        <v>33.75</v>
      </c>
      <c r="O103" s="6">
        <f t="shared" si="11"/>
        <v>168.75</v>
      </c>
      <c r="P103" s="8">
        <f t="shared" si="13"/>
        <v>30.133928571428569</v>
      </c>
      <c r="Q103" s="8">
        <f t="shared" si="12"/>
        <v>150.66964285714283</v>
      </c>
    </row>
    <row r="104" spans="1:17" ht="125.1" customHeight="1" x14ac:dyDescent="0.35">
      <c r="A104" s="2"/>
      <c r="B104" s="2" t="s">
        <v>28</v>
      </c>
      <c r="C104" s="2" t="s">
        <v>212</v>
      </c>
      <c r="D104" s="2" t="s">
        <v>211</v>
      </c>
      <c r="E104" s="2">
        <v>332330</v>
      </c>
      <c r="F104" s="2" t="s">
        <v>31</v>
      </c>
      <c r="G104" s="2">
        <v>3</v>
      </c>
      <c r="H104" s="2" t="s">
        <v>116</v>
      </c>
      <c r="I104" s="2" t="s">
        <v>209</v>
      </c>
      <c r="J104" s="2" t="s">
        <v>34</v>
      </c>
      <c r="K104" s="2" t="s">
        <v>35</v>
      </c>
      <c r="L104" s="6">
        <v>125</v>
      </c>
      <c r="M104" s="6">
        <f t="shared" si="9"/>
        <v>375</v>
      </c>
      <c r="N104" s="6">
        <f t="shared" si="10"/>
        <v>33.75</v>
      </c>
      <c r="O104" s="6">
        <f t="shared" si="11"/>
        <v>101.25</v>
      </c>
      <c r="P104" s="8">
        <f t="shared" si="13"/>
        <v>30.133928571428569</v>
      </c>
      <c r="Q104" s="8">
        <f t="shared" si="12"/>
        <v>90.401785714285708</v>
      </c>
    </row>
    <row r="105" spans="1:17" ht="125.1" customHeight="1" x14ac:dyDescent="0.35">
      <c r="A105" s="2"/>
      <c r="B105" s="2" t="s">
        <v>28</v>
      </c>
      <c r="C105" s="2" t="s">
        <v>213</v>
      </c>
      <c r="D105" s="2" t="s">
        <v>214</v>
      </c>
      <c r="E105" s="2">
        <v>332332</v>
      </c>
      <c r="F105" s="2" t="s">
        <v>215</v>
      </c>
      <c r="G105" s="2">
        <v>1</v>
      </c>
      <c r="H105" s="2" t="s">
        <v>32</v>
      </c>
      <c r="I105" s="2" t="s">
        <v>209</v>
      </c>
      <c r="J105" s="2" t="s">
        <v>216</v>
      </c>
      <c r="K105" s="2" t="s">
        <v>46</v>
      </c>
      <c r="L105" s="6">
        <v>95</v>
      </c>
      <c r="M105" s="6">
        <f t="shared" si="9"/>
        <v>95</v>
      </c>
      <c r="N105" s="6">
        <f t="shared" si="10"/>
        <v>25.650000000000002</v>
      </c>
      <c r="O105" s="6">
        <f t="shared" si="11"/>
        <v>25.650000000000002</v>
      </c>
      <c r="P105" s="8">
        <f t="shared" si="13"/>
        <v>22.901785714285715</v>
      </c>
      <c r="Q105" s="8">
        <f t="shared" si="12"/>
        <v>22.901785714285715</v>
      </c>
    </row>
    <row r="106" spans="1:17" ht="125.1" customHeight="1" x14ac:dyDescent="0.35">
      <c r="A106" s="2"/>
      <c r="B106" s="2" t="s">
        <v>28</v>
      </c>
      <c r="C106" s="2" t="s">
        <v>217</v>
      </c>
      <c r="D106" s="2" t="s">
        <v>218</v>
      </c>
      <c r="E106" s="2">
        <v>332333</v>
      </c>
      <c r="F106" s="2" t="s">
        <v>219</v>
      </c>
      <c r="G106" s="2">
        <v>1</v>
      </c>
      <c r="H106" s="2" t="s">
        <v>32</v>
      </c>
      <c r="I106" s="2" t="s">
        <v>209</v>
      </c>
      <c r="J106" s="2" t="s">
        <v>45</v>
      </c>
      <c r="K106" s="2" t="s">
        <v>46</v>
      </c>
      <c r="L106" s="6">
        <v>98</v>
      </c>
      <c r="M106" s="6">
        <f t="shared" si="9"/>
        <v>98</v>
      </c>
      <c r="N106" s="6">
        <f t="shared" si="10"/>
        <v>26.46</v>
      </c>
      <c r="O106" s="6">
        <f t="shared" si="11"/>
        <v>26.46</v>
      </c>
      <c r="P106" s="8">
        <f t="shared" si="13"/>
        <v>23.625</v>
      </c>
      <c r="Q106" s="8">
        <f t="shared" si="12"/>
        <v>23.625</v>
      </c>
    </row>
    <row r="107" spans="1:17" ht="125.1" customHeight="1" x14ac:dyDescent="0.35">
      <c r="A107" s="2"/>
      <c r="B107" s="2" t="s">
        <v>28</v>
      </c>
      <c r="C107" s="2" t="s">
        <v>220</v>
      </c>
      <c r="D107" s="2" t="s">
        <v>221</v>
      </c>
      <c r="E107" s="2">
        <v>332336</v>
      </c>
      <c r="F107" s="2" t="s">
        <v>222</v>
      </c>
      <c r="G107" s="2">
        <v>1</v>
      </c>
      <c r="H107" s="2" t="s">
        <v>32</v>
      </c>
      <c r="I107" s="2" t="s">
        <v>209</v>
      </c>
      <c r="J107" s="2" t="s">
        <v>195</v>
      </c>
      <c r="K107" s="2" t="s">
        <v>223</v>
      </c>
      <c r="L107" s="6">
        <v>95</v>
      </c>
      <c r="M107" s="6">
        <f t="shared" si="9"/>
        <v>95</v>
      </c>
      <c r="N107" s="6">
        <f t="shared" si="10"/>
        <v>25.650000000000002</v>
      </c>
      <c r="O107" s="6">
        <f t="shared" si="11"/>
        <v>25.650000000000002</v>
      </c>
      <c r="P107" s="8">
        <f t="shared" si="13"/>
        <v>22.901785714285715</v>
      </c>
      <c r="Q107" s="8">
        <f t="shared" si="12"/>
        <v>22.901785714285715</v>
      </c>
    </row>
    <row r="108" spans="1:17" ht="125.1" customHeight="1" x14ac:dyDescent="0.35">
      <c r="A108" s="2"/>
      <c r="B108" s="2" t="s">
        <v>28</v>
      </c>
      <c r="C108" s="2" t="s">
        <v>224</v>
      </c>
      <c r="D108" s="2" t="s">
        <v>225</v>
      </c>
      <c r="E108" s="2">
        <v>332335</v>
      </c>
      <c r="F108" s="2" t="s">
        <v>222</v>
      </c>
      <c r="G108" s="2">
        <v>1</v>
      </c>
      <c r="H108" s="2" t="s">
        <v>32</v>
      </c>
      <c r="I108" s="2" t="s">
        <v>209</v>
      </c>
      <c r="J108" s="2" t="s">
        <v>226</v>
      </c>
      <c r="K108" s="2" t="s">
        <v>223</v>
      </c>
      <c r="L108" s="6">
        <v>95</v>
      </c>
      <c r="M108" s="6">
        <f t="shared" si="9"/>
        <v>95</v>
      </c>
      <c r="N108" s="6">
        <f t="shared" si="10"/>
        <v>25.650000000000002</v>
      </c>
      <c r="O108" s="6">
        <f t="shared" si="11"/>
        <v>25.650000000000002</v>
      </c>
      <c r="P108" s="8">
        <f t="shared" si="13"/>
        <v>22.901785714285715</v>
      </c>
      <c r="Q108" s="8">
        <f t="shared" si="12"/>
        <v>22.901785714285715</v>
      </c>
    </row>
    <row r="109" spans="1:17" ht="125.1" customHeight="1" x14ac:dyDescent="0.35">
      <c r="A109" s="2"/>
      <c r="B109" s="2" t="s">
        <v>28</v>
      </c>
      <c r="C109" s="2" t="s">
        <v>227</v>
      </c>
      <c r="D109" s="2" t="s">
        <v>225</v>
      </c>
      <c r="E109" s="2">
        <v>332337</v>
      </c>
      <c r="F109" s="2" t="s">
        <v>228</v>
      </c>
      <c r="G109" s="2">
        <v>1</v>
      </c>
      <c r="H109" s="2" t="s">
        <v>32</v>
      </c>
      <c r="I109" s="2" t="s">
        <v>209</v>
      </c>
      <c r="J109" s="2" t="s">
        <v>195</v>
      </c>
      <c r="K109" s="2" t="s">
        <v>223</v>
      </c>
      <c r="L109" s="6">
        <v>95</v>
      </c>
      <c r="M109" s="6">
        <f t="shared" si="9"/>
        <v>95</v>
      </c>
      <c r="N109" s="6">
        <f t="shared" si="10"/>
        <v>25.650000000000002</v>
      </c>
      <c r="O109" s="6">
        <f t="shared" si="11"/>
        <v>25.650000000000002</v>
      </c>
      <c r="P109" s="8">
        <f t="shared" si="13"/>
        <v>22.901785714285715</v>
      </c>
      <c r="Q109" s="8">
        <f t="shared" si="12"/>
        <v>22.901785714285715</v>
      </c>
    </row>
    <row r="110" spans="1:17" ht="125.1" customHeight="1" x14ac:dyDescent="0.35">
      <c r="A110" s="2"/>
      <c r="B110" s="2" t="s">
        <v>28</v>
      </c>
      <c r="C110" s="2" t="s">
        <v>227</v>
      </c>
      <c r="D110" s="2" t="s">
        <v>225</v>
      </c>
      <c r="E110" s="2">
        <v>332338</v>
      </c>
      <c r="F110" s="2" t="s">
        <v>222</v>
      </c>
      <c r="G110" s="2">
        <v>1</v>
      </c>
      <c r="H110" s="2" t="s">
        <v>32</v>
      </c>
      <c r="I110" s="2" t="s">
        <v>209</v>
      </c>
      <c r="J110" s="2" t="s">
        <v>195</v>
      </c>
      <c r="K110" s="2" t="s">
        <v>223</v>
      </c>
      <c r="L110" s="6">
        <v>95</v>
      </c>
      <c r="M110" s="6">
        <f t="shared" si="9"/>
        <v>95</v>
      </c>
      <c r="N110" s="6">
        <f t="shared" si="10"/>
        <v>25.650000000000002</v>
      </c>
      <c r="O110" s="6">
        <f t="shared" si="11"/>
        <v>25.650000000000002</v>
      </c>
      <c r="P110" s="8">
        <f t="shared" si="13"/>
        <v>22.901785714285715</v>
      </c>
      <c r="Q110" s="8">
        <f t="shared" si="12"/>
        <v>22.901785714285715</v>
      </c>
    </row>
    <row r="111" spans="1:17" ht="125.1" customHeight="1" x14ac:dyDescent="0.35">
      <c r="A111" s="2"/>
      <c r="B111" s="2" t="s">
        <v>28</v>
      </c>
      <c r="C111" s="2" t="s">
        <v>229</v>
      </c>
      <c r="D111" s="2" t="s">
        <v>230</v>
      </c>
      <c r="E111" s="2">
        <v>333620</v>
      </c>
      <c r="F111" s="2" t="s">
        <v>31</v>
      </c>
      <c r="G111" s="2">
        <v>50</v>
      </c>
      <c r="H111" s="2" t="s">
        <v>32</v>
      </c>
      <c r="I111" s="2" t="s">
        <v>182</v>
      </c>
      <c r="J111" s="2" t="s">
        <v>34</v>
      </c>
      <c r="K111" s="2" t="s">
        <v>46</v>
      </c>
      <c r="L111" s="6">
        <v>150</v>
      </c>
      <c r="M111" s="6">
        <f t="shared" ref="M111:M142" si="14">SUM(L111*G111)</f>
        <v>7500</v>
      </c>
      <c r="N111" s="6">
        <f t="shared" ref="N111:N125" si="15">SUM(L111*0.27)</f>
        <v>40.5</v>
      </c>
      <c r="O111" s="6">
        <f t="shared" ref="O111:O142" si="16">SUM(N111*G111)</f>
        <v>2025</v>
      </c>
      <c r="P111" s="8">
        <f t="shared" si="13"/>
        <v>36.160714285714285</v>
      </c>
      <c r="Q111" s="8">
        <f t="shared" ref="Q111:Q142" si="17">SUM(P111*G111)</f>
        <v>1808.0357142857142</v>
      </c>
    </row>
    <row r="112" spans="1:17" ht="125.1" customHeight="1" x14ac:dyDescent="0.35">
      <c r="A112" s="2"/>
      <c r="B112" s="2" t="s">
        <v>28</v>
      </c>
      <c r="C112" s="2" t="s">
        <v>231</v>
      </c>
      <c r="D112" s="2" t="s">
        <v>230</v>
      </c>
      <c r="E112" s="2">
        <v>333622</v>
      </c>
      <c r="F112" s="2" t="s">
        <v>31</v>
      </c>
      <c r="G112" s="2">
        <v>28</v>
      </c>
      <c r="H112" s="2" t="s">
        <v>32</v>
      </c>
      <c r="I112" s="2" t="s">
        <v>182</v>
      </c>
      <c r="J112" s="2" t="s">
        <v>62</v>
      </c>
      <c r="K112" s="2" t="s">
        <v>46</v>
      </c>
      <c r="L112" s="6">
        <v>150</v>
      </c>
      <c r="M112" s="6">
        <f t="shared" si="14"/>
        <v>4200</v>
      </c>
      <c r="N112" s="6">
        <f t="shared" si="15"/>
        <v>40.5</v>
      </c>
      <c r="O112" s="6">
        <f t="shared" si="16"/>
        <v>1134</v>
      </c>
      <c r="P112" s="8">
        <f t="shared" si="13"/>
        <v>36.160714285714285</v>
      </c>
      <c r="Q112" s="8">
        <f t="shared" si="17"/>
        <v>1012.5</v>
      </c>
    </row>
    <row r="113" spans="1:17" ht="125.1" customHeight="1" x14ac:dyDescent="0.35">
      <c r="A113" s="2"/>
      <c r="B113" s="2" t="s">
        <v>28</v>
      </c>
      <c r="C113" s="2" t="s">
        <v>232</v>
      </c>
      <c r="D113" s="2" t="s">
        <v>233</v>
      </c>
      <c r="E113" s="2">
        <v>333621</v>
      </c>
      <c r="F113" s="2" t="s">
        <v>31</v>
      </c>
      <c r="G113" s="2">
        <v>33</v>
      </c>
      <c r="H113" s="2" t="s">
        <v>32</v>
      </c>
      <c r="I113" s="2" t="s">
        <v>200</v>
      </c>
      <c r="J113" s="2" t="s">
        <v>59</v>
      </c>
      <c r="K113" s="2" t="s">
        <v>35</v>
      </c>
      <c r="L113" s="6">
        <v>95</v>
      </c>
      <c r="M113" s="6">
        <f t="shared" si="14"/>
        <v>3135</v>
      </c>
      <c r="N113" s="6">
        <f t="shared" si="15"/>
        <v>25.650000000000002</v>
      </c>
      <c r="O113" s="6">
        <f t="shared" si="16"/>
        <v>846.45</v>
      </c>
      <c r="P113" s="8">
        <f t="shared" si="13"/>
        <v>22.901785714285715</v>
      </c>
      <c r="Q113" s="8">
        <f t="shared" si="17"/>
        <v>755.75892857142856</v>
      </c>
    </row>
    <row r="114" spans="1:17" ht="125.1" customHeight="1" x14ac:dyDescent="0.35">
      <c r="A114" s="2"/>
      <c r="B114" s="2" t="s">
        <v>28</v>
      </c>
      <c r="C114" s="2" t="s">
        <v>234</v>
      </c>
      <c r="D114" s="2" t="s">
        <v>235</v>
      </c>
      <c r="E114" s="2">
        <v>333623</v>
      </c>
      <c r="F114" s="2" t="s">
        <v>31</v>
      </c>
      <c r="G114" s="2">
        <v>1</v>
      </c>
      <c r="H114" s="2" t="s">
        <v>32</v>
      </c>
      <c r="I114" s="2" t="s">
        <v>182</v>
      </c>
      <c r="J114" s="2" t="s">
        <v>101</v>
      </c>
      <c r="K114" s="2" t="s">
        <v>35</v>
      </c>
      <c r="L114" s="6">
        <v>150</v>
      </c>
      <c r="M114" s="6">
        <f t="shared" si="14"/>
        <v>150</v>
      </c>
      <c r="N114" s="6">
        <f t="shared" si="15"/>
        <v>40.5</v>
      </c>
      <c r="O114" s="6">
        <f t="shared" si="16"/>
        <v>40.5</v>
      </c>
      <c r="P114" s="8">
        <f t="shared" si="13"/>
        <v>36.160714285714285</v>
      </c>
      <c r="Q114" s="8">
        <f t="shared" si="17"/>
        <v>36.160714285714285</v>
      </c>
    </row>
    <row r="115" spans="1:17" ht="125.1" customHeight="1" x14ac:dyDescent="0.35">
      <c r="A115" s="2"/>
      <c r="B115" s="2" t="s">
        <v>28</v>
      </c>
      <c r="C115" s="2" t="s">
        <v>236</v>
      </c>
      <c r="D115" s="2" t="s">
        <v>237</v>
      </c>
      <c r="E115" s="2">
        <v>332300</v>
      </c>
      <c r="F115" s="2" t="s">
        <v>238</v>
      </c>
      <c r="G115" s="2">
        <v>1</v>
      </c>
      <c r="H115" s="2" t="s">
        <v>32</v>
      </c>
      <c r="I115" s="2" t="s">
        <v>239</v>
      </c>
      <c r="J115" s="2" t="s">
        <v>34</v>
      </c>
      <c r="K115" s="2" t="s">
        <v>240</v>
      </c>
      <c r="L115" s="6">
        <v>250</v>
      </c>
      <c r="M115" s="6">
        <f t="shared" si="14"/>
        <v>250</v>
      </c>
      <c r="N115" s="6">
        <f t="shared" si="15"/>
        <v>67.5</v>
      </c>
      <c r="O115" s="6">
        <f t="shared" si="16"/>
        <v>67.5</v>
      </c>
      <c r="P115" s="8">
        <f t="shared" si="13"/>
        <v>60.267857142857139</v>
      </c>
      <c r="Q115" s="8">
        <f t="shared" si="17"/>
        <v>60.267857142857139</v>
      </c>
    </row>
    <row r="116" spans="1:17" ht="125.1" customHeight="1" x14ac:dyDescent="0.35">
      <c r="A116" s="2"/>
      <c r="B116" s="2" t="s">
        <v>28</v>
      </c>
      <c r="C116" s="2" t="s">
        <v>236</v>
      </c>
      <c r="D116" s="2" t="s">
        <v>237</v>
      </c>
      <c r="E116" s="2">
        <v>332301</v>
      </c>
      <c r="F116" s="2" t="s">
        <v>241</v>
      </c>
      <c r="G116" s="2">
        <v>1</v>
      </c>
      <c r="H116" s="2" t="s">
        <v>32</v>
      </c>
      <c r="I116" s="2" t="s">
        <v>239</v>
      </c>
      <c r="J116" s="2" t="s">
        <v>34</v>
      </c>
      <c r="K116" s="2" t="s">
        <v>240</v>
      </c>
      <c r="L116" s="6">
        <v>250</v>
      </c>
      <c r="M116" s="6">
        <f t="shared" si="14"/>
        <v>250</v>
      </c>
      <c r="N116" s="6">
        <f t="shared" si="15"/>
        <v>67.5</v>
      </c>
      <c r="O116" s="6">
        <f t="shared" si="16"/>
        <v>67.5</v>
      </c>
      <c r="P116" s="8">
        <f t="shared" si="13"/>
        <v>60.267857142857139</v>
      </c>
      <c r="Q116" s="8">
        <f t="shared" si="17"/>
        <v>60.267857142857139</v>
      </c>
    </row>
    <row r="117" spans="1:17" ht="125.1" customHeight="1" x14ac:dyDescent="0.35">
      <c r="A117" s="2"/>
      <c r="B117" s="2" t="s">
        <v>28</v>
      </c>
      <c r="C117" s="2" t="s">
        <v>236</v>
      </c>
      <c r="D117" s="2" t="s">
        <v>237</v>
      </c>
      <c r="E117" s="2">
        <v>332302</v>
      </c>
      <c r="F117" s="2" t="s">
        <v>242</v>
      </c>
      <c r="G117" s="2">
        <v>1</v>
      </c>
      <c r="H117" s="2" t="s">
        <v>32</v>
      </c>
      <c r="I117" s="2" t="s">
        <v>239</v>
      </c>
      <c r="J117" s="2" t="s">
        <v>34</v>
      </c>
      <c r="K117" s="2" t="s">
        <v>240</v>
      </c>
      <c r="L117" s="6">
        <v>250</v>
      </c>
      <c r="M117" s="6">
        <f t="shared" si="14"/>
        <v>250</v>
      </c>
      <c r="N117" s="6">
        <f t="shared" si="15"/>
        <v>67.5</v>
      </c>
      <c r="O117" s="6">
        <f t="shared" si="16"/>
        <v>67.5</v>
      </c>
      <c r="P117" s="8">
        <f t="shared" si="13"/>
        <v>60.267857142857139</v>
      </c>
      <c r="Q117" s="8">
        <f t="shared" si="17"/>
        <v>60.267857142857139</v>
      </c>
    </row>
    <row r="118" spans="1:17" ht="125.1" customHeight="1" x14ac:dyDescent="0.35">
      <c r="A118" s="2"/>
      <c r="B118" s="2" t="s">
        <v>28</v>
      </c>
      <c r="C118" s="2" t="s">
        <v>236</v>
      </c>
      <c r="D118" s="2" t="s">
        <v>237</v>
      </c>
      <c r="E118" s="2">
        <v>332303</v>
      </c>
      <c r="F118" s="2" t="s">
        <v>243</v>
      </c>
      <c r="G118" s="2">
        <v>1</v>
      </c>
      <c r="H118" s="2" t="s">
        <v>32</v>
      </c>
      <c r="I118" s="2" t="s">
        <v>239</v>
      </c>
      <c r="J118" s="2" t="s">
        <v>34</v>
      </c>
      <c r="K118" s="2" t="s">
        <v>240</v>
      </c>
      <c r="L118" s="6">
        <v>250</v>
      </c>
      <c r="M118" s="6">
        <f t="shared" si="14"/>
        <v>250</v>
      </c>
      <c r="N118" s="6">
        <f t="shared" si="15"/>
        <v>67.5</v>
      </c>
      <c r="O118" s="6">
        <f t="shared" si="16"/>
        <v>67.5</v>
      </c>
      <c r="P118" s="8">
        <f t="shared" si="13"/>
        <v>60.267857142857139</v>
      </c>
      <c r="Q118" s="8">
        <f t="shared" si="17"/>
        <v>60.267857142857139</v>
      </c>
    </row>
    <row r="119" spans="1:17" ht="125.1" customHeight="1" x14ac:dyDescent="0.35">
      <c r="A119" s="2"/>
      <c r="B119" s="2" t="s">
        <v>28</v>
      </c>
      <c r="C119" s="2" t="s">
        <v>236</v>
      </c>
      <c r="D119" s="2" t="s">
        <v>237</v>
      </c>
      <c r="E119" s="2">
        <v>332304</v>
      </c>
      <c r="F119" s="2" t="s">
        <v>244</v>
      </c>
      <c r="G119" s="2">
        <v>2</v>
      </c>
      <c r="H119" s="2" t="s">
        <v>32</v>
      </c>
      <c r="I119" s="2" t="s">
        <v>239</v>
      </c>
      <c r="J119" s="2" t="s">
        <v>34</v>
      </c>
      <c r="K119" s="2" t="s">
        <v>240</v>
      </c>
      <c r="L119" s="6">
        <v>250</v>
      </c>
      <c r="M119" s="6">
        <f t="shared" si="14"/>
        <v>500</v>
      </c>
      <c r="N119" s="6">
        <f t="shared" si="15"/>
        <v>67.5</v>
      </c>
      <c r="O119" s="6">
        <f t="shared" si="16"/>
        <v>135</v>
      </c>
      <c r="P119" s="8">
        <f t="shared" si="13"/>
        <v>60.267857142857139</v>
      </c>
      <c r="Q119" s="8">
        <f t="shared" si="17"/>
        <v>120.53571428571428</v>
      </c>
    </row>
    <row r="120" spans="1:17" ht="125.1" customHeight="1" x14ac:dyDescent="0.35">
      <c r="A120" s="2"/>
      <c r="B120" s="2" t="s">
        <v>28</v>
      </c>
      <c r="C120" s="2" t="s">
        <v>236</v>
      </c>
      <c r="D120" s="2" t="s">
        <v>237</v>
      </c>
      <c r="E120" s="2">
        <v>332305</v>
      </c>
      <c r="F120" s="2" t="s">
        <v>245</v>
      </c>
      <c r="G120" s="2">
        <v>2</v>
      </c>
      <c r="H120" s="2" t="s">
        <v>32</v>
      </c>
      <c r="I120" s="2" t="s">
        <v>239</v>
      </c>
      <c r="J120" s="2" t="s">
        <v>34</v>
      </c>
      <c r="K120" s="2" t="s">
        <v>240</v>
      </c>
      <c r="L120" s="6">
        <v>250</v>
      </c>
      <c r="M120" s="6">
        <f t="shared" si="14"/>
        <v>500</v>
      </c>
      <c r="N120" s="6">
        <f t="shared" si="15"/>
        <v>67.5</v>
      </c>
      <c r="O120" s="6">
        <f t="shared" si="16"/>
        <v>135</v>
      </c>
      <c r="P120" s="8">
        <f t="shared" si="13"/>
        <v>60.267857142857139</v>
      </c>
      <c r="Q120" s="8">
        <f t="shared" si="17"/>
        <v>120.53571428571428</v>
      </c>
    </row>
    <row r="121" spans="1:17" ht="125.1" customHeight="1" x14ac:dyDescent="0.35">
      <c r="A121" s="2"/>
      <c r="B121" s="2" t="s">
        <v>28</v>
      </c>
      <c r="C121" s="2" t="s">
        <v>236</v>
      </c>
      <c r="D121" s="2" t="s">
        <v>237</v>
      </c>
      <c r="E121" s="2">
        <v>332306</v>
      </c>
      <c r="F121" s="2" t="s">
        <v>246</v>
      </c>
      <c r="G121" s="2">
        <v>1</v>
      </c>
      <c r="H121" s="2" t="s">
        <v>32</v>
      </c>
      <c r="I121" s="2" t="s">
        <v>239</v>
      </c>
      <c r="J121" s="2" t="s">
        <v>34</v>
      </c>
      <c r="K121" s="2" t="s">
        <v>240</v>
      </c>
      <c r="L121" s="6">
        <v>250</v>
      </c>
      <c r="M121" s="6">
        <f t="shared" si="14"/>
        <v>250</v>
      </c>
      <c r="N121" s="6">
        <f t="shared" si="15"/>
        <v>67.5</v>
      </c>
      <c r="O121" s="6">
        <f t="shared" si="16"/>
        <v>67.5</v>
      </c>
      <c r="P121" s="8">
        <f t="shared" si="13"/>
        <v>60.267857142857139</v>
      </c>
      <c r="Q121" s="8">
        <f t="shared" si="17"/>
        <v>60.267857142857139</v>
      </c>
    </row>
    <row r="122" spans="1:17" ht="125.1" customHeight="1" x14ac:dyDescent="0.35">
      <c r="A122" s="2"/>
      <c r="B122" s="2" t="s">
        <v>28</v>
      </c>
      <c r="C122" s="2" t="s">
        <v>247</v>
      </c>
      <c r="D122" s="2" t="s">
        <v>237</v>
      </c>
      <c r="E122" s="2">
        <v>332307</v>
      </c>
      <c r="F122" s="2" t="s">
        <v>241</v>
      </c>
      <c r="G122" s="2">
        <v>5</v>
      </c>
      <c r="H122" s="2" t="s">
        <v>32</v>
      </c>
      <c r="I122" s="2" t="s">
        <v>239</v>
      </c>
      <c r="J122" s="2" t="s">
        <v>72</v>
      </c>
      <c r="K122" s="2" t="s">
        <v>240</v>
      </c>
      <c r="L122" s="6">
        <v>250</v>
      </c>
      <c r="M122" s="6">
        <f t="shared" si="14"/>
        <v>1250</v>
      </c>
      <c r="N122" s="6">
        <f t="shared" si="15"/>
        <v>67.5</v>
      </c>
      <c r="O122" s="6">
        <f t="shared" si="16"/>
        <v>337.5</v>
      </c>
      <c r="P122" s="8">
        <f t="shared" si="13"/>
        <v>60.267857142857139</v>
      </c>
      <c r="Q122" s="8">
        <f t="shared" si="17"/>
        <v>301.33928571428567</v>
      </c>
    </row>
    <row r="123" spans="1:17" ht="125.1" customHeight="1" x14ac:dyDescent="0.35">
      <c r="A123" s="2"/>
      <c r="B123" s="2" t="s">
        <v>28</v>
      </c>
      <c r="C123" s="2" t="s">
        <v>247</v>
      </c>
      <c r="D123" s="2" t="s">
        <v>237</v>
      </c>
      <c r="E123" s="2">
        <v>332308</v>
      </c>
      <c r="F123" s="2" t="s">
        <v>243</v>
      </c>
      <c r="G123" s="2">
        <v>5</v>
      </c>
      <c r="H123" s="2" t="s">
        <v>32</v>
      </c>
      <c r="I123" s="2" t="s">
        <v>239</v>
      </c>
      <c r="J123" s="2" t="s">
        <v>72</v>
      </c>
      <c r="K123" s="2" t="s">
        <v>240</v>
      </c>
      <c r="L123" s="6">
        <v>250</v>
      </c>
      <c r="M123" s="6">
        <f t="shared" si="14"/>
        <v>1250</v>
      </c>
      <c r="N123" s="6">
        <f t="shared" si="15"/>
        <v>67.5</v>
      </c>
      <c r="O123" s="6">
        <f t="shared" si="16"/>
        <v>337.5</v>
      </c>
      <c r="P123" s="8">
        <f t="shared" si="13"/>
        <v>60.267857142857139</v>
      </c>
      <c r="Q123" s="8">
        <f t="shared" si="17"/>
        <v>301.33928571428567</v>
      </c>
    </row>
    <row r="124" spans="1:17" ht="125.1" customHeight="1" x14ac:dyDescent="0.35">
      <c r="A124" s="2"/>
      <c r="B124" s="2" t="s">
        <v>28</v>
      </c>
      <c r="C124" s="2" t="s">
        <v>247</v>
      </c>
      <c r="D124" s="2" t="s">
        <v>237</v>
      </c>
      <c r="E124" s="2">
        <v>332309</v>
      </c>
      <c r="F124" s="2" t="s">
        <v>244</v>
      </c>
      <c r="G124" s="2">
        <v>1</v>
      </c>
      <c r="H124" s="2" t="s">
        <v>32</v>
      </c>
      <c r="I124" s="2" t="s">
        <v>239</v>
      </c>
      <c r="J124" s="2" t="s">
        <v>72</v>
      </c>
      <c r="K124" s="2" t="s">
        <v>240</v>
      </c>
      <c r="L124" s="6">
        <v>250</v>
      </c>
      <c r="M124" s="6">
        <f t="shared" si="14"/>
        <v>250</v>
      </c>
      <c r="N124" s="6">
        <f t="shared" si="15"/>
        <v>67.5</v>
      </c>
      <c r="O124" s="6">
        <f t="shared" si="16"/>
        <v>67.5</v>
      </c>
      <c r="P124" s="8">
        <f t="shared" si="13"/>
        <v>60.267857142857139</v>
      </c>
      <c r="Q124" s="8">
        <f t="shared" si="17"/>
        <v>60.267857142857139</v>
      </c>
    </row>
    <row r="125" spans="1:17" ht="125.1" customHeight="1" x14ac:dyDescent="0.35">
      <c r="A125" s="2"/>
      <c r="B125" s="2" t="s">
        <v>28</v>
      </c>
      <c r="C125" s="2" t="s">
        <v>247</v>
      </c>
      <c r="D125" s="2" t="s">
        <v>237</v>
      </c>
      <c r="E125" s="2">
        <v>332310</v>
      </c>
      <c r="F125" s="2" t="s">
        <v>245</v>
      </c>
      <c r="G125" s="2">
        <v>7</v>
      </c>
      <c r="H125" s="2" t="s">
        <v>32</v>
      </c>
      <c r="I125" s="2" t="s">
        <v>239</v>
      </c>
      <c r="J125" s="2" t="s">
        <v>72</v>
      </c>
      <c r="K125" s="2" t="s">
        <v>240</v>
      </c>
      <c r="L125" s="6">
        <v>250</v>
      </c>
      <c r="M125" s="6">
        <f t="shared" si="14"/>
        <v>1750</v>
      </c>
      <c r="N125" s="6">
        <f t="shared" si="15"/>
        <v>67.5</v>
      </c>
      <c r="O125" s="6">
        <f t="shared" si="16"/>
        <v>472.5</v>
      </c>
      <c r="P125" s="8">
        <f t="shared" si="13"/>
        <v>60.267857142857139</v>
      </c>
      <c r="Q125" s="8">
        <f t="shared" si="17"/>
        <v>421.875</v>
      </c>
    </row>
    <row r="126" spans="1:17" x14ac:dyDescent="0.35">
      <c r="A126" s="3"/>
      <c r="B126" s="3"/>
      <c r="C126" s="3"/>
      <c r="D126" s="3"/>
      <c r="E126" s="3"/>
      <c r="F126" s="3"/>
      <c r="G126" s="3">
        <f>SUM(G15:G125)</f>
        <v>1672</v>
      </c>
      <c r="H126" s="3"/>
      <c r="I126" s="3"/>
      <c r="J126" s="3"/>
      <c r="K126" s="3"/>
      <c r="L126" s="5"/>
      <c r="M126" s="5">
        <f t="shared" ref="M126:O126" si="18">SUM(M15:M125)</f>
        <v>563767</v>
      </c>
      <c r="N126" s="5"/>
      <c r="O126" s="5">
        <f t="shared" si="18"/>
        <v>152217.09</v>
      </c>
      <c r="P126" s="9"/>
      <c r="Q126" s="9">
        <f>SUM(Q15:Q125)</f>
        <v>135908.11607142864</v>
      </c>
    </row>
  </sheetData>
  <sheetProtection sheet="1" objects="1" scenarios="1" selectLockedCells="1" selectUnlockedCells="1"/>
  <sortState xmlns:xlrd2="http://schemas.microsoft.com/office/spreadsheetml/2017/richdata2" ref="A15:K125">
    <sortCondition ref="D15:D125"/>
    <sortCondition ref="E15:E125"/>
  </sortState>
  <mergeCells count="12"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9044ef7c0f664cae4b4693715ee4640a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7d4b100c2d9c11802b80518694abbf4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E5410F39-4B4C-46D3-951F-E17675C373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40C7B0-F4C7-439D-8D8C-F8837F824B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886F9F-6053-4928-A1DA-D1711EB00238}">
  <ds:schemaRefs>
    <ds:schemaRef ds:uri="http://schemas.microsoft.com/office/2006/metadata/properties"/>
    <ds:schemaRef ds:uri="http://purl.org/dc/dcmitype/"/>
    <ds:schemaRef ds:uri="3287f65e-bd81-4ef8-9d4a-f770dbe35018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www.w3.org/XML/1998/namespace"/>
    <ds:schemaRef ds:uri="534545f7-dfad-40dc-8880-0a5cc848d94b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2025-12-17T10:10:28Z</dcterms:created>
  <dcterms:modified xsi:type="dcterms:W3CDTF">2026-01-06T14:50:04Z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