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42C87998-439B-4863-BB68-17E9A106022A}" xr6:coauthVersionLast="47" xr6:coauthVersionMax="47" xr10:uidLastSave="{00000000-0000-0000-0000-000000000000}"/>
  <bookViews>
    <workbookView xWindow="-98" yWindow="-98" windowWidth="21795" windowHeight="13695" xr2:uid="{F1472A7C-A90F-4935-8B78-7B1366317B90}"/>
  </bookViews>
  <sheets>
    <sheet name="OFFER" sheetId="1" r:id="rId1"/>
  </sheets>
  <definedNames>
    <definedName name="_xlnm._FilterDatabase" localSheetId="0" hidden="1">OFFER!$A$14:$N$58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15" i="1"/>
  <c r="P59" i="1" s="1"/>
  <c r="M59" i="1"/>
  <c r="S16" i="1" l="1"/>
  <c r="R16" i="1"/>
  <c r="R59" i="1" s="1"/>
  <c r="S17" i="1"/>
  <c r="T17" i="1" s="1"/>
  <c r="R17" i="1"/>
  <c r="S18" i="1"/>
  <c r="T18" i="1" s="1"/>
  <c r="R18" i="1"/>
  <c r="S19" i="1"/>
  <c r="T19" i="1" s="1"/>
  <c r="R19" i="1"/>
  <c r="R20" i="1"/>
  <c r="S20" i="1"/>
  <c r="T20" i="1" s="1"/>
  <c r="S21" i="1"/>
  <c r="T21" i="1" s="1"/>
  <c r="R21" i="1"/>
  <c r="S22" i="1"/>
  <c r="T22" i="1" s="1"/>
  <c r="R22" i="1"/>
  <c r="R23" i="1"/>
  <c r="S23" i="1"/>
  <c r="T23" i="1" s="1"/>
  <c r="R24" i="1"/>
  <c r="S24" i="1"/>
  <c r="T24" i="1" s="1"/>
  <c r="R25" i="1"/>
  <c r="S25" i="1"/>
  <c r="T25" i="1" s="1"/>
  <c r="S26" i="1"/>
  <c r="T26" i="1" s="1"/>
  <c r="R26" i="1"/>
  <c r="R27" i="1"/>
  <c r="S27" i="1"/>
  <c r="T27" i="1" s="1"/>
  <c r="R28" i="1"/>
  <c r="S28" i="1"/>
  <c r="T28" i="1" s="1"/>
  <c r="R29" i="1"/>
  <c r="S29" i="1"/>
  <c r="T29" i="1" s="1"/>
  <c r="R30" i="1"/>
  <c r="S30" i="1"/>
  <c r="T30" i="1" s="1"/>
  <c r="S31" i="1"/>
  <c r="T31" i="1" s="1"/>
  <c r="R31" i="1"/>
  <c r="R32" i="1"/>
  <c r="S32" i="1"/>
  <c r="T32" i="1" s="1"/>
  <c r="S33" i="1"/>
  <c r="T33" i="1" s="1"/>
  <c r="R33" i="1"/>
  <c r="R34" i="1"/>
  <c r="S34" i="1"/>
  <c r="T34" i="1" s="1"/>
  <c r="S35" i="1"/>
  <c r="T35" i="1" s="1"/>
  <c r="R35" i="1"/>
  <c r="R36" i="1"/>
  <c r="S36" i="1"/>
  <c r="T36" i="1" s="1"/>
  <c r="R37" i="1"/>
  <c r="S37" i="1"/>
  <c r="T37" i="1" s="1"/>
  <c r="S38" i="1"/>
  <c r="T38" i="1" s="1"/>
  <c r="R38" i="1"/>
  <c r="S39" i="1"/>
  <c r="T39" i="1" s="1"/>
  <c r="R39" i="1"/>
  <c r="R40" i="1"/>
  <c r="S40" i="1"/>
  <c r="T40" i="1" s="1"/>
  <c r="S41" i="1"/>
  <c r="T41" i="1" s="1"/>
  <c r="R41" i="1"/>
  <c r="R42" i="1"/>
  <c r="S42" i="1"/>
  <c r="T42" i="1" s="1"/>
  <c r="R43" i="1"/>
  <c r="S43" i="1"/>
  <c r="T43" i="1" s="1"/>
  <c r="R44" i="1"/>
  <c r="S44" i="1"/>
  <c r="T44" i="1" s="1"/>
  <c r="R45" i="1"/>
  <c r="S45" i="1"/>
  <c r="T45" i="1" s="1"/>
  <c r="R46" i="1"/>
  <c r="S46" i="1"/>
  <c r="T46" i="1" s="1"/>
  <c r="S47" i="1"/>
  <c r="T47" i="1" s="1"/>
  <c r="R47" i="1"/>
  <c r="S48" i="1"/>
  <c r="T48" i="1" s="1"/>
  <c r="R48" i="1"/>
  <c r="S49" i="1"/>
  <c r="T49" i="1" s="1"/>
  <c r="R49" i="1"/>
  <c r="R50" i="1"/>
  <c r="S50" i="1"/>
  <c r="T50" i="1" s="1"/>
  <c r="S51" i="1"/>
  <c r="T51" i="1" s="1"/>
  <c r="R51" i="1"/>
  <c r="R52" i="1"/>
  <c r="S52" i="1"/>
  <c r="T52" i="1" s="1"/>
  <c r="R53" i="1"/>
  <c r="S53" i="1"/>
  <c r="T53" i="1" s="1"/>
  <c r="S54" i="1"/>
  <c r="T54" i="1" s="1"/>
  <c r="R54" i="1"/>
  <c r="R55" i="1"/>
  <c r="S55" i="1"/>
  <c r="T55" i="1" s="1"/>
  <c r="S56" i="1"/>
  <c r="T56" i="1" s="1"/>
  <c r="R56" i="1"/>
  <c r="R57" i="1"/>
  <c r="S57" i="1"/>
  <c r="T57" i="1" s="1"/>
  <c r="S58" i="1"/>
  <c r="T58" i="1" s="1"/>
  <c r="R58" i="1"/>
  <c r="S15" i="1"/>
  <c r="T15" i="1" s="1"/>
  <c r="R15" i="1"/>
  <c r="T16" i="1" l="1"/>
  <c r="T59" i="1" s="1"/>
</calcChain>
</file>

<file path=xl/sharedStrings.xml><?xml version="1.0" encoding="utf-8"?>
<sst xmlns="http://schemas.openxmlformats.org/spreadsheetml/2006/main" count="516" uniqueCount="54">
  <si>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</si>
  <si>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</si>
  <si>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</si>
  <si>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</si>
  <si>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</si>
  <si>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</si>
  <si>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</si>
  <si>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</si>
  <si>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</si>
  <si>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</si>
  <si>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</si>
  <si>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</si>
  <si>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</si>
  <si>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</si>
  <si>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</si>
  <si>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</si>
  <si>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</si>
  <si>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</si>
  <si>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</si>
  <si>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</si>
  <si>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</si>
  <si>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</si>
  <si>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</si>
  <si>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</si>
  <si>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</si>
  <si>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</si>
  <si>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</si>
  <si>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</si>
  <si>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84% OFF RRP  
 COST € </t>
  </si>
  <si>
    <t>COST TOT €</t>
  </si>
  <si>
    <t>COST £</t>
  </si>
  <si>
    <t>COST TOT £</t>
  </si>
  <si>
    <t>MEN</t>
  </si>
  <si>
    <t>CERRUTI 1881</t>
  </si>
  <si>
    <t>SHOES</t>
  </si>
  <si>
    <t>DRIVER</t>
  </si>
  <si>
    <t>100%COW LH</t>
  </si>
  <si>
    <t>PAKISTAN</t>
  </si>
  <si>
    <t>U29</t>
  </si>
  <si>
    <t>U29CRR10013</t>
  </si>
  <si>
    <t>CSSU01516M</t>
  </si>
  <si>
    <t>GREY</t>
  </si>
  <si>
    <t>6403.99.00</t>
  </si>
  <si>
    <t>SANDALS</t>
  </si>
  <si>
    <t>U29CRR10015</t>
  </si>
  <si>
    <t>CSSU01521M</t>
  </si>
  <si>
    <t>BROWN</t>
  </si>
  <si>
    <t>U29CRR10016</t>
  </si>
  <si>
    <t>CSSU01522M</t>
  </si>
  <si>
    <t>BLACK</t>
  </si>
  <si>
    <t>U29CRR10017</t>
  </si>
  <si>
    <t>CSSU01523M</t>
  </si>
  <si>
    <t>U29CRR10019</t>
  </si>
  <si>
    <t>CSSU01525M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</si>
</sst>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164" fontId="19" fillId="34" borderId="10" xfId="0" applyNumberFormat="1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D88FDBBB-E0E6-EAAC-C40C-F2A46901D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633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474BEEC3-E28B-1603-7FA2-68A88733D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759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3E71B586-E93A-125E-92B7-E85ABD34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886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FC6D2232-A628-7405-4475-9664D2D72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013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E45BD1DA-DB74-1A7F-D200-E3F70DFE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139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E3C73B23-D54A-7F63-4B2C-C361813B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266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9896CE67-5356-8A33-7CC1-81D5DAE0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393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3EF050BD-0205-4A83-D430-1C583AF7F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7520046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D688-ABD9-44CA-9E7C-A9F0EF6792AD}">
  <dimension ref="A1:T356"/>
  <sheetViews>
    <sheetView tabSelected="1" workbookViewId="0">
      <pane ySplit="14" topLeftCell="A15" activePane="bottomLeft" state="frozen"/>
      <selection pane="bottomLeft" activeCell="B1" sqref="B1"/>
    </sheetView>
  </sheetViews>
  <sheetFormatPr defaultColWidth="8.86328125" defaultRowHeight="99.95" customHeight="1" x14ac:dyDescent="0.45"/>
  <cols>
    <col min="1" max="1" width="33.73046875" style="1" customWidth="1"/>
    <col min="2" max="2" width="8.3984375" style="1" bestFit="1" customWidth="1"/>
    <col min="3" max="3" width="12.73046875" style="1" bestFit="1" customWidth="1"/>
    <col min="4" max="4" width="10.3984375" style="1" bestFit="1" customWidth="1"/>
    <col min="5" max="5" width="12.265625" style="1" bestFit="1" customWidth="1"/>
    <col min="6" max="6" width="18" style="1" customWidth="1"/>
    <col min="7" max="7" width="10.3984375" style="1" bestFit="1" customWidth="1"/>
    <col min="8" max="8" width="5.265625" style="1" bestFit="1" customWidth="1"/>
    <col min="9" max="9" width="13.86328125" style="1" bestFit="1" customWidth="1"/>
    <col min="10" max="10" width="12.1328125" style="1" bestFit="1" customWidth="1"/>
    <col min="11" max="11" width="13.3984375" style="1" bestFit="1" customWidth="1"/>
    <col min="12" max="12" width="4.3984375" style="1" bestFit="1" customWidth="1"/>
    <col min="13" max="13" width="8.73046875" style="1" customWidth="1"/>
    <col min="14" max="14" width="10.1328125" style="8" bestFit="1" customWidth="1"/>
    <col min="15" max="18" width="15.3984375" style="8" customWidth="1"/>
    <col min="19" max="20" width="15.3984375" style="10" customWidth="1"/>
    <col min="21" max="16384" width="8.86328125" style="1"/>
  </cols>
  <sheetData>
    <row r="1" spans="1:20" ht="15.75" x14ac:dyDescent="0.45">
      <c r="A1" s="3" t="s">
        <v>0</v>
      </c>
    </row>
    <row r="2" spans="1:20" ht="15.75" x14ac:dyDescent="0.45">
      <c r="A2" s="4" t="s">
        <v>1</v>
      </c>
    </row>
    <row r="3" spans="1:20" ht="15.75" x14ac:dyDescent="0.45">
      <c r="A3" s="4" t="s">
        <v>2</v>
      </c>
    </row>
    <row r="4" spans="1:20" ht="15.75" x14ac:dyDescent="0.45">
      <c r="A4" s="4" t="s">
        <v>3</v>
      </c>
    </row>
    <row r="5" spans="1:20" ht="15.75" x14ac:dyDescent="0.45">
      <c r="A5" s="4" t="s">
        <v>4</v>
      </c>
    </row>
    <row r="6" spans="1:20" ht="15.75" x14ac:dyDescent="0.45">
      <c r="A6" s="4" t="s">
        <v>5</v>
      </c>
    </row>
    <row r="7" spans="1:20" ht="15.75" x14ac:dyDescent="0.45">
      <c r="A7" s="4" t="s">
        <v>6</v>
      </c>
    </row>
    <row r="8" spans="1:20" ht="15.75" x14ac:dyDescent="0.45">
      <c r="A8" s="4" t="s">
        <v>7</v>
      </c>
    </row>
    <row r="9" spans="1:20" ht="15.75" x14ac:dyDescent="0.45">
      <c r="A9" s="4" t="s">
        <v>8</v>
      </c>
    </row>
    <row r="10" spans="1:20" ht="15.75" x14ac:dyDescent="0.45">
      <c r="A10" s="4" t="s">
        <v>9</v>
      </c>
    </row>
    <row r="11" spans="1:20" ht="15.75" x14ac:dyDescent="0.45">
      <c r="A11" s="4" t="s">
        <v>10</v>
      </c>
    </row>
    <row r="12" spans="1:20" ht="15.75" x14ac:dyDescent="0.45">
      <c r="A12" s="4" t="s">
        <v>11</v>
      </c>
    </row>
    <row r="13" spans="1:20" ht="15.75" x14ac:dyDescent="0.45"/>
    <row r="14" spans="1:20" s="2" customFormat="1" ht="30" customHeight="1" x14ac:dyDescent="0.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6" t="s">
        <v>24</v>
      </c>
      <c r="N14" s="5" t="s">
        <v>25</v>
      </c>
      <c r="O14" s="5" t="s">
        <v>26</v>
      </c>
      <c r="P14" s="5" t="s">
        <v>27</v>
      </c>
      <c r="Q14" s="5" t="s">
        <v>28</v>
      </c>
      <c r="R14" s="5" t="s">
        <v>29</v>
      </c>
      <c r="S14" s="12" t="s">
        <v>30</v>
      </c>
      <c r="T14" s="12" t="s">
        <v>31</v>
      </c>
    </row>
    <row r="15" spans="1:20" ht="99.95" customHeight="1" x14ac:dyDescent="0.45">
      <c r="A15" s="7"/>
      <c r="B15" s="7" t="s">
        <v>32</v>
      </c>
      <c r="C15" s="7" t="s">
        <v>33</v>
      </c>
      <c r="D15" s="7" t="s">
        <v>34</v>
      </c>
      <c r="E15" s="7" t="s">
        <v>35</v>
      </c>
      <c r="F15" s="7" t="s">
        <v>36</v>
      </c>
      <c r="G15" s="7" t="s">
        <v>37</v>
      </c>
      <c r="H15" s="7" t="s">
        <v>38</v>
      </c>
      <c r="I15" s="7" t="s">
        <v>39</v>
      </c>
      <c r="J15" s="7" t="s">
        <v>40</v>
      </c>
      <c r="K15" s="7" t="s">
        <v>41</v>
      </c>
      <c r="L15" s="7">
        <v>41</v>
      </c>
      <c r="M15" s="7">
        <v>12</v>
      </c>
      <c r="N15" s="9" t="s">
        <v>42</v>
      </c>
      <c r="O15" s="9">
        <v>228</v>
      </c>
      <c r="P15" s="9">
        <f t="shared" ref="P15:P58" si="0">SUM(O15*M15)</f>
        <v>2736</v>
      </c>
      <c r="Q15" s="9">
        <f>O15*(1-84%)</f>
        <v>36.480000000000004</v>
      </c>
      <c r="R15" s="9">
        <f t="shared" ref="R15:R58" si="1">SUM(Q15*M15)</f>
        <v>437.76000000000005</v>
      </c>
      <c r="S15" s="11">
        <f>SUM(Q15/1.13)</f>
        <v>32.283185840707972</v>
      </c>
      <c r="T15" s="11">
        <f t="shared" ref="T15:T58" si="2">SUM(S15*M15)</f>
        <v>387.39823008849567</v>
      </c>
    </row>
    <row r="16" spans="1:20" ht="47.25" x14ac:dyDescent="0.45">
      <c r="A16" s="7"/>
      <c r="B16" s="7" t="s">
        <v>32</v>
      </c>
      <c r="C16" s="7" t="s">
        <v>33</v>
      </c>
      <c r="D16" s="7" t="s">
        <v>34</v>
      </c>
      <c r="E16" s="7" t="s">
        <v>35</v>
      </c>
      <c r="F16" s="7" t="s">
        <v>36</v>
      </c>
      <c r="G16" s="7" t="s">
        <v>37</v>
      </c>
      <c r="H16" s="7" t="s">
        <v>38</v>
      </c>
      <c r="I16" s="7" t="s">
        <v>39</v>
      </c>
      <c r="J16" s="7" t="s">
        <v>40</v>
      </c>
      <c r="K16" s="7" t="s">
        <v>41</v>
      </c>
      <c r="L16" s="7">
        <v>42</v>
      </c>
      <c r="M16" s="7">
        <v>9</v>
      </c>
      <c r="N16" s="9" t="s">
        <v>42</v>
      </c>
      <c r="O16" s="9">
        <v>228</v>
      </c>
      <c r="P16" s="9">
        <f t="shared" si="0"/>
        <v>2052</v>
      </c>
      <c r="Q16" s="9">
        <f t="shared" ref="Q16:Q58" si="3">O16*(1-84%)</f>
        <v>36.480000000000004</v>
      </c>
      <c r="R16" s="9">
        <f t="shared" si="1"/>
        <v>328.32000000000005</v>
      </c>
      <c r="S16" s="11">
        <f t="shared" ref="S16:S58" si="4">SUM(Q16/1.13)</f>
        <v>32.283185840707972</v>
      </c>
      <c r="T16" s="11">
        <f t="shared" si="2"/>
        <v>290.54867256637175</v>
      </c>
    </row>
    <row r="17" spans="1:20" ht="47.25" x14ac:dyDescent="0.45">
      <c r="A17" s="7"/>
      <c r="B17" s="7" t="s">
        <v>32</v>
      </c>
      <c r="C17" s="7" t="s">
        <v>33</v>
      </c>
      <c r="D17" s="7" t="s">
        <v>34</v>
      </c>
      <c r="E17" s="7" t="s">
        <v>35</v>
      </c>
      <c r="F17" s="7" t="s">
        <v>36</v>
      </c>
      <c r="G17" s="7" t="s">
        <v>37</v>
      </c>
      <c r="H17" s="7" t="s">
        <v>38</v>
      </c>
      <c r="I17" s="7" t="s">
        <v>39</v>
      </c>
      <c r="J17" s="7" t="s">
        <v>40</v>
      </c>
      <c r="K17" s="7" t="s">
        <v>41</v>
      </c>
      <c r="L17" s="7">
        <v>43</v>
      </c>
      <c r="M17" s="7">
        <v>8</v>
      </c>
      <c r="N17" s="9" t="s">
        <v>42</v>
      </c>
      <c r="O17" s="9">
        <v>228</v>
      </c>
      <c r="P17" s="9">
        <f t="shared" si="0"/>
        <v>1824</v>
      </c>
      <c r="Q17" s="9">
        <f t="shared" si="3"/>
        <v>36.480000000000004</v>
      </c>
      <c r="R17" s="9">
        <f t="shared" si="1"/>
        <v>291.84000000000003</v>
      </c>
      <c r="S17" s="11">
        <f t="shared" si="4"/>
        <v>32.283185840707972</v>
      </c>
      <c r="T17" s="11">
        <f t="shared" si="2"/>
        <v>258.26548672566378</v>
      </c>
    </row>
    <row r="18" spans="1:20" ht="99.95" customHeight="1" x14ac:dyDescent="0.45">
      <c r="A18" s="7"/>
      <c r="B18" s="7" t="s">
        <v>32</v>
      </c>
      <c r="C18" s="7" t="s">
        <v>33</v>
      </c>
      <c r="D18" s="7" t="s">
        <v>34</v>
      </c>
      <c r="E18" s="7" t="s">
        <v>43</v>
      </c>
      <c r="F18" s="7" t="s">
        <v>36</v>
      </c>
      <c r="G18" s="7" t="s">
        <v>37</v>
      </c>
      <c r="H18" s="7" t="s">
        <v>38</v>
      </c>
      <c r="I18" s="7" t="s">
        <v>44</v>
      </c>
      <c r="J18" s="7" t="s">
        <v>45</v>
      </c>
      <c r="K18" s="7" t="s">
        <v>46</v>
      </c>
      <c r="L18" s="7">
        <v>40</v>
      </c>
      <c r="M18" s="7">
        <v>6</v>
      </c>
      <c r="N18" s="9" t="s">
        <v>42</v>
      </c>
      <c r="O18" s="9">
        <v>204</v>
      </c>
      <c r="P18" s="9">
        <f t="shared" si="0"/>
        <v>1224</v>
      </c>
      <c r="Q18" s="9">
        <f t="shared" si="3"/>
        <v>32.640000000000008</v>
      </c>
      <c r="R18" s="9">
        <f t="shared" si="1"/>
        <v>195.84000000000003</v>
      </c>
      <c r="S18" s="11">
        <f t="shared" si="4"/>
        <v>28.884955752212399</v>
      </c>
      <c r="T18" s="11">
        <f t="shared" si="2"/>
        <v>173.30973451327441</v>
      </c>
    </row>
    <row r="19" spans="1:20" ht="47.25" x14ac:dyDescent="0.45">
      <c r="A19" s="7"/>
      <c r="B19" s="7" t="s">
        <v>32</v>
      </c>
      <c r="C19" s="7" t="s">
        <v>33</v>
      </c>
      <c r="D19" s="7" t="s">
        <v>34</v>
      </c>
      <c r="E19" s="7" t="s">
        <v>43</v>
      </c>
      <c r="F19" s="7" t="s">
        <v>36</v>
      </c>
      <c r="G19" s="7" t="s">
        <v>37</v>
      </c>
      <c r="H19" s="7" t="s">
        <v>38</v>
      </c>
      <c r="I19" s="7" t="s">
        <v>44</v>
      </c>
      <c r="J19" s="7" t="s">
        <v>45</v>
      </c>
      <c r="K19" s="7" t="s">
        <v>46</v>
      </c>
      <c r="L19" s="7">
        <v>41</v>
      </c>
      <c r="M19" s="7">
        <v>21</v>
      </c>
      <c r="N19" s="9" t="s">
        <v>42</v>
      </c>
      <c r="O19" s="9">
        <v>204</v>
      </c>
      <c r="P19" s="9">
        <f t="shared" si="0"/>
        <v>4284</v>
      </c>
      <c r="Q19" s="9">
        <f t="shared" si="3"/>
        <v>32.640000000000008</v>
      </c>
      <c r="R19" s="9">
        <f t="shared" si="1"/>
        <v>685.44000000000017</v>
      </c>
      <c r="S19" s="11">
        <f t="shared" si="4"/>
        <v>28.884955752212399</v>
      </c>
      <c r="T19" s="11">
        <f t="shared" si="2"/>
        <v>606.58407079646042</v>
      </c>
    </row>
    <row r="20" spans="1:20" ht="47.25" x14ac:dyDescent="0.45">
      <c r="A20" s="7"/>
      <c r="B20" s="7" t="s">
        <v>32</v>
      </c>
      <c r="C20" s="7" t="s">
        <v>33</v>
      </c>
      <c r="D20" s="7" t="s">
        <v>34</v>
      </c>
      <c r="E20" s="7" t="s">
        <v>43</v>
      </c>
      <c r="F20" s="7" t="s">
        <v>36</v>
      </c>
      <c r="G20" s="7" t="s">
        <v>37</v>
      </c>
      <c r="H20" s="7" t="s">
        <v>38</v>
      </c>
      <c r="I20" s="7" t="s">
        <v>44</v>
      </c>
      <c r="J20" s="7" t="s">
        <v>45</v>
      </c>
      <c r="K20" s="7" t="s">
        <v>46</v>
      </c>
      <c r="L20" s="7">
        <v>42</v>
      </c>
      <c r="M20" s="7">
        <v>35</v>
      </c>
      <c r="N20" s="9" t="s">
        <v>42</v>
      </c>
      <c r="O20" s="9">
        <v>204</v>
      </c>
      <c r="P20" s="9">
        <f t="shared" si="0"/>
        <v>7140</v>
      </c>
      <c r="Q20" s="9">
        <f t="shared" si="3"/>
        <v>32.640000000000008</v>
      </c>
      <c r="R20" s="9">
        <f t="shared" si="1"/>
        <v>1142.4000000000003</v>
      </c>
      <c r="S20" s="11">
        <f t="shared" si="4"/>
        <v>28.884955752212399</v>
      </c>
      <c r="T20" s="11">
        <f t="shared" si="2"/>
        <v>1010.973451327434</v>
      </c>
    </row>
    <row r="21" spans="1:20" ht="47.25" x14ac:dyDescent="0.45">
      <c r="A21" s="7"/>
      <c r="B21" s="7" t="s">
        <v>32</v>
      </c>
      <c r="C21" s="7" t="s">
        <v>33</v>
      </c>
      <c r="D21" s="7" t="s">
        <v>34</v>
      </c>
      <c r="E21" s="7" t="s">
        <v>43</v>
      </c>
      <c r="F21" s="7" t="s">
        <v>36</v>
      </c>
      <c r="G21" s="7" t="s">
        <v>37</v>
      </c>
      <c r="H21" s="7" t="s">
        <v>38</v>
      </c>
      <c r="I21" s="7" t="s">
        <v>44</v>
      </c>
      <c r="J21" s="7" t="s">
        <v>45</v>
      </c>
      <c r="K21" s="7" t="s">
        <v>46</v>
      </c>
      <c r="L21" s="7">
        <v>43</v>
      </c>
      <c r="M21" s="7">
        <v>38</v>
      </c>
      <c r="N21" s="9" t="s">
        <v>42</v>
      </c>
      <c r="O21" s="9">
        <v>204</v>
      </c>
      <c r="P21" s="9">
        <f t="shared" si="0"/>
        <v>7752</v>
      </c>
      <c r="Q21" s="9">
        <f t="shared" si="3"/>
        <v>32.640000000000008</v>
      </c>
      <c r="R21" s="9">
        <f t="shared" si="1"/>
        <v>1240.3200000000004</v>
      </c>
      <c r="S21" s="11">
        <f t="shared" si="4"/>
        <v>28.884955752212399</v>
      </c>
      <c r="T21" s="11">
        <f t="shared" si="2"/>
        <v>1097.6283185840712</v>
      </c>
    </row>
    <row r="22" spans="1:20" ht="47.25" x14ac:dyDescent="0.45">
      <c r="A22" s="7"/>
      <c r="B22" s="7" t="s">
        <v>32</v>
      </c>
      <c r="C22" s="7" t="s">
        <v>33</v>
      </c>
      <c r="D22" s="7" t="s">
        <v>34</v>
      </c>
      <c r="E22" s="7" t="s">
        <v>43</v>
      </c>
      <c r="F22" s="7" t="s">
        <v>36</v>
      </c>
      <c r="G22" s="7" t="s">
        <v>37</v>
      </c>
      <c r="H22" s="7" t="s">
        <v>38</v>
      </c>
      <c r="I22" s="7" t="s">
        <v>44</v>
      </c>
      <c r="J22" s="7" t="s">
        <v>45</v>
      </c>
      <c r="K22" s="7" t="s">
        <v>46</v>
      </c>
      <c r="L22" s="7">
        <v>44</v>
      </c>
      <c r="M22" s="7">
        <v>19</v>
      </c>
      <c r="N22" s="9" t="s">
        <v>42</v>
      </c>
      <c r="O22" s="9">
        <v>204</v>
      </c>
      <c r="P22" s="9">
        <f t="shared" si="0"/>
        <v>3876</v>
      </c>
      <c r="Q22" s="9">
        <f t="shared" si="3"/>
        <v>32.640000000000008</v>
      </c>
      <c r="R22" s="9">
        <f t="shared" si="1"/>
        <v>620.1600000000002</v>
      </c>
      <c r="S22" s="11">
        <f t="shared" si="4"/>
        <v>28.884955752212399</v>
      </c>
      <c r="T22" s="11">
        <f t="shared" si="2"/>
        <v>548.81415929203558</v>
      </c>
    </row>
    <row r="23" spans="1:20" ht="47.25" x14ac:dyDescent="0.45">
      <c r="A23" s="7"/>
      <c r="B23" s="7" t="s">
        <v>32</v>
      </c>
      <c r="C23" s="7" t="s">
        <v>33</v>
      </c>
      <c r="D23" s="7" t="s">
        <v>34</v>
      </c>
      <c r="E23" s="7" t="s">
        <v>43</v>
      </c>
      <c r="F23" s="7" t="s">
        <v>36</v>
      </c>
      <c r="G23" s="7" t="s">
        <v>37</v>
      </c>
      <c r="H23" s="7" t="s">
        <v>38</v>
      </c>
      <c r="I23" s="7" t="s">
        <v>44</v>
      </c>
      <c r="J23" s="7" t="s">
        <v>45</v>
      </c>
      <c r="K23" s="7" t="s">
        <v>46</v>
      </c>
      <c r="L23" s="7">
        <v>45</v>
      </c>
      <c r="M23" s="7">
        <v>8</v>
      </c>
      <c r="N23" s="9" t="s">
        <v>42</v>
      </c>
      <c r="O23" s="9">
        <v>204</v>
      </c>
      <c r="P23" s="9">
        <f t="shared" si="0"/>
        <v>1632</v>
      </c>
      <c r="Q23" s="9">
        <f t="shared" si="3"/>
        <v>32.640000000000008</v>
      </c>
      <c r="R23" s="9">
        <f t="shared" si="1"/>
        <v>261.12000000000006</v>
      </c>
      <c r="S23" s="11">
        <f t="shared" si="4"/>
        <v>28.884955752212399</v>
      </c>
      <c r="T23" s="11">
        <f t="shared" si="2"/>
        <v>231.07964601769919</v>
      </c>
    </row>
    <row r="24" spans="1:20" ht="99.95" customHeight="1" x14ac:dyDescent="0.45">
      <c r="A24" s="7"/>
      <c r="B24" s="7" t="s">
        <v>32</v>
      </c>
      <c r="C24" s="7" t="s">
        <v>33</v>
      </c>
      <c r="D24" s="7" t="s">
        <v>34</v>
      </c>
      <c r="E24" s="7" t="s">
        <v>43</v>
      </c>
      <c r="F24" s="7" t="s">
        <v>36</v>
      </c>
      <c r="G24" s="7" t="s">
        <v>37</v>
      </c>
      <c r="H24" s="7" t="s">
        <v>38</v>
      </c>
      <c r="I24" s="7" t="s">
        <v>47</v>
      </c>
      <c r="J24" s="7" t="s">
        <v>48</v>
      </c>
      <c r="K24" s="7" t="s">
        <v>49</v>
      </c>
      <c r="L24" s="7">
        <v>40</v>
      </c>
      <c r="M24" s="7">
        <v>32</v>
      </c>
      <c r="N24" s="9" t="s">
        <v>42</v>
      </c>
      <c r="O24" s="9">
        <v>223</v>
      </c>
      <c r="P24" s="9">
        <f t="shared" si="0"/>
        <v>7136</v>
      </c>
      <c r="Q24" s="9">
        <f t="shared" si="3"/>
        <v>35.680000000000007</v>
      </c>
      <c r="R24" s="9">
        <f t="shared" si="1"/>
        <v>1141.7600000000002</v>
      </c>
      <c r="S24" s="11">
        <f t="shared" si="4"/>
        <v>31.575221238938063</v>
      </c>
      <c r="T24" s="11">
        <f t="shared" si="2"/>
        <v>1010.407079646018</v>
      </c>
    </row>
    <row r="25" spans="1:20" ht="47.25" x14ac:dyDescent="0.45">
      <c r="A25" s="7"/>
      <c r="B25" s="7" t="s">
        <v>32</v>
      </c>
      <c r="C25" s="7" t="s">
        <v>33</v>
      </c>
      <c r="D25" s="7" t="s">
        <v>34</v>
      </c>
      <c r="E25" s="7" t="s">
        <v>43</v>
      </c>
      <c r="F25" s="7" t="s">
        <v>36</v>
      </c>
      <c r="G25" s="7" t="s">
        <v>37</v>
      </c>
      <c r="H25" s="7" t="s">
        <v>38</v>
      </c>
      <c r="I25" s="7" t="s">
        <v>47</v>
      </c>
      <c r="J25" s="7" t="s">
        <v>48</v>
      </c>
      <c r="K25" s="7" t="s">
        <v>49</v>
      </c>
      <c r="L25" s="7">
        <v>41</v>
      </c>
      <c r="M25" s="7">
        <v>66</v>
      </c>
      <c r="N25" s="9" t="s">
        <v>42</v>
      </c>
      <c r="O25" s="9">
        <v>223</v>
      </c>
      <c r="P25" s="9">
        <f t="shared" si="0"/>
        <v>14718</v>
      </c>
      <c r="Q25" s="9">
        <f t="shared" si="3"/>
        <v>35.680000000000007</v>
      </c>
      <c r="R25" s="9">
        <f t="shared" si="1"/>
        <v>2354.8800000000006</v>
      </c>
      <c r="S25" s="11">
        <f t="shared" si="4"/>
        <v>31.575221238938063</v>
      </c>
      <c r="T25" s="11">
        <f t="shared" si="2"/>
        <v>2083.964601769912</v>
      </c>
    </row>
    <row r="26" spans="1:20" ht="47.25" x14ac:dyDescent="0.45">
      <c r="A26" s="7"/>
      <c r="B26" s="7" t="s">
        <v>32</v>
      </c>
      <c r="C26" s="7" t="s">
        <v>33</v>
      </c>
      <c r="D26" s="7" t="s">
        <v>34</v>
      </c>
      <c r="E26" s="7" t="s">
        <v>43</v>
      </c>
      <c r="F26" s="7" t="s">
        <v>36</v>
      </c>
      <c r="G26" s="7" t="s">
        <v>37</v>
      </c>
      <c r="H26" s="7" t="s">
        <v>38</v>
      </c>
      <c r="I26" s="7" t="s">
        <v>47</v>
      </c>
      <c r="J26" s="7" t="s">
        <v>48</v>
      </c>
      <c r="K26" s="7" t="s">
        <v>49</v>
      </c>
      <c r="L26" s="7">
        <v>42</v>
      </c>
      <c r="M26" s="7">
        <v>91</v>
      </c>
      <c r="N26" s="9" t="s">
        <v>42</v>
      </c>
      <c r="O26" s="9">
        <v>223</v>
      </c>
      <c r="P26" s="9">
        <f t="shared" si="0"/>
        <v>20293</v>
      </c>
      <c r="Q26" s="9">
        <f t="shared" si="3"/>
        <v>35.680000000000007</v>
      </c>
      <c r="R26" s="9">
        <f t="shared" si="1"/>
        <v>3246.8800000000006</v>
      </c>
      <c r="S26" s="11">
        <f t="shared" si="4"/>
        <v>31.575221238938063</v>
      </c>
      <c r="T26" s="11">
        <f t="shared" si="2"/>
        <v>2873.3451327433636</v>
      </c>
    </row>
    <row r="27" spans="1:20" ht="47.25" x14ac:dyDescent="0.45">
      <c r="A27" s="7"/>
      <c r="B27" s="7" t="s">
        <v>32</v>
      </c>
      <c r="C27" s="7" t="s">
        <v>33</v>
      </c>
      <c r="D27" s="7" t="s">
        <v>34</v>
      </c>
      <c r="E27" s="7" t="s">
        <v>43</v>
      </c>
      <c r="F27" s="7" t="s">
        <v>36</v>
      </c>
      <c r="G27" s="7" t="s">
        <v>37</v>
      </c>
      <c r="H27" s="7" t="s">
        <v>38</v>
      </c>
      <c r="I27" s="7" t="s">
        <v>47</v>
      </c>
      <c r="J27" s="7" t="s">
        <v>48</v>
      </c>
      <c r="K27" s="7" t="s">
        <v>49</v>
      </c>
      <c r="L27" s="7">
        <v>43</v>
      </c>
      <c r="M27" s="7">
        <v>90</v>
      </c>
      <c r="N27" s="9" t="s">
        <v>42</v>
      </c>
      <c r="O27" s="9">
        <v>223</v>
      </c>
      <c r="P27" s="9">
        <f t="shared" si="0"/>
        <v>20070</v>
      </c>
      <c r="Q27" s="9">
        <f t="shared" si="3"/>
        <v>35.680000000000007</v>
      </c>
      <c r="R27" s="9">
        <f t="shared" si="1"/>
        <v>3211.2000000000007</v>
      </c>
      <c r="S27" s="11">
        <f t="shared" si="4"/>
        <v>31.575221238938063</v>
      </c>
      <c r="T27" s="11">
        <f t="shared" si="2"/>
        <v>2841.7699115044256</v>
      </c>
    </row>
    <row r="28" spans="1:20" ht="47.25" x14ac:dyDescent="0.45">
      <c r="A28" s="7"/>
      <c r="B28" s="7" t="s">
        <v>32</v>
      </c>
      <c r="C28" s="7" t="s">
        <v>33</v>
      </c>
      <c r="D28" s="7" t="s">
        <v>34</v>
      </c>
      <c r="E28" s="7" t="s">
        <v>43</v>
      </c>
      <c r="F28" s="7" t="s">
        <v>36</v>
      </c>
      <c r="G28" s="7" t="s">
        <v>37</v>
      </c>
      <c r="H28" s="7" t="s">
        <v>38</v>
      </c>
      <c r="I28" s="7" t="s">
        <v>47</v>
      </c>
      <c r="J28" s="7" t="s">
        <v>48</v>
      </c>
      <c r="K28" s="7" t="s">
        <v>49</v>
      </c>
      <c r="L28" s="7">
        <v>44</v>
      </c>
      <c r="M28" s="7">
        <v>50</v>
      </c>
      <c r="N28" s="9" t="s">
        <v>42</v>
      </c>
      <c r="O28" s="9">
        <v>223</v>
      </c>
      <c r="P28" s="9">
        <f t="shared" si="0"/>
        <v>11150</v>
      </c>
      <c r="Q28" s="9">
        <f t="shared" si="3"/>
        <v>35.680000000000007</v>
      </c>
      <c r="R28" s="9">
        <f t="shared" si="1"/>
        <v>1784.0000000000005</v>
      </c>
      <c r="S28" s="11">
        <f t="shared" si="4"/>
        <v>31.575221238938063</v>
      </c>
      <c r="T28" s="11">
        <f t="shared" si="2"/>
        <v>1578.7610619469031</v>
      </c>
    </row>
    <row r="29" spans="1:20" ht="47.25" x14ac:dyDescent="0.45">
      <c r="A29" s="7"/>
      <c r="B29" s="7" t="s">
        <v>32</v>
      </c>
      <c r="C29" s="7" t="s">
        <v>33</v>
      </c>
      <c r="D29" s="7" t="s">
        <v>34</v>
      </c>
      <c r="E29" s="7" t="s">
        <v>43</v>
      </c>
      <c r="F29" s="7" t="s">
        <v>36</v>
      </c>
      <c r="G29" s="7" t="s">
        <v>37</v>
      </c>
      <c r="H29" s="7" t="s">
        <v>38</v>
      </c>
      <c r="I29" s="7" t="s">
        <v>47</v>
      </c>
      <c r="J29" s="7" t="s">
        <v>48</v>
      </c>
      <c r="K29" s="7" t="s">
        <v>49</v>
      </c>
      <c r="L29" s="7">
        <v>45</v>
      </c>
      <c r="M29" s="7">
        <v>15</v>
      </c>
      <c r="N29" s="9" t="s">
        <v>42</v>
      </c>
      <c r="O29" s="9">
        <v>223</v>
      </c>
      <c r="P29" s="9">
        <f t="shared" si="0"/>
        <v>3345</v>
      </c>
      <c r="Q29" s="9">
        <f t="shared" si="3"/>
        <v>35.680000000000007</v>
      </c>
      <c r="R29" s="9">
        <f t="shared" si="1"/>
        <v>535.20000000000005</v>
      </c>
      <c r="S29" s="11">
        <f t="shared" si="4"/>
        <v>31.575221238938063</v>
      </c>
      <c r="T29" s="11">
        <f t="shared" si="2"/>
        <v>473.62831858407094</v>
      </c>
    </row>
    <row r="30" spans="1:20" ht="99.95" customHeight="1" x14ac:dyDescent="0.45">
      <c r="A30" s="7"/>
      <c r="B30" s="7" t="s">
        <v>32</v>
      </c>
      <c r="C30" s="7" t="s">
        <v>33</v>
      </c>
      <c r="D30" s="7" t="s">
        <v>34</v>
      </c>
      <c r="E30" s="7" t="s">
        <v>43</v>
      </c>
      <c r="F30" s="7" t="s">
        <v>36</v>
      </c>
      <c r="G30" s="7" t="s">
        <v>37</v>
      </c>
      <c r="H30" s="7" t="s">
        <v>38</v>
      </c>
      <c r="I30" s="7" t="s">
        <v>47</v>
      </c>
      <c r="J30" s="7" t="s">
        <v>48</v>
      </c>
      <c r="K30" s="7" t="s">
        <v>46</v>
      </c>
      <c r="L30" s="7">
        <v>40</v>
      </c>
      <c r="M30" s="7">
        <v>9</v>
      </c>
      <c r="N30" s="9" t="s">
        <v>42</v>
      </c>
      <c r="O30" s="9">
        <v>223</v>
      </c>
      <c r="P30" s="9">
        <f t="shared" si="0"/>
        <v>2007</v>
      </c>
      <c r="Q30" s="9">
        <f t="shared" si="3"/>
        <v>35.680000000000007</v>
      </c>
      <c r="R30" s="9">
        <f t="shared" si="1"/>
        <v>321.12000000000006</v>
      </c>
      <c r="S30" s="11">
        <f t="shared" si="4"/>
        <v>31.575221238938063</v>
      </c>
      <c r="T30" s="11">
        <f t="shared" si="2"/>
        <v>284.17699115044257</v>
      </c>
    </row>
    <row r="31" spans="1:20" ht="47.25" x14ac:dyDescent="0.45">
      <c r="A31" s="7"/>
      <c r="B31" s="7" t="s">
        <v>32</v>
      </c>
      <c r="C31" s="7" t="s">
        <v>33</v>
      </c>
      <c r="D31" s="7" t="s">
        <v>34</v>
      </c>
      <c r="E31" s="7" t="s">
        <v>43</v>
      </c>
      <c r="F31" s="7" t="s">
        <v>36</v>
      </c>
      <c r="G31" s="7" t="s">
        <v>37</v>
      </c>
      <c r="H31" s="7" t="s">
        <v>38</v>
      </c>
      <c r="I31" s="7" t="s">
        <v>47</v>
      </c>
      <c r="J31" s="7" t="s">
        <v>48</v>
      </c>
      <c r="K31" s="7" t="s">
        <v>46</v>
      </c>
      <c r="L31" s="7">
        <v>41</v>
      </c>
      <c r="M31" s="7">
        <v>19</v>
      </c>
      <c r="N31" s="9" t="s">
        <v>42</v>
      </c>
      <c r="O31" s="9">
        <v>223</v>
      </c>
      <c r="P31" s="9">
        <f t="shared" si="0"/>
        <v>4237</v>
      </c>
      <c r="Q31" s="9">
        <f t="shared" si="3"/>
        <v>35.680000000000007</v>
      </c>
      <c r="R31" s="9">
        <f t="shared" si="1"/>
        <v>677.92000000000007</v>
      </c>
      <c r="S31" s="11">
        <f t="shared" si="4"/>
        <v>31.575221238938063</v>
      </c>
      <c r="T31" s="11">
        <f t="shared" si="2"/>
        <v>599.92920353982322</v>
      </c>
    </row>
    <row r="32" spans="1:20" ht="47.25" x14ac:dyDescent="0.45">
      <c r="A32" s="7"/>
      <c r="B32" s="7" t="s">
        <v>32</v>
      </c>
      <c r="C32" s="7" t="s">
        <v>33</v>
      </c>
      <c r="D32" s="7" t="s">
        <v>34</v>
      </c>
      <c r="E32" s="7" t="s">
        <v>43</v>
      </c>
      <c r="F32" s="7" t="s">
        <v>36</v>
      </c>
      <c r="G32" s="7" t="s">
        <v>37</v>
      </c>
      <c r="H32" s="7" t="s">
        <v>38</v>
      </c>
      <c r="I32" s="7" t="s">
        <v>47</v>
      </c>
      <c r="J32" s="7" t="s">
        <v>48</v>
      </c>
      <c r="K32" s="7" t="s">
        <v>46</v>
      </c>
      <c r="L32" s="7">
        <v>42</v>
      </c>
      <c r="M32" s="7">
        <v>23</v>
      </c>
      <c r="N32" s="9" t="s">
        <v>42</v>
      </c>
      <c r="O32" s="9">
        <v>223</v>
      </c>
      <c r="P32" s="9">
        <f t="shared" si="0"/>
        <v>5129</v>
      </c>
      <c r="Q32" s="9">
        <f t="shared" si="3"/>
        <v>35.680000000000007</v>
      </c>
      <c r="R32" s="9">
        <f t="shared" si="1"/>
        <v>820.6400000000001</v>
      </c>
      <c r="S32" s="11">
        <f t="shared" si="4"/>
        <v>31.575221238938063</v>
      </c>
      <c r="T32" s="11">
        <f t="shared" si="2"/>
        <v>726.2300884955755</v>
      </c>
    </row>
    <row r="33" spans="1:20" ht="47.25" x14ac:dyDescent="0.45">
      <c r="A33" s="7"/>
      <c r="B33" s="7" t="s">
        <v>32</v>
      </c>
      <c r="C33" s="7" t="s">
        <v>33</v>
      </c>
      <c r="D33" s="7" t="s">
        <v>34</v>
      </c>
      <c r="E33" s="7" t="s">
        <v>43</v>
      </c>
      <c r="F33" s="7" t="s">
        <v>36</v>
      </c>
      <c r="G33" s="7" t="s">
        <v>37</v>
      </c>
      <c r="H33" s="7" t="s">
        <v>38</v>
      </c>
      <c r="I33" s="7" t="s">
        <v>47</v>
      </c>
      <c r="J33" s="7" t="s">
        <v>48</v>
      </c>
      <c r="K33" s="7" t="s">
        <v>46</v>
      </c>
      <c r="L33" s="7">
        <v>43</v>
      </c>
      <c r="M33" s="7">
        <v>18</v>
      </c>
      <c r="N33" s="9" t="s">
        <v>42</v>
      </c>
      <c r="O33" s="9">
        <v>223</v>
      </c>
      <c r="P33" s="9">
        <f t="shared" si="0"/>
        <v>4014</v>
      </c>
      <c r="Q33" s="9">
        <f t="shared" si="3"/>
        <v>35.680000000000007</v>
      </c>
      <c r="R33" s="9">
        <f t="shared" si="1"/>
        <v>642.24000000000012</v>
      </c>
      <c r="S33" s="11">
        <f t="shared" si="4"/>
        <v>31.575221238938063</v>
      </c>
      <c r="T33" s="11">
        <f t="shared" si="2"/>
        <v>568.35398230088515</v>
      </c>
    </row>
    <row r="34" spans="1:20" ht="47.25" x14ac:dyDescent="0.45">
      <c r="A34" s="7"/>
      <c r="B34" s="7" t="s">
        <v>32</v>
      </c>
      <c r="C34" s="7" t="s">
        <v>33</v>
      </c>
      <c r="D34" s="7" t="s">
        <v>34</v>
      </c>
      <c r="E34" s="7" t="s">
        <v>43</v>
      </c>
      <c r="F34" s="7" t="s">
        <v>36</v>
      </c>
      <c r="G34" s="7" t="s">
        <v>37</v>
      </c>
      <c r="H34" s="7" t="s">
        <v>38</v>
      </c>
      <c r="I34" s="7" t="s">
        <v>47</v>
      </c>
      <c r="J34" s="7" t="s">
        <v>48</v>
      </c>
      <c r="K34" s="7" t="s">
        <v>46</v>
      </c>
      <c r="L34" s="7">
        <v>44</v>
      </c>
      <c r="M34" s="7">
        <v>6</v>
      </c>
      <c r="N34" s="9" t="s">
        <v>42</v>
      </c>
      <c r="O34" s="9">
        <v>223</v>
      </c>
      <c r="P34" s="9">
        <f t="shared" si="0"/>
        <v>1338</v>
      </c>
      <c r="Q34" s="9">
        <f t="shared" si="3"/>
        <v>35.680000000000007</v>
      </c>
      <c r="R34" s="9">
        <f t="shared" si="1"/>
        <v>214.08000000000004</v>
      </c>
      <c r="S34" s="11">
        <f t="shared" si="4"/>
        <v>31.575221238938063</v>
      </c>
      <c r="T34" s="11">
        <f t="shared" si="2"/>
        <v>189.45132743362836</v>
      </c>
    </row>
    <row r="35" spans="1:20" ht="47.25" x14ac:dyDescent="0.45">
      <c r="A35" s="7"/>
      <c r="B35" s="7" t="s">
        <v>32</v>
      </c>
      <c r="C35" s="7" t="s">
        <v>33</v>
      </c>
      <c r="D35" s="7" t="s">
        <v>34</v>
      </c>
      <c r="E35" s="7" t="s">
        <v>43</v>
      </c>
      <c r="F35" s="7" t="s">
        <v>36</v>
      </c>
      <c r="G35" s="7" t="s">
        <v>37</v>
      </c>
      <c r="H35" s="7" t="s">
        <v>38</v>
      </c>
      <c r="I35" s="7" t="s">
        <v>47</v>
      </c>
      <c r="J35" s="7" t="s">
        <v>48</v>
      </c>
      <c r="K35" s="7" t="s">
        <v>46</v>
      </c>
      <c r="L35" s="7">
        <v>45</v>
      </c>
      <c r="M35" s="7">
        <v>1</v>
      </c>
      <c r="N35" s="9" t="s">
        <v>42</v>
      </c>
      <c r="O35" s="9">
        <v>223</v>
      </c>
      <c r="P35" s="9">
        <f t="shared" si="0"/>
        <v>223</v>
      </c>
      <c r="Q35" s="9">
        <f t="shared" si="3"/>
        <v>35.680000000000007</v>
      </c>
      <c r="R35" s="9">
        <f t="shared" si="1"/>
        <v>35.680000000000007</v>
      </c>
      <c r="S35" s="11">
        <f t="shared" si="4"/>
        <v>31.575221238938063</v>
      </c>
      <c r="T35" s="11">
        <f t="shared" si="2"/>
        <v>31.575221238938063</v>
      </c>
    </row>
    <row r="36" spans="1:20" ht="99.95" customHeight="1" x14ac:dyDescent="0.45">
      <c r="A36" s="7"/>
      <c r="B36" s="7" t="s">
        <v>32</v>
      </c>
      <c r="C36" s="7" t="s">
        <v>33</v>
      </c>
      <c r="D36" s="7" t="s">
        <v>34</v>
      </c>
      <c r="E36" s="7" t="s">
        <v>43</v>
      </c>
      <c r="F36" s="7" t="s">
        <v>36</v>
      </c>
      <c r="G36" s="7" t="s">
        <v>37</v>
      </c>
      <c r="H36" s="7" t="s">
        <v>38</v>
      </c>
      <c r="I36" s="7" t="s">
        <v>50</v>
      </c>
      <c r="J36" s="7" t="s">
        <v>51</v>
      </c>
      <c r="K36" s="7" t="s">
        <v>49</v>
      </c>
      <c r="L36" s="7">
        <v>40</v>
      </c>
      <c r="M36" s="7">
        <v>10</v>
      </c>
      <c r="N36" s="9" t="s">
        <v>42</v>
      </c>
      <c r="O36" s="9">
        <v>223</v>
      </c>
      <c r="P36" s="9">
        <f t="shared" si="0"/>
        <v>2230</v>
      </c>
      <c r="Q36" s="9">
        <f t="shared" si="3"/>
        <v>35.680000000000007</v>
      </c>
      <c r="R36" s="9">
        <f t="shared" si="1"/>
        <v>356.80000000000007</v>
      </c>
      <c r="S36" s="11">
        <f t="shared" si="4"/>
        <v>31.575221238938063</v>
      </c>
      <c r="T36" s="11">
        <f t="shared" si="2"/>
        <v>315.75221238938065</v>
      </c>
    </row>
    <row r="37" spans="1:20" ht="47.25" x14ac:dyDescent="0.45">
      <c r="A37" s="7"/>
      <c r="B37" s="7" t="s">
        <v>32</v>
      </c>
      <c r="C37" s="7" t="s">
        <v>33</v>
      </c>
      <c r="D37" s="7" t="s">
        <v>34</v>
      </c>
      <c r="E37" s="7" t="s">
        <v>43</v>
      </c>
      <c r="F37" s="7" t="s">
        <v>36</v>
      </c>
      <c r="G37" s="7" t="s">
        <v>37</v>
      </c>
      <c r="H37" s="7" t="s">
        <v>38</v>
      </c>
      <c r="I37" s="7" t="s">
        <v>50</v>
      </c>
      <c r="J37" s="7" t="s">
        <v>51</v>
      </c>
      <c r="K37" s="7" t="s">
        <v>49</v>
      </c>
      <c r="L37" s="7">
        <v>41</v>
      </c>
      <c r="M37" s="7">
        <v>21</v>
      </c>
      <c r="N37" s="9" t="s">
        <v>42</v>
      </c>
      <c r="O37" s="9">
        <v>223</v>
      </c>
      <c r="P37" s="9">
        <f t="shared" si="0"/>
        <v>4683</v>
      </c>
      <c r="Q37" s="9">
        <f t="shared" si="3"/>
        <v>35.680000000000007</v>
      </c>
      <c r="R37" s="9">
        <f t="shared" si="1"/>
        <v>749.2800000000002</v>
      </c>
      <c r="S37" s="11">
        <f t="shared" si="4"/>
        <v>31.575221238938063</v>
      </c>
      <c r="T37" s="11">
        <f t="shared" si="2"/>
        <v>663.07964601769936</v>
      </c>
    </row>
    <row r="38" spans="1:20" ht="47.25" x14ac:dyDescent="0.45">
      <c r="A38" s="7"/>
      <c r="B38" s="7" t="s">
        <v>32</v>
      </c>
      <c r="C38" s="7" t="s">
        <v>33</v>
      </c>
      <c r="D38" s="7" t="s">
        <v>34</v>
      </c>
      <c r="E38" s="7" t="s">
        <v>43</v>
      </c>
      <c r="F38" s="7" t="s">
        <v>36</v>
      </c>
      <c r="G38" s="7" t="s">
        <v>37</v>
      </c>
      <c r="H38" s="7" t="s">
        <v>38</v>
      </c>
      <c r="I38" s="7" t="s">
        <v>50</v>
      </c>
      <c r="J38" s="7" t="s">
        <v>51</v>
      </c>
      <c r="K38" s="7" t="s">
        <v>49</v>
      </c>
      <c r="L38" s="7">
        <v>42</v>
      </c>
      <c r="M38" s="7">
        <v>28</v>
      </c>
      <c r="N38" s="9" t="s">
        <v>42</v>
      </c>
      <c r="O38" s="9">
        <v>223</v>
      </c>
      <c r="P38" s="9">
        <f t="shared" si="0"/>
        <v>6244</v>
      </c>
      <c r="Q38" s="9">
        <f t="shared" si="3"/>
        <v>35.680000000000007</v>
      </c>
      <c r="R38" s="9">
        <f t="shared" si="1"/>
        <v>999.04000000000019</v>
      </c>
      <c r="S38" s="11">
        <f t="shared" si="4"/>
        <v>31.575221238938063</v>
      </c>
      <c r="T38" s="11">
        <f t="shared" si="2"/>
        <v>884.10619469026574</v>
      </c>
    </row>
    <row r="39" spans="1:20" ht="47.25" x14ac:dyDescent="0.45">
      <c r="A39" s="7"/>
      <c r="B39" s="7" t="s">
        <v>32</v>
      </c>
      <c r="C39" s="7" t="s">
        <v>33</v>
      </c>
      <c r="D39" s="7" t="s">
        <v>34</v>
      </c>
      <c r="E39" s="7" t="s">
        <v>43</v>
      </c>
      <c r="F39" s="7" t="s">
        <v>36</v>
      </c>
      <c r="G39" s="7" t="s">
        <v>37</v>
      </c>
      <c r="H39" s="7" t="s">
        <v>38</v>
      </c>
      <c r="I39" s="7" t="s">
        <v>50</v>
      </c>
      <c r="J39" s="7" t="s">
        <v>51</v>
      </c>
      <c r="K39" s="7" t="s">
        <v>49</v>
      </c>
      <c r="L39" s="7">
        <v>43</v>
      </c>
      <c r="M39" s="7">
        <v>27</v>
      </c>
      <c r="N39" s="9" t="s">
        <v>42</v>
      </c>
      <c r="O39" s="9">
        <v>223</v>
      </c>
      <c r="P39" s="9">
        <f t="shared" si="0"/>
        <v>6021</v>
      </c>
      <c r="Q39" s="9">
        <f t="shared" si="3"/>
        <v>35.680000000000007</v>
      </c>
      <c r="R39" s="9">
        <f t="shared" si="1"/>
        <v>963.36000000000013</v>
      </c>
      <c r="S39" s="11">
        <f t="shared" si="4"/>
        <v>31.575221238938063</v>
      </c>
      <c r="T39" s="11">
        <f t="shared" si="2"/>
        <v>852.53097345132767</v>
      </c>
    </row>
    <row r="40" spans="1:20" ht="47.25" x14ac:dyDescent="0.45">
      <c r="A40" s="7"/>
      <c r="B40" s="7" t="s">
        <v>32</v>
      </c>
      <c r="C40" s="7" t="s">
        <v>33</v>
      </c>
      <c r="D40" s="7" t="s">
        <v>34</v>
      </c>
      <c r="E40" s="7" t="s">
        <v>43</v>
      </c>
      <c r="F40" s="7" t="s">
        <v>36</v>
      </c>
      <c r="G40" s="7" t="s">
        <v>37</v>
      </c>
      <c r="H40" s="7" t="s">
        <v>38</v>
      </c>
      <c r="I40" s="7" t="s">
        <v>50</v>
      </c>
      <c r="J40" s="7" t="s">
        <v>51</v>
      </c>
      <c r="K40" s="7" t="s">
        <v>49</v>
      </c>
      <c r="L40" s="7">
        <v>44</v>
      </c>
      <c r="M40" s="7">
        <v>11</v>
      </c>
      <c r="N40" s="9" t="s">
        <v>42</v>
      </c>
      <c r="O40" s="9">
        <v>223</v>
      </c>
      <c r="P40" s="9">
        <f t="shared" si="0"/>
        <v>2453</v>
      </c>
      <c r="Q40" s="9">
        <f t="shared" si="3"/>
        <v>35.680000000000007</v>
      </c>
      <c r="R40" s="9">
        <f t="shared" si="1"/>
        <v>392.48000000000008</v>
      </c>
      <c r="S40" s="11">
        <f t="shared" si="4"/>
        <v>31.575221238938063</v>
      </c>
      <c r="T40" s="11">
        <f t="shared" si="2"/>
        <v>347.32743362831872</v>
      </c>
    </row>
    <row r="41" spans="1:20" ht="47.25" x14ac:dyDescent="0.45">
      <c r="A41" s="7"/>
      <c r="B41" s="7" t="s">
        <v>32</v>
      </c>
      <c r="C41" s="7" t="s">
        <v>33</v>
      </c>
      <c r="D41" s="7" t="s">
        <v>34</v>
      </c>
      <c r="E41" s="7" t="s">
        <v>43</v>
      </c>
      <c r="F41" s="7" t="s">
        <v>36</v>
      </c>
      <c r="G41" s="7" t="s">
        <v>37</v>
      </c>
      <c r="H41" s="7" t="s">
        <v>38</v>
      </c>
      <c r="I41" s="7" t="s">
        <v>50</v>
      </c>
      <c r="J41" s="7" t="s">
        <v>51</v>
      </c>
      <c r="K41" s="7" t="s">
        <v>49</v>
      </c>
      <c r="L41" s="7">
        <v>45</v>
      </c>
      <c r="M41" s="7">
        <v>4</v>
      </c>
      <c r="N41" s="9" t="s">
        <v>42</v>
      </c>
      <c r="O41" s="9">
        <v>223</v>
      </c>
      <c r="P41" s="9">
        <f t="shared" si="0"/>
        <v>892</v>
      </c>
      <c r="Q41" s="9">
        <f t="shared" si="3"/>
        <v>35.680000000000007</v>
      </c>
      <c r="R41" s="9">
        <f t="shared" si="1"/>
        <v>142.72000000000003</v>
      </c>
      <c r="S41" s="11">
        <f t="shared" si="4"/>
        <v>31.575221238938063</v>
      </c>
      <c r="T41" s="11">
        <f t="shared" si="2"/>
        <v>126.30088495575225</v>
      </c>
    </row>
    <row r="42" spans="1:20" ht="99.95" customHeight="1" x14ac:dyDescent="0.45">
      <c r="A42" s="7"/>
      <c r="B42" s="7" t="s">
        <v>32</v>
      </c>
      <c r="C42" s="7" t="s">
        <v>33</v>
      </c>
      <c r="D42" s="7" t="s">
        <v>34</v>
      </c>
      <c r="E42" s="7" t="s">
        <v>43</v>
      </c>
      <c r="F42" s="7" t="s">
        <v>36</v>
      </c>
      <c r="G42" s="7" t="s">
        <v>37</v>
      </c>
      <c r="H42" s="7" t="s">
        <v>38</v>
      </c>
      <c r="I42" s="7" t="s">
        <v>50</v>
      </c>
      <c r="J42" s="7" t="s">
        <v>51</v>
      </c>
      <c r="K42" s="7" t="s">
        <v>46</v>
      </c>
      <c r="L42" s="7">
        <v>40</v>
      </c>
      <c r="M42" s="7">
        <v>6</v>
      </c>
      <c r="N42" s="9" t="s">
        <v>42</v>
      </c>
      <c r="O42" s="9">
        <v>223</v>
      </c>
      <c r="P42" s="9">
        <f t="shared" si="0"/>
        <v>1338</v>
      </c>
      <c r="Q42" s="9">
        <f t="shared" si="3"/>
        <v>35.680000000000007</v>
      </c>
      <c r="R42" s="9">
        <f t="shared" si="1"/>
        <v>214.08000000000004</v>
      </c>
      <c r="S42" s="11">
        <f t="shared" si="4"/>
        <v>31.575221238938063</v>
      </c>
      <c r="T42" s="11">
        <f t="shared" si="2"/>
        <v>189.45132743362836</v>
      </c>
    </row>
    <row r="43" spans="1:20" ht="47.25" x14ac:dyDescent="0.45">
      <c r="A43" s="7"/>
      <c r="B43" s="7" t="s">
        <v>32</v>
      </c>
      <c r="C43" s="7" t="s">
        <v>33</v>
      </c>
      <c r="D43" s="7" t="s">
        <v>34</v>
      </c>
      <c r="E43" s="7" t="s">
        <v>43</v>
      </c>
      <c r="F43" s="7" t="s">
        <v>36</v>
      </c>
      <c r="G43" s="7" t="s">
        <v>37</v>
      </c>
      <c r="H43" s="7" t="s">
        <v>38</v>
      </c>
      <c r="I43" s="7" t="s">
        <v>50</v>
      </c>
      <c r="J43" s="7" t="s">
        <v>51</v>
      </c>
      <c r="K43" s="7" t="s">
        <v>46</v>
      </c>
      <c r="L43" s="7">
        <v>41</v>
      </c>
      <c r="M43" s="7">
        <v>15</v>
      </c>
      <c r="N43" s="9" t="s">
        <v>42</v>
      </c>
      <c r="O43" s="9">
        <v>223</v>
      </c>
      <c r="P43" s="9">
        <f t="shared" si="0"/>
        <v>3345</v>
      </c>
      <c r="Q43" s="9">
        <f t="shared" si="3"/>
        <v>35.680000000000007</v>
      </c>
      <c r="R43" s="9">
        <f t="shared" si="1"/>
        <v>535.20000000000005</v>
      </c>
      <c r="S43" s="11">
        <f t="shared" si="4"/>
        <v>31.575221238938063</v>
      </c>
      <c r="T43" s="11">
        <f t="shared" si="2"/>
        <v>473.62831858407094</v>
      </c>
    </row>
    <row r="44" spans="1:20" ht="47.25" x14ac:dyDescent="0.45">
      <c r="A44" s="7"/>
      <c r="B44" s="7" t="s">
        <v>32</v>
      </c>
      <c r="C44" s="7" t="s">
        <v>33</v>
      </c>
      <c r="D44" s="7" t="s">
        <v>34</v>
      </c>
      <c r="E44" s="7" t="s">
        <v>43</v>
      </c>
      <c r="F44" s="7" t="s">
        <v>36</v>
      </c>
      <c r="G44" s="7" t="s">
        <v>37</v>
      </c>
      <c r="H44" s="7" t="s">
        <v>38</v>
      </c>
      <c r="I44" s="7" t="s">
        <v>50</v>
      </c>
      <c r="J44" s="7" t="s">
        <v>51</v>
      </c>
      <c r="K44" s="7" t="s">
        <v>46</v>
      </c>
      <c r="L44" s="7">
        <v>42</v>
      </c>
      <c r="M44" s="7">
        <v>17</v>
      </c>
      <c r="N44" s="9" t="s">
        <v>42</v>
      </c>
      <c r="O44" s="9">
        <v>223</v>
      </c>
      <c r="P44" s="9">
        <f t="shared" si="0"/>
        <v>3791</v>
      </c>
      <c r="Q44" s="9">
        <f t="shared" si="3"/>
        <v>35.680000000000007</v>
      </c>
      <c r="R44" s="9">
        <f t="shared" si="1"/>
        <v>606.56000000000017</v>
      </c>
      <c r="S44" s="11">
        <f t="shared" si="4"/>
        <v>31.575221238938063</v>
      </c>
      <c r="T44" s="11">
        <f t="shared" si="2"/>
        <v>536.77876106194708</v>
      </c>
    </row>
    <row r="45" spans="1:20" ht="47.25" x14ac:dyDescent="0.45">
      <c r="A45" s="7"/>
      <c r="B45" s="7" t="s">
        <v>32</v>
      </c>
      <c r="C45" s="7" t="s">
        <v>33</v>
      </c>
      <c r="D45" s="7" t="s">
        <v>34</v>
      </c>
      <c r="E45" s="7" t="s">
        <v>43</v>
      </c>
      <c r="F45" s="7" t="s">
        <v>36</v>
      </c>
      <c r="G45" s="7" t="s">
        <v>37</v>
      </c>
      <c r="H45" s="7" t="s">
        <v>38</v>
      </c>
      <c r="I45" s="7" t="s">
        <v>50</v>
      </c>
      <c r="J45" s="7" t="s">
        <v>51</v>
      </c>
      <c r="K45" s="7" t="s">
        <v>46</v>
      </c>
      <c r="L45" s="7">
        <v>43</v>
      </c>
      <c r="M45" s="7">
        <v>16</v>
      </c>
      <c r="N45" s="9" t="s">
        <v>42</v>
      </c>
      <c r="O45" s="9">
        <v>223</v>
      </c>
      <c r="P45" s="9">
        <f t="shared" si="0"/>
        <v>3568</v>
      </c>
      <c r="Q45" s="9">
        <f t="shared" si="3"/>
        <v>35.680000000000007</v>
      </c>
      <c r="R45" s="9">
        <f t="shared" si="1"/>
        <v>570.88000000000011</v>
      </c>
      <c r="S45" s="11">
        <f t="shared" si="4"/>
        <v>31.575221238938063</v>
      </c>
      <c r="T45" s="11">
        <f t="shared" si="2"/>
        <v>505.20353982300901</v>
      </c>
    </row>
    <row r="46" spans="1:20" ht="47.25" x14ac:dyDescent="0.45">
      <c r="A46" s="7"/>
      <c r="B46" s="7" t="s">
        <v>32</v>
      </c>
      <c r="C46" s="7" t="s">
        <v>33</v>
      </c>
      <c r="D46" s="7" t="s">
        <v>34</v>
      </c>
      <c r="E46" s="7" t="s">
        <v>43</v>
      </c>
      <c r="F46" s="7" t="s">
        <v>36</v>
      </c>
      <c r="G46" s="7" t="s">
        <v>37</v>
      </c>
      <c r="H46" s="7" t="s">
        <v>38</v>
      </c>
      <c r="I46" s="7" t="s">
        <v>50</v>
      </c>
      <c r="J46" s="7" t="s">
        <v>51</v>
      </c>
      <c r="K46" s="7" t="s">
        <v>46</v>
      </c>
      <c r="L46" s="7">
        <v>44</v>
      </c>
      <c r="M46" s="7">
        <v>2</v>
      </c>
      <c r="N46" s="9" t="s">
        <v>42</v>
      </c>
      <c r="O46" s="9">
        <v>223</v>
      </c>
      <c r="P46" s="9">
        <f t="shared" si="0"/>
        <v>446</v>
      </c>
      <c r="Q46" s="9">
        <f t="shared" si="3"/>
        <v>35.680000000000007</v>
      </c>
      <c r="R46" s="9">
        <f t="shared" si="1"/>
        <v>71.360000000000014</v>
      </c>
      <c r="S46" s="11">
        <f t="shared" si="4"/>
        <v>31.575221238938063</v>
      </c>
      <c r="T46" s="11">
        <f t="shared" si="2"/>
        <v>63.150442477876126</v>
      </c>
    </row>
    <row r="47" spans="1:20" ht="99.95" customHeight="1" x14ac:dyDescent="0.45">
      <c r="A47" s="7"/>
      <c r="B47" s="7" t="s">
        <v>32</v>
      </c>
      <c r="C47" s="7" t="s">
        <v>33</v>
      </c>
      <c r="D47" s="7" t="s">
        <v>34</v>
      </c>
      <c r="E47" s="7" t="s">
        <v>43</v>
      </c>
      <c r="F47" s="7" t="s">
        <v>36</v>
      </c>
      <c r="G47" s="7" t="s">
        <v>37</v>
      </c>
      <c r="H47" s="7" t="s">
        <v>38</v>
      </c>
      <c r="I47" s="7" t="s">
        <v>52</v>
      </c>
      <c r="J47" s="7" t="s">
        <v>53</v>
      </c>
      <c r="K47" s="7" t="s">
        <v>49</v>
      </c>
      <c r="L47" s="7">
        <v>40</v>
      </c>
      <c r="M47" s="7">
        <v>35</v>
      </c>
      <c r="N47" s="9" t="s">
        <v>42</v>
      </c>
      <c r="O47" s="9">
        <v>223</v>
      </c>
      <c r="P47" s="9">
        <f t="shared" si="0"/>
        <v>7805</v>
      </c>
      <c r="Q47" s="9">
        <f t="shared" si="3"/>
        <v>35.680000000000007</v>
      </c>
      <c r="R47" s="9">
        <f t="shared" si="1"/>
        <v>1248.8000000000002</v>
      </c>
      <c r="S47" s="11">
        <f t="shared" si="4"/>
        <v>31.575221238938063</v>
      </c>
      <c r="T47" s="11">
        <f t="shared" si="2"/>
        <v>1105.1327433628321</v>
      </c>
    </row>
    <row r="48" spans="1:20" ht="47.25" x14ac:dyDescent="0.45">
      <c r="A48" s="7"/>
      <c r="B48" s="7" t="s">
        <v>32</v>
      </c>
      <c r="C48" s="7" t="s">
        <v>33</v>
      </c>
      <c r="D48" s="7" t="s">
        <v>34</v>
      </c>
      <c r="E48" s="7" t="s">
        <v>43</v>
      </c>
      <c r="F48" s="7" t="s">
        <v>36</v>
      </c>
      <c r="G48" s="7" t="s">
        <v>37</v>
      </c>
      <c r="H48" s="7" t="s">
        <v>38</v>
      </c>
      <c r="I48" s="7" t="s">
        <v>52</v>
      </c>
      <c r="J48" s="7" t="s">
        <v>53</v>
      </c>
      <c r="K48" s="7" t="s">
        <v>49</v>
      </c>
      <c r="L48" s="7">
        <v>41</v>
      </c>
      <c r="M48" s="7">
        <v>66</v>
      </c>
      <c r="N48" s="9" t="s">
        <v>42</v>
      </c>
      <c r="O48" s="9">
        <v>223</v>
      </c>
      <c r="P48" s="9">
        <f t="shared" si="0"/>
        <v>14718</v>
      </c>
      <c r="Q48" s="9">
        <f t="shared" si="3"/>
        <v>35.680000000000007</v>
      </c>
      <c r="R48" s="9">
        <f t="shared" si="1"/>
        <v>2354.8800000000006</v>
      </c>
      <c r="S48" s="11">
        <f t="shared" si="4"/>
        <v>31.575221238938063</v>
      </c>
      <c r="T48" s="11">
        <f t="shared" si="2"/>
        <v>2083.964601769912</v>
      </c>
    </row>
    <row r="49" spans="1:20" ht="47.25" x14ac:dyDescent="0.45">
      <c r="A49" s="7"/>
      <c r="B49" s="7" t="s">
        <v>32</v>
      </c>
      <c r="C49" s="7" t="s">
        <v>33</v>
      </c>
      <c r="D49" s="7" t="s">
        <v>34</v>
      </c>
      <c r="E49" s="7" t="s">
        <v>43</v>
      </c>
      <c r="F49" s="7" t="s">
        <v>36</v>
      </c>
      <c r="G49" s="7" t="s">
        <v>37</v>
      </c>
      <c r="H49" s="7" t="s">
        <v>38</v>
      </c>
      <c r="I49" s="7" t="s">
        <v>52</v>
      </c>
      <c r="J49" s="7" t="s">
        <v>53</v>
      </c>
      <c r="K49" s="7" t="s">
        <v>49</v>
      </c>
      <c r="L49" s="7">
        <v>42</v>
      </c>
      <c r="M49" s="7">
        <v>106</v>
      </c>
      <c r="N49" s="9" t="s">
        <v>42</v>
      </c>
      <c r="O49" s="9">
        <v>223</v>
      </c>
      <c r="P49" s="9">
        <f t="shared" si="0"/>
        <v>23638</v>
      </c>
      <c r="Q49" s="9">
        <f t="shared" si="3"/>
        <v>35.680000000000007</v>
      </c>
      <c r="R49" s="9">
        <f t="shared" si="1"/>
        <v>3782.0800000000008</v>
      </c>
      <c r="S49" s="11">
        <f t="shared" si="4"/>
        <v>31.575221238938063</v>
      </c>
      <c r="T49" s="11">
        <f t="shared" si="2"/>
        <v>3346.9734513274348</v>
      </c>
    </row>
    <row r="50" spans="1:20" ht="47.25" x14ac:dyDescent="0.45">
      <c r="A50" s="7"/>
      <c r="B50" s="7" t="s">
        <v>32</v>
      </c>
      <c r="C50" s="7" t="s">
        <v>33</v>
      </c>
      <c r="D50" s="7" t="s">
        <v>34</v>
      </c>
      <c r="E50" s="7" t="s">
        <v>43</v>
      </c>
      <c r="F50" s="7" t="s">
        <v>36</v>
      </c>
      <c r="G50" s="7" t="s">
        <v>37</v>
      </c>
      <c r="H50" s="7" t="s">
        <v>38</v>
      </c>
      <c r="I50" s="7" t="s">
        <v>52</v>
      </c>
      <c r="J50" s="7" t="s">
        <v>53</v>
      </c>
      <c r="K50" s="7" t="s">
        <v>49</v>
      </c>
      <c r="L50" s="7">
        <v>43</v>
      </c>
      <c r="M50" s="7">
        <v>105</v>
      </c>
      <c r="N50" s="9" t="s">
        <v>42</v>
      </c>
      <c r="O50" s="9">
        <v>223</v>
      </c>
      <c r="P50" s="9">
        <f t="shared" si="0"/>
        <v>23415</v>
      </c>
      <c r="Q50" s="9">
        <f t="shared" si="3"/>
        <v>35.680000000000007</v>
      </c>
      <c r="R50" s="9">
        <f t="shared" si="1"/>
        <v>3746.4000000000005</v>
      </c>
      <c r="S50" s="11">
        <f t="shared" si="4"/>
        <v>31.575221238938063</v>
      </c>
      <c r="T50" s="11">
        <f t="shared" si="2"/>
        <v>3315.3982300884968</v>
      </c>
    </row>
    <row r="51" spans="1:20" ht="47.25" x14ac:dyDescent="0.45">
      <c r="A51" s="7"/>
      <c r="B51" s="7" t="s">
        <v>32</v>
      </c>
      <c r="C51" s="7" t="s">
        <v>33</v>
      </c>
      <c r="D51" s="7" t="s">
        <v>34</v>
      </c>
      <c r="E51" s="7" t="s">
        <v>43</v>
      </c>
      <c r="F51" s="7" t="s">
        <v>36</v>
      </c>
      <c r="G51" s="7" t="s">
        <v>37</v>
      </c>
      <c r="H51" s="7" t="s">
        <v>38</v>
      </c>
      <c r="I51" s="7" t="s">
        <v>52</v>
      </c>
      <c r="J51" s="7" t="s">
        <v>53</v>
      </c>
      <c r="K51" s="7" t="s">
        <v>49</v>
      </c>
      <c r="L51" s="7">
        <v>44</v>
      </c>
      <c r="M51" s="7">
        <v>66</v>
      </c>
      <c r="N51" s="9" t="s">
        <v>42</v>
      </c>
      <c r="O51" s="9">
        <v>223</v>
      </c>
      <c r="P51" s="9">
        <f t="shared" si="0"/>
        <v>14718</v>
      </c>
      <c r="Q51" s="9">
        <f t="shared" si="3"/>
        <v>35.680000000000007</v>
      </c>
      <c r="R51" s="9">
        <f t="shared" si="1"/>
        <v>2354.8800000000006</v>
      </c>
      <c r="S51" s="11">
        <f t="shared" si="4"/>
        <v>31.575221238938063</v>
      </c>
      <c r="T51" s="11">
        <f t="shared" si="2"/>
        <v>2083.964601769912</v>
      </c>
    </row>
    <row r="52" spans="1:20" ht="47.25" x14ac:dyDescent="0.45">
      <c r="A52" s="7"/>
      <c r="B52" s="7" t="s">
        <v>32</v>
      </c>
      <c r="C52" s="7" t="s">
        <v>33</v>
      </c>
      <c r="D52" s="7" t="s">
        <v>34</v>
      </c>
      <c r="E52" s="7" t="s">
        <v>43</v>
      </c>
      <c r="F52" s="7" t="s">
        <v>36</v>
      </c>
      <c r="G52" s="7" t="s">
        <v>37</v>
      </c>
      <c r="H52" s="7" t="s">
        <v>38</v>
      </c>
      <c r="I52" s="7" t="s">
        <v>52</v>
      </c>
      <c r="J52" s="7" t="s">
        <v>53</v>
      </c>
      <c r="K52" s="7" t="s">
        <v>49</v>
      </c>
      <c r="L52" s="7">
        <v>45</v>
      </c>
      <c r="M52" s="7">
        <v>27</v>
      </c>
      <c r="N52" s="9" t="s">
        <v>42</v>
      </c>
      <c r="O52" s="9">
        <v>223</v>
      </c>
      <c r="P52" s="9">
        <f t="shared" si="0"/>
        <v>6021</v>
      </c>
      <c r="Q52" s="9">
        <f t="shared" si="3"/>
        <v>35.680000000000007</v>
      </c>
      <c r="R52" s="9">
        <f t="shared" si="1"/>
        <v>963.36000000000013</v>
      </c>
      <c r="S52" s="11">
        <f t="shared" si="4"/>
        <v>31.575221238938063</v>
      </c>
      <c r="T52" s="11">
        <f t="shared" si="2"/>
        <v>852.53097345132767</v>
      </c>
    </row>
    <row r="53" spans="1:20" ht="99.95" customHeight="1" x14ac:dyDescent="0.45">
      <c r="A53" s="7"/>
      <c r="B53" s="7" t="s">
        <v>32</v>
      </c>
      <c r="C53" s="7" t="s">
        <v>33</v>
      </c>
      <c r="D53" s="7" t="s">
        <v>34</v>
      </c>
      <c r="E53" s="7" t="s">
        <v>43</v>
      </c>
      <c r="F53" s="7" t="s">
        <v>36</v>
      </c>
      <c r="G53" s="7" t="s">
        <v>37</v>
      </c>
      <c r="H53" s="7" t="s">
        <v>38</v>
      </c>
      <c r="I53" s="7" t="s">
        <v>52</v>
      </c>
      <c r="J53" s="7" t="s">
        <v>53</v>
      </c>
      <c r="K53" s="7" t="s">
        <v>46</v>
      </c>
      <c r="L53" s="7">
        <v>40</v>
      </c>
      <c r="M53" s="7">
        <v>12</v>
      </c>
      <c r="N53" s="9" t="s">
        <v>42</v>
      </c>
      <c r="O53" s="9">
        <v>223</v>
      </c>
      <c r="P53" s="9">
        <f t="shared" si="0"/>
        <v>2676</v>
      </c>
      <c r="Q53" s="9">
        <f t="shared" si="3"/>
        <v>35.680000000000007</v>
      </c>
      <c r="R53" s="9">
        <f t="shared" si="1"/>
        <v>428.16000000000008</v>
      </c>
      <c r="S53" s="11">
        <f t="shared" si="4"/>
        <v>31.575221238938063</v>
      </c>
      <c r="T53" s="11">
        <f t="shared" si="2"/>
        <v>378.90265486725673</v>
      </c>
    </row>
    <row r="54" spans="1:20" ht="47.25" x14ac:dyDescent="0.45">
      <c r="A54" s="7"/>
      <c r="B54" s="7" t="s">
        <v>32</v>
      </c>
      <c r="C54" s="7" t="s">
        <v>33</v>
      </c>
      <c r="D54" s="7" t="s">
        <v>34</v>
      </c>
      <c r="E54" s="7" t="s">
        <v>43</v>
      </c>
      <c r="F54" s="7" t="s">
        <v>36</v>
      </c>
      <c r="G54" s="7" t="s">
        <v>37</v>
      </c>
      <c r="H54" s="7" t="s">
        <v>38</v>
      </c>
      <c r="I54" s="7" t="s">
        <v>52</v>
      </c>
      <c r="J54" s="7" t="s">
        <v>53</v>
      </c>
      <c r="K54" s="7" t="s">
        <v>46</v>
      </c>
      <c r="L54" s="7">
        <v>41</v>
      </c>
      <c r="M54" s="7">
        <v>20</v>
      </c>
      <c r="N54" s="9" t="s">
        <v>42</v>
      </c>
      <c r="O54" s="9">
        <v>223</v>
      </c>
      <c r="P54" s="9">
        <f t="shared" si="0"/>
        <v>4460</v>
      </c>
      <c r="Q54" s="9">
        <f t="shared" si="3"/>
        <v>35.680000000000007</v>
      </c>
      <c r="R54" s="9">
        <f t="shared" si="1"/>
        <v>713.60000000000014</v>
      </c>
      <c r="S54" s="11">
        <f t="shared" si="4"/>
        <v>31.575221238938063</v>
      </c>
      <c r="T54" s="11">
        <f t="shared" si="2"/>
        <v>631.50442477876129</v>
      </c>
    </row>
    <row r="55" spans="1:20" ht="47.25" x14ac:dyDescent="0.45">
      <c r="A55" s="7"/>
      <c r="B55" s="7" t="s">
        <v>32</v>
      </c>
      <c r="C55" s="7" t="s">
        <v>33</v>
      </c>
      <c r="D55" s="7" t="s">
        <v>34</v>
      </c>
      <c r="E55" s="7" t="s">
        <v>43</v>
      </c>
      <c r="F55" s="7" t="s">
        <v>36</v>
      </c>
      <c r="G55" s="7" t="s">
        <v>37</v>
      </c>
      <c r="H55" s="7" t="s">
        <v>38</v>
      </c>
      <c r="I55" s="7" t="s">
        <v>52</v>
      </c>
      <c r="J55" s="7" t="s">
        <v>53</v>
      </c>
      <c r="K55" s="7" t="s">
        <v>46</v>
      </c>
      <c r="L55" s="7">
        <v>42</v>
      </c>
      <c r="M55" s="7">
        <v>24</v>
      </c>
      <c r="N55" s="9" t="s">
        <v>42</v>
      </c>
      <c r="O55" s="9">
        <v>223</v>
      </c>
      <c r="P55" s="9">
        <f t="shared" si="0"/>
        <v>5352</v>
      </c>
      <c r="Q55" s="9">
        <f t="shared" si="3"/>
        <v>35.680000000000007</v>
      </c>
      <c r="R55" s="9">
        <f t="shared" si="1"/>
        <v>856.32000000000016</v>
      </c>
      <c r="S55" s="11">
        <f t="shared" si="4"/>
        <v>31.575221238938063</v>
      </c>
      <c r="T55" s="11">
        <f t="shared" si="2"/>
        <v>757.80530973451346</v>
      </c>
    </row>
    <row r="56" spans="1:20" ht="47.25" x14ac:dyDescent="0.45">
      <c r="A56" s="7"/>
      <c r="B56" s="7" t="s">
        <v>32</v>
      </c>
      <c r="C56" s="7" t="s">
        <v>33</v>
      </c>
      <c r="D56" s="7" t="s">
        <v>34</v>
      </c>
      <c r="E56" s="7" t="s">
        <v>43</v>
      </c>
      <c r="F56" s="7" t="s">
        <v>36</v>
      </c>
      <c r="G56" s="7" t="s">
        <v>37</v>
      </c>
      <c r="H56" s="7" t="s">
        <v>38</v>
      </c>
      <c r="I56" s="7" t="s">
        <v>52</v>
      </c>
      <c r="J56" s="7" t="s">
        <v>53</v>
      </c>
      <c r="K56" s="7" t="s">
        <v>46</v>
      </c>
      <c r="L56" s="7">
        <v>43</v>
      </c>
      <c r="M56" s="7">
        <v>18</v>
      </c>
      <c r="N56" s="9" t="s">
        <v>42</v>
      </c>
      <c r="O56" s="9">
        <v>223</v>
      </c>
      <c r="P56" s="9">
        <f t="shared" si="0"/>
        <v>4014</v>
      </c>
      <c r="Q56" s="9">
        <f t="shared" si="3"/>
        <v>35.680000000000007</v>
      </c>
      <c r="R56" s="9">
        <f t="shared" si="1"/>
        <v>642.24000000000012</v>
      </c>
      <c r="S56" s="11">
        <f t="shared" si="4"/>
        <v>31.575221238938063</v>
      </c>
      <c r="T56" s="11">
        <f t="shared" si="2"/>
        <v>568.35398230088515</v>
      </c>
    </row>
    <row r="57" spans="1:20" ht="47.25" x14ac:dyDescent="0.45">
      <c r="A57" s="7"/>
      <c r="B57" s="7" t="s">
        <v>32</v>
      </c>
      <c r="C57" s="7" t="s">
        <v>33</v>
      </c>
      <c r="D57" s="7" t="s">
        <v>34</v>
      </c>
      <c r="E57" s="7" t="s">
        <v>43</v>
      </c>
      <c r="F57" s="7" t="s">
        <v>36</v>
      </c>
      <c r="G57" s="7" t="s">
        <v>37</v>
      </c>
      <c r="H57" s="7" t="s">
        <v>38</v>
      </c>
      <c r="I57" s="7" t="s">
        <v>52</v>
      </c>
      <c r="J57" s="7" t="s">
        <v>53</v>
      </c>
      <c r="K57" s="7" t="s">
        <v>46</v>
      </c>
      <c r="L57" s="7">
        <v>44</v>
      </c>
      <c r="M57" s="7">
        <v>10</v>
      </c>
      <c r="N57" s="9" t="s">
        <v>42</v>
      </c>
      <c r="O57" s="9">
        <v>223</v>
      </c>
      <c r="P57" s="9">
        <f t="shared" si="0"/>
        <v>2230</v>
      </c>
      <c r="Q57" s="9">
        <f t="shared" si="3"/>
        <v>35.680000000000007</v>
      </c>
      <c r="R57" s="9">
        <f t="shared" si="1"/>
        <v>356.80000000000007</v>
      </c>
      <c r="S57" s="11">
        <f t="shared" si="4"/>
        <v>31.575221238938063</v>
      </c>
      <c r="T57" s="11">
        <f t="shared" si="2"/>
        <v>315.75221238938065</v>
      </c>
    </row>
    <row r="58" spans="1:20" ht="47.25" x14ac:dyDescent="0.45">
      <c r="A58" s="7"/>
      <c r="B58" s="7" t="s">
        <v>32</v>
      </c>
      <c r="C58" s="7" t="s">
        <v>33</v>
      </c>
      <c r="D58" s="7" t="s">
        <v>34</v>
      </c>
      <c r="E58" s="7" t="s">
        <v>43</v>
      </c>
      <c r="F58" s="7" t="s">
        <v>36</v>
      </c>
      <c r="G58" s="7" t="s">
        <v>37</v>
      </c>
      <c r="H58" s="7" t="s">
        <v>38</v>
      </c>
      <c r="I58" s="7" t="s">
        <v>52</v>
      </c>
      <c r="J58" s="7" t="s">
        <v>53</v>
      </c>
      <c r="K58" s="7" t="s">
        <v>46</v>
      </c>
      <c r="L58" s="7">
        <v>45</v>
      </c>
      <c r="M58" s="7">
        <v>1</v>
      </c>
      <c r="N58" s="9" t="s">
        <v>42</v>
      </c>
      <c r="O58" s="9">
        <v>223</v>
      </c>
      <c r="P58" s="9">
        <f t="shared" si="0"/>
        <v>223</v>
      </c>
      <c r="Q58" s="9">
        <f t="shared" si="3"/>
        <v>35.680000000000007</v>
      </c>
      <c r="R58" s="9">
        <f t="shared" si="1"/>
        <v>35.680000000000007</v>
      </c>
      <c r="S58" s="11">
        <f t="shared" si="4"/>
        <v>31.575221238938063</v>
      </c>
      <c r="T58" s="11">
        <f t="shared" si="2"/>
        <v>31.575221238938063</v>
      </c>
    </row>
    <row r="59" spans="1:20" s="2" customFormat="1" ht="30" customHeight="1" x14ac:dyDescent="0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>
        <f>SUM(M15:M58)</f>
        <v>1223</v>
      </c>
      <c r="N59" s="5"/>
      <c r="O59" s="5"/>
      <c r="P59" s="5">
        <f t="shared" ref="P59:T59" si="5">SUM(P15:P58)</f>
        <v>270461</v>
      </c>
      <c r="Q59" s="5"/>
      <c r="R59" s="5">
        <f t="shared" si="5"/>
        <v>43273.760000000017</v>
      </c>
      <c r="S59" s="12"/>
      <c r="T59" s="12">
        <f t="shared" si="5"/>
        <v>38295.362831858409</v>
      </c>
    </row>
    <row r="60" spans="1:20" ht="15.75" x14ac:dyDescent="0.45"/>
    <row r="61" spans="1:20" ht="15.75" x14ac:dyDescent="0.45"/>
    <row r="62" spans="1:20" ht="15.75" x14ac:dyDescent="0.45"/>
    <row r="63" spans="1:20" ht="15.75" x14ac:dyDescent="0.45"/>
    <row r="64" spans="1:20" ht="15.75" x14ac:dyDescent="0.45"/>
    <row r="65" ht="15.75" x14ac:dyDescent="0.45"/>
    <row r="66" ht="15.75" x14ac:dyDescent="0.45"/>
    <row r="67" ht="15.75" x14ac:dyDescent="0.45"/>
    <row r="68" ht="15.75" x14ac:dyDescent="0.45"/>
    <row r="69" ht="15.75" x14ac:dyDescent="0.45"/>
    <row r="70" ht="15.75" x14ac:dyDescent="0.45"/>
    <row r="71" ht="15.75" x14ac:dyDescent="0.45"/>
    <row r="72" ht="15.75" x14ac:dyDescent="0.45"/>
    <row r="73" ht="15.75" x14ac:dyDescent="0.45"/>
    <row r="74" ht="15.75" x14ac:dyDescent="0.45"/>
    <row r="75" ht="15.75" x14ac:dyDescent="0.45"/>
    <row r="76" ht="15.75" x14ac:dyDescent="0.45"/>
    <row r="77" ht="15.75" x14ac:dyDescent="0.45"/>
    <row r="78" ht="15.75" x14ac:dyDescent="0.45"/>
    <row r="79" ht="15.75" x14ac:dyDescent="0.45"/>
    <row r="80" ht="15.75" x14ac:dyDescent="0.45"/>
    <row r="81" ht="15.75" x14ac:dyDescent="0.45"/>
    <row r="82" ht="15.75" x14ac:dyDescent="0.45"/>
    <row r="83" ht="15.75" x14ac:dyDescent="0.45"/>
    <row r="84" ht="15.75" x14ac:dyDescent="0.45"/>
    <row r="85" ht="15.75" x14ac:dyDescent="0.45"/>
    <row r="86" ht="15.75" x14ac:dyDescent="0.45"/>
    <row r="87" ht="15.75" x14ac:dyDescent="0.45"/>
    <row r="88" ht="15.75" x14ac:dyDescent="0.45"/>
    <row r="89" ht="15.75" x14ac:dyDescent="0.45"/>
    <row r="90" ht="15.75" x14ac:dyDescent="0.45"/>
    <row r="91" ht="15.75" x14ac:dyDescent="0.45"/>
    <row r="92" ht="15.75" x14ac:dyDescent="0.45"/>
    <row r="93" ht="15.75" x14ac:dyDescent="0.45"/>
    <row r="94" ht="15.75" x14ac:dyDescent="0.45"/>
    <row r="95" ht="15.75" x14ac:dyDescent="0.45"/>
    <row r="96" ht="15.75" x14ac:dyDescent="0.45"/>
    <row r="97" ht="15.75" x14ac:dyDescent="0.45"/>
    <row r="98" ht="15.75" x14ac:dyDescent="0.45"/>
    <row r="99" ht="15.75" x14ac:dyDescent="0.45"/>
    <row r="100" ht="15.75" x14ac:dyDescent="0.45"/>
    <row r="101" ht="15.75" x14ac:dyDescent="0.45"/>
    <row r="102" ht="15.75" x14ac:dyDescent="0.45"/>
    <row r="103" ht="15.75" x14ac:dyDescent="0.45"/>
    <row r="104" ht="15.75" x14ac:dyDescent="0.45"/>
    <row r="105" ht="15.75" x14ac:dyDescent="0.45"/>
    <row r="106" ht="15.75" x14ac:dyDescent="0.45"/>
    <row r="107" ht="15.75" x14ac:dyDescent="0.45"/>
    <row r="108" ht="15.75" x14ac:dyDescent="0.45"/>
    <row r="109" ht="15.75" x14ac:dyDescent="0.45"/>
    <row r="110" ht="15.75" x14ac:dyDescent="0.45"/>
    <row r="111" ht="15.75" x14ac:dyDescent="0.45"/>
    <row r="112" ht="15.75" x14ac:dyDescent="0.45"/>
    <row r="113" ht="15.75" x14ac:dyDescent="0.45"/>
    <row r="114" ht="15.75" x14ac:dyDescent="0.45"/>
    <row r="115" ht="15.75" x14ac:dyDescent="0.45"/>
    <row r="116" ht="15.75" x14ac:dyDescent="0.45"/>
    <row r="117" ht="15.75" x14ac:dyDescent="0.45"/>
    <row r="118" ht="15.75" x14ac:dyDescent="0.45"/>
    <row r="119" ht="15.75" x14ac:dyDescent="0.45"/>
    <row r="120" ht="15.75" x14ac:dyDescent="0.45"/>
    <row r="121" ht="15.75" x14ac:dyDescent="0.45"/>
    <row r="122" ht="15.75" x14ac:dyDescent="0.45"/>
    <row r="123" ht="15.75" x14ac:dyDescent="0.45"/>
    <row r="124" ht="15.75" x14ac:dyDescent="0.45"/>
    <row r="125" ht="15.75" x14ac:dyDescent="0.45"/>
    <row r="126" ht="15.75" x14ac:dyDescent="0.45"/>
    <row r="127" ht="15.75" x14ac:dyDescent="0.45"/>
    <row r="128" ht="15.75" x14ac:dyDescent="0.45"/>
    <row r="129" ht="15.75" x14ac:dyDescent="0.45"/>
    <row r="130" ht="15.75" x14ac:dyDescent="0.45"/>
    <row r="131" ht="15.75" x14ac:dyDescent="0.45"/>
    <row r="132" ht="15.75" x14ac:dyDescent="0.45"/>
    <row r="133" ht="15.75" x14ac:dyDescent="0.45"/>
    <row r="134" ht="15.75" x14ac:dyDescent="0.45"/>
    <row r="135" ht="15.75" x14ac:dyDescent="0.45"/>
    <row r="136" ht="15.75" x14ac:dyDescent="0.45"/>
    <row r="137" ht="15.75" x14ac:dyDescent="0.45"/>
    <row r="138" ht="15.75" x14ac:dyDescent="0.45"/>
    <row r="139" ht="15.75" x14ac:dyDescent="0.45"/>
    <row r="140" ht="15.75" x14ac:dyDescent="0.45"/>
    <row r="141" ht="15.75" x14ac:dyDescent="0.45"/>
    <row r="142" ht="15.75" x14ac:dyDescent="0.45"/>
    <row r="143" ht="15.75" x14ac:dyDescent="0.45"/>
    <row r="144" ht="15.75" x14ac:dyDescent="0.45"/>
    <row r="145" ht="15.75" x14ac:dyDescent="0.45"/>
    <row r="146" ht="15.75" x14ac:dyDescent="0.45"/>
    <row r="147" ht="15.75" x14ac:dyDescent="0.45"/>
    <row r="148" ht="15.75" x14ac:dyDescent="0.45"/>
    <row r="149" ht="15.75" x14ac:dyDescent="0.45"/>
    <row r="150" ht="15.75" x14ac:dyDescent="0.45"/>
    <row r="151" ht="15.75" x14ac:dyDescent="0.45"/>
    <row r="152" ht="15.75" x14ac:dyDescent="0.45"/>
    <row r="153" ht="15.75" x14ac:dyDescent="0.45"/>
    <row r="154" ht="15.75" x14ac:dyDescent="0.45"/>
    <row r="155" ht="15.75" x14ac:dyDescent="0.45"/>
    <row r="156" ht="15.75" x14ac:dyDescent="0.45"/>
    <row r="157" ht="15.75" x14ac:dyDescent="0.45"/>
    <row r="158" ht="15.75" x14ac:dyDescent="0.45"/>
    <row r="159" ht="15.75" x14ac:dyDescent="0.45"/>
    <row r="160" ht="15.75" x14ac:dyDescent="0.45"/>
    <row r="161" ht="15.75" x14ac:dyDescent="0.45"/>
    <row r="162" ht="15.75" x14ac:dyDescent="0.45"/>
    <row r="163" ht="15.75" x14ac:dyDescent="0.45"/>
    <row r="164" ht="15.75" x14ac:dyDescent="0.45"/>
    <row r="165" ht="15.75" x14ac:dyDescent="0.45"/>
    <row r="166" ht="15.75" x14ac:dyDescent="0.45"/>
    <row r="167" ht="15.75" x14ac:dyDescent="0.45"/>
    <row r="168" ht="15.75" x14ac:dyDescent="0.45"/>
    <row r="169" ht="15.75" x14ac:dyDescent="0.45"/>
    <row r="170" ht="15.75" x14ac:dyDescent="0.45"/>
    <row r="171" ht="15.75" x14ac:dyDescent="0.45"/>
    <row r="172" ht="15.75" x14ac:dyDescent="0.45"/>
    <row r="173" ht="15.75" x14ac:dyDescent="0.45"/>
    <row r="174" ht="15.75" x14ac:dyDescent="0.45"/>
    <row r="175" ht="15.75" x14ac:dyDescent="0.45"/>
    <row r="176" ht="15.75" x14ac:dyDescent="0.45"/>
    <row r="177" ht="15.75" x14ac:dyDescent="0.45"/>
    <row r="178" ht="15.75" x14ac:dyDescent="0.45"/>
    <row r="179" ht="15.75" x14ac:dyDescent="0.45"/>
    <row r="180" ht="15.75" x14ac:dyDescent="0.45"/>
    <row r="181" ht="15.75" x14ac:dyDescent="0.45"/>
    <row r="182" ht="15.75" x14ac:dyDescent="0.45"/>
    <row r="183" ht="15.75" x14ac:dyDescent="0.45"/>
    <row r="184" ht="15.75" x14ac:dyDescent="0.45"/>
    <row r="185" ht="15.75" x14ac:dyDescent="0.45"/>
    <row r="186" ht="15.75" x14ac:dyDescent="0.45"/>
    <row r="187" ht="15.75" x14ac:dyDescent="0.45"/>
    <row r="188" ht="15.75" x14ac:dyDescent="0.45"/>
    <row r="189" ht="15.75" x14ac:dyDescent="0.45"/>
    <row r="190" ht="15.75" x14ac:dyDescent="0.45"/>
    <row r="191" ht="15.75" x14ac:dyDescent="0.45"/>
    <row r="192" ht="15.75" x14ac:dyDescent="0.45"/>
    <row r="193" ht="15.75" x14ac:dyDescent="0.45"/>
    <row r="194" ht="15.75" x14ac:dyDescent="0.45"/>
    <row r="195" ht="15.75" x14ac:dyDescent="0.45"/>
    <row r="196" ht="15.75" x14ac:dyDescent="0.45"/>
    <row r="197" ht="15.75" x14ac:dyDescent="0.45"/>
    <row r="198" ht="15.75" x14ac:dyDescent="0.45"/>
    <row r="199" ht="15.75" x14ac:dyDescent="0.45"/>
    <row r="200" ht="15.75" x14ac:dyDescent="0.45"/>
    <row r="201" ht="15.75" x14ac:dyDescent="0.45"/>
    <row r="202" ht="15.75" x14ac:dyDescent="0.45"/>
    <row r="203" ht="15.75" x14ac:dyDescent="0.45"/>
    <row r="204" ht="15.75" x14ac:dyDescent="0.45"/>
    <row r="205" ht="15.75" x14ac:dyDescent="0.45"/>
    <row r="206" ht="15.75" x14ac:dyDescent="0.45"/>
    <row r="207" ht="15.75" x14ac:dyDescent="0.45"/>
    <row r="208" ht="15.75" x14ac:dyDescent="0.45"/>
    <row r="209" ht="15.75" x14ac:dyDescent="0.45"/>
    <row r="210" ht="15.75" x14ac:dyDescent="0.45"/>
    <row r="211" ht="15.75" x14ac:dyDescent="0.45"/>
    <row r="212" ht="15.75" x14ac:dyDescent="0.45"/>
    <row r="213" ht="15.75" x14ac:dyDescent="0.45"/>
    <row r="214" ht="15.75" x14ac:dyDescent="0.45"/>
    <row r="215" ht="15.75" x14ac:dyDescent="0.45"/>
    <row r="216" ht="15.75" x14ac:dyDescent="0.45"/>
    <row r="217" ht="15.75" x14ac:dyDescent="0.45"/>
    <row r="218" ht="15.75" x14ac:dyDescent="0.45"/>
    <row r="219" ht="15.75" x14ac:dyDescent="0.45"/>
    <row r="220" ht="15.75" x14ac:dyDescent="0.45"/>
    <row r="221" ht="15.75" x14ac:dyDescent="0.45"/>
    <row r="222" ht="15.75" x14ac:dyDescent="0.45"/>
    <row r="223" ht="15.75" x14ac:dyDescent="0.45"/>
    <row r="224" ht="15.75" x14ac:dyDescent="0.45"/>
    <row r="225" ht="15.75" x14ac:dyDescent="0.45"/>
    <row r="226" ht="15.75" x14ac:dyDescent="0.45"/>
    <row r="227" ht="15.75" x14ac:dyDescent="0.45"/>
    <row r="228" ht="15.75" x14ac:dyDescent="0.45"/>
    <row r="229" ht="15.75" x14ac:dyDescent="0.45"/>
    <row r="230" ht="15.75" x14ac:dyDescent="0.45"/>
    <row r="231" ht="15.75" x14ac:dyDescent="0.45"/>
    <row r="232" ht="15.75" x14ac:dyDescent="0.45"/>
    <row r="233" ht="15.75" x14ac:dyDescent="0.45"/>
    <row r="234" ht="15.75" x14ac:dyDescent="0.45"/>
    <row r="235" ht="15.75" x14ac:dyDescent="0.45"/>
    <row r="236" ht="15.75" x14ac:dyDescent="0.45"/>
    <row r="237" ht="15.75" x14ac:dyDescent="0.45"/>
    <row r="238" ht="15.75" x14ac:dyDescent="0.45"/>
    <row r="239" ht="15.75" x14ac:dyDescent="0.45"/>
    <row r="240" ht="15.75" x14ac:dyDescent="0.45"/>
    <row r="241" ht="15.75" x14ac:dyDescent="0.45"/>
    <row r="242" ht="15.75" x14ac:dyDescent="0.45"/>
    <row r="243" ht="15.75" x14ac:dyDescent="0.45"/>
    <row r="244" ht="15.75" x14ac:dyDescent="0.45"/>
    <row r="245" ht="15.75" x14ac:dyDescent="0.45"/>
    <row r="246" ht="15.75" x14ac:dyDescent="0.45"/>
    <row r="247" ht="15.75" x14ac:dyDescent="0.45"/>
    <row r="248" ht="15.75" x14ac:dyDescent="0.45"/>
    <row r="249" ht="15.75" x14ac:dyDescent="0.45"/>
    <row r="250" ht="15.75" x14ac:dyDescent="0.45"/>
    <row r="251" ht="15.75" x14ac:dyDescent="0.45"/>
    <row r="252" ht="15.75" x14ac:dyDescent="0.45"/>
    <row r="253" ht="15.75" x14ac:dyDescent="0.45"/>
    <row r="254" ht="15.75" x14ac:dyDescent="0.45"/>
    <row r="255" ht="15.75" x14ac:dyDescent="0.45"/>
    <row r="256" ht="15.75" x14ac:dyDescent="0.45"/>
    <row r="257" ht="15.75" x14ac:dyDescent="0.45"/>
    <row r="258" ht="15.75" x14ac:dyDescent="0.45"/>
    <row r="259" ht="15.75" x14ac:dyDescent="0.45"/>
    <row r="260" ht="15.75" x14ac:dyDescent="0.45"/>
    <row r="261" ht="15.75" x14ac:dyDescent="0.45"/>
    <row r="262" ht="15.75" x14ac:dyDescent="0.45"/>
    <row r="263" ht="15.75" x14ac:dyDescent="0.45"/>
    <row r="264" ht="15.75" x14ac:dyDescent="0.45"/>
    <row r="265" ht="15.75" x14ac:dyDescent="0.45"/>
    <row r="266" ht="15.75" x14ac:dyDescent="0.45"/>
    <row r="267" ht="15.75" x14ac:dyDescent="0.45"/>
    <row r="268" ht="15.75" x14ac:dyDescent="0.45"/>
    <row r="269" ht="15.75" x14ac:dyDescent="0.45"/>
    <row r="270" ht="15.75" x14ac:dyDescent="0.45"/>
    <row r="271" ht="15.75" x14ac:dyDescent="0.45"/>
    <row r="272" ht="15.75" x14ac:dyDescent="0.45"/>
    <row r="273" ht="15.75" x14ac:dyDescent="0.45"/>
    <row r="274" ht="15.75" x14ac:dyDescent="0.45"/>
    <row r="275" ht="15.75" x14ac:dyDescent="0.45"/>
    <row r="276" ht="15.75" x14ac:dyDescent="0.45"/>
    <row r="277" ht="15.75" x14ac:dyDescent="0.45"/>
    <row r="278" ht="15.75" x14ac:dyDescent="0.45"/>
    <row r="279" ht="15.75" x14ac:dyDescent="0.45"/>
    <row r="280" ht="15.75" x14ac:dyDescent="0.45"/>
    <row r="281" ht="15.75" x14ac:dyDescent="0.45"/>
    <row r="282" ht="15.75" x14ac:dyDescent="0.45"/>
    <row r="283" ht="15.75" x14ac:dyDescent="0.45"/>
    <row r="284" ht="15.75" x14ac:dyDescent="0.45"/>
    <row r="285" ht="15.75" x14ac:dyDescent="0.45"/>
    <row r="286" ht="15.75" x14ac:dyDescent="0.45"/>
    <row r="287" ht="15.75" x14ac:dyDescent="0.45"/>
    <row r="288" ht="15.75" x14ac:dyDescent="0.45"/>
    <row r="289" ht="15.75" x14ac:dyDescent="0.45"/>
    <row r="290" ht="15.75" x14ac:dyDescent="0.45"/>
    <row r="291" ht="15.75" x14ac:dyDescent="0.45"/>
    <row r="292" ht="15.75" x14ac:dyDescent="0.45"/>
    <row r="293" ht="15.75" x14ac:dyDescent="0.45"/>
    <row r="294" ht="15.75" x14ac:dyDescent="0.45"/>
    <row r="295" ht="15.75" x14ac:dyDescent="0.45"/>
    <row r="296" ht="15.75" x14ac:dyDescent="0.45"/>
    <row r="297" ht="15.75" x14ac:dyDescent="0.45"/>
    <row r="298" ht="15.75" x14ac:dyDescent="0.45"/>
    <row r="299" ht="15.75" x14ac:dyDescent="0.45"/>
    <row r="300" ht="15.75" x14ac:dyDescent="0.45"/>
    <row r="301" ht="15.75" x14ac:dyDescent="0.45"/>
    <row r="302" ht="15.75" x14ac:dyDescent="0.45"/>
    <row r="303" ht="15.75" x14ac:dyDescent="0.45"/>
    <row r="304" ht="15.75" x14ac:dyDescent="0.45"/>
    <row r="305" ht="15.75" x14ac:dyDescent="0.45"/>
    <row r="306" ht="15.75" x14ac:dyDescent="0.45"/>
    <row r="307" ht="15.75" x14ac:dyDescent="0.45"/>
    <row r="308" ht="15.75" x14ac:dyDescent="0.45"/>
    <row r="309" ht="15.75" x14ac:dyDescent="0.45"/>
    <row r="310" ht="15.75" x14ac:dyDescent="0.45"/>
    <row r="311" ht="15.75" x14ac:dyDescent="0.45"/>
    <row r="312" ht="15.75" x14ac:dyDescent="0.45"/>
    <row r="313" ht="15.75" x14ac:dyDescent="0.45"/>
    <row r="314" ht="15.75" x14ac:dyDescent="0.45"/>
    <row r="315" ht="15.75" x14ac:dyDescent="0.45"/>
    <row r="316" ht="15.75" x14ac:dyDescent="0.45"/>
    <row r="317" ht="15.75" x14ac:dyDescent="0.45"/>
    <row r="318" ht="15.75" x14ac:dyDescent="0.45"/>
    <row r="319" ht="15.75" x14ac:dyDescent="0.45"/>
    <row r="320" ht="15.75" x14ac:dyDescent="0.45"/>
    <row r="321" ht="15.75" x14ac:dyDescent="0.45"/>
    <row r="322" ht="15.75" x14ac:dyDescent="0.45"/>
    <row r="323" ht="15.75" x14ac:dyDescent="0.45"/>
    <row r="324" ht="15.75" x14ac:dyDescent="0.45"/>
    <row r="325" ht="15.75" x14ac:dyDescent="0.45"/>
    <row r="326" ht="15.75" x14ac:dyDescent="0.45"/>
    <row r="327" ht="15.75" x14ac:dyDescent="0.45"/>
    <row r="328" ht="15.75" x14ac:dyDescent="0.45"/>
    <row r="329" ht="15.75" x14ac:dyDescent="0.45"/>
    <row r="330" ht="15.75" x14ac:dyDescent="0.45"/>
    <row r="331" ht="15.75" x14ac:dyDescent="0.45"/>
    <row r="332" ht="15.75" x14ac:dyDescent="0.45"/>
    <row r="333" ht="15.75" x14ac:dyDescent="0.45"/>
    <row r="334" ht="15.75" x14ac:dyDescent="0.45"/>
    <row r="335" ht="15.75" x14ac:dyDescent="0.45"/>
    <row r="336" ht="15.75" x14ac:dyDescent="0.45"/>
    <row r="337" ht="15.75" x14ac:dyDescent="0.45"/>
    <row r="338" ht="15.75" x14ac:dyDescent="0.45"/>
    <row r="339" ht="15.75" x14ac:dyDescent="0.45"/>
    <row r="340" ht="15.75" x14ac:dyDescent="0.45"/>
    <row r="341" ht="15.75" x14ac:dyDescent="0.45"/>
    <row r="342" ht="15.75" x14ac:dyDescent="0.45"/>
    <row r="343" ht="15.75" x14ac:dyDescent="0.45"/>
    <row r="344" ht="15.75" x14ac:dyDescent="0.45"/>
    <row r="345" ht="15.75" x14ac:dyDescent="0.45"/>
    <row r="346" ht="15.75" x14ac:dyDescent="0.45"/>
    <row r="347" ht="15.75" x14ac:dyDescent="0.45"/>
    <row r="348" ht="15.75" x14ac:dyDescent="0.45"/>
    <row r="349" ht="15.75" x14ac:dyDescent="0.45"/>
    <row r="350" ht="15.75" x14ac:dyDescent="0.45"/>
    <row r="351" ht="15.75" x14ac:dyDescent="0.45"/>
    <row r="352" ht="15.75" x14ac:dyDescent="0.45"/>
    <row r="353" ht="15.75" x14ac:dyDescent="0.45"/>
    <row r="354" ht="15.75" x14ac:dyDescent="0.45"/>
    <row r="355" ht="15.75" x14ac:dyDescent="0.45"/>
    <row r="356" ht="15.75" x14ac:dyDescent="0.45"/>
  </sheetData>
  <sheetProtection sheet="1" objects="1" scenarios="1" selectLockedCells="1" selectUnlockedCells="1"/>
  <phoneticPr fontId="1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9C1DF-3F48-4CFA-854F-AF56C3A13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8A624-281E-4395-9F49-C3538DB191F6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34545f7-dfad-40dc-8880-0a5cc848d94b"/>
    <ds:schemaRef ds:uri="http://schemas.microsoft.com/office/infopath/2007/PartnerControls"/>
    <ds:schemaRef ds:uri="3287f65e-bd81-4ef8-9d4a-f770dbe3501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B06E7A-7D86-44DA-8480-B1291DDDF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2026-04-16T09:49:38Z</dcterms:created>
  <dcterms:modified xsi:type="dcterms:W3CDTF">2026-04-22T08:28:11Z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