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DF587D7A-0734-457F-9AA0-F73DE33564A5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Print_Titles" localSheetId="0">OFFER!$1:$14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4" i="1" l="1"/>
  <c r="AA18" i="1"/>
  <c r="AC18" i="1" s="1"/>
  <c r="AD18" i="1" s="1"/>
  <c r="AA19" i="1"/>
  <c r="AC19" i="1" s="1"/>
  <c r="AD19" i="1" s="1"/>
  <c r="AA20" i="1"/>
  <c r="AA21" i="1"/>
  <c r="AB21" i="1" s="1"/>
  <c r="AA22" i="1"/>
  <c r="AB22" i="1" s="1"/>
  <c r="AA23" i="1"/>
  <c r="AB23" i="1" s="1"/>
  <c r="AA24" i="1"/>
  <c r="AB24" i="1" s="1"/>
  <c r="AA25" i="1"/>
  <c r="AC25" i="1" s="1"/>
  <c r="AD25" i="1" s="1"/>
  <c r="AA26" i="1"/>
  <c r="AC26" i="1" s="1"/>
  <c r="AD26" i="1" s="1"/>
  <c r="AA27" i="1"/>
  <c r="AC27" i="1" s="1"/>
  <c r="AD27" i="1" s="1"/>
  <c r="AA28" i="1"/>
  <c r="AC28" i="1" s="1"/>
  <c r="AD28" i="1" s="1"/>
  <c r="AA29" i="1"/>
  <c r="AC29" i="1" s="1"/>
  <c r="AD29" i="1" s="1"/>
  <c r="AA30" i="1"/>
  <c r="AA31" i="1"/>
  <c r="AB31" i="1" s="1"/>
  <c r="AA32" i="1"/>
  <c r="AC32" i="1" s="1"/>
  <c r="AD32" i="1" s="1"/>
  <c r="AA33" i="1"/>
  <c r="AC33" i="1" s="1"/>
  <c r="AD33" i="1" s="1"/>
  <c r="AA34" i="1"/>
  <c r="AC34" i="1" s="1"/>
  <c r="AD34" i="1" s="1"/>
  <c r="AA35" i="1"/>
  <c r="AC35" i="1" s="1"/>
  <c r="AD35" i="1" s="1"/>
  <c r="AA36" i="1"/>
  <c r="AB36" i="1" s="1"/>
  <c r="AA37" i="1"/>
  <c r="AC37" i="1" s="1"/>
  <c r="AD37" i="1" s="1"/>
  <c r="AA38" i="1"/>
  <c r="AC38" i="1" s="1"/>
  <c r="AD38" i="1" s="1"/>
  <c r="AA39" i="1"/>
  <c r="AC39" i="1" s="1"/>
  <c r="AD39" i="1" s="1"/>
  <c r="AA40" i="1"/>
  <c r="AC40" i="1" s="1"/>
  <c r="AD40" i="1" s="1"/>
  <c r="AA41" i="1"/>
  <c r="AB41" i="1" s="1"/>
  <c r="AA42" i="1"/>
  <c r="AB42" i="1" s="1"/>
  <c r="AA43" i="1"/>
  <c r="AB43" i="1" s="1"/>
  <c r="AA44" i="1"/>
  <c r="AB44" i="1" s="1"/>
  <c r="AA45" i="1"/>
  <c r="AC45" i="1" s="1"/>
  <c r="AD45" i="1" s="1"/>
  <c r="AA46" i="1"/>
  <c r="AC46" i="1" s="1"/>
  <c r="AD46" i="1" s="1"/>
  <c r="AA47" i="1"/>
  <c r="AC47" i="1" s="1"/>
  <c r="AD47" i="1" s="1"/>
  <c r="AA48" i="1"/>
  <c r="AC48" i="1" s="1"/>
  <c r="AD48" i="1" s="1"/>
  <c r="AA49" i="1"/>
  <c r="AC49" i="1" s="1"/>
  <c r="AD49" i="1" s="1"/>
  <c r="AA50" i="1"/>
  <c r="AC50" i="1" s="1"/>
  <c r="AD50" i="1" s="1"/>
  <c r="AA51" i="1"/>
  <c r="AB51" i="1" s="1"/>
  <c r="AA52" i="1"/>
  <c r="AC52" i="1" s="1"/>
  <c r="AD52" i="1" s="1"/>
  <c r="AA53" i="1"/>
  <c r="AC53" i="1" s="1"/>
  <c r="AD53" i="1" s="1"/>
  <c r="AA54" i="1"/>
  <c r="AC54" i="1" s="1"/>
  <c r="AD54" i="1" s="1"/>
  <c r="AA55" i="1"/>
  <c r="AC55" i="1" s="1"/>
  <c r="AD55" i="1" s="1"/>
  <c r="AA56" i="1"/>
  <c r="AB56" i="1" s="1"/>
  <c r="AA57" i="1"/>
  <c r="AC57" i="1" s="1"/>
  <c r="AD57" i="1" s="1"/>
  <c r="AA58" i="1"/>
  <c r="AC58" i="1" s="1"/>
  <c r="AD58" i="1" s="1"/>
  <c r="AA59" i="1"/>
  <c r="AC59" i="1" s="1"/>
  <c r="AD59" i="1" s="1"/>
  <c r="AA60" i="1"/>
  <c r="AC60" i="1" s="1"/>
  <c r="AD60" i="1" s="1"/>
  <c r="AA61" i="1"/>
  <c r="AB61" i="1" s="1"/>
  <c r="AA62" i="1"/>
  <c r="AB62" i="1" s="1"/>
  <c r="AA63" i="1"/>
  <c r="AC63" i="1" s="1"/>
  <c r="AD63" i="1" s="1"/>
  <c r="AA64" i="1"/>
  <c r="AB64" i="1" s="1"/>
  <c r="AA65" i="1"/>
  <c r="AC65" i="1" s="1"/>
  <c r="AD65" i="1" s="1"/>
  <c r="AA66" i="1"/>
  <c r="AB66" i="1" s="1"/>
  <c r="AA67" i="1"/>
  <c r="AC67" i="1" s="1"/>
  <c r="AD67" i="1" s="1"/>
  <c r="AA68" i="1"/>
  <c r="AC68" i="1" s="1"/>
  <c r="AD68" i="1" s="1"/>
  <c r="AA69" i="1"/>
  <c r="AC69" i="1" s="1"/>
  <c r="AD69" i="1" s="1"/>
  <c r="AA70" i="1"/>
  <c r="AC70" i="1" s="1"/>
  <c r="AD70" i="1" s="1"/>
  <c r="AA71" i="1"/>
  <c r="AB71" i="1" s="1"/>
  <c r="AA72" i="1"/>
  <c r="AC72" i="1" s="1"/>
  <c r="AD72" i="1" s="1"/>
  <c r="AA73" i="1"/>
  <c r="AB73" i="1" s="1"/>
  <c r="AA74" i="1"/>
  <c r="AB74" i="1" s="1"/>
  <c r="AA75" i="1"/>
  <c r="AC75" i="1" s="1"/>
  <c r="AD75" i="1" s="1"/>
  <c r="AA76" i="1"/>
  <c r="AB76" i="1" s="1"/>
  <c r="AA77" i="1"/>
  <c r="AC77" i="1" s="1"/>
  <c r="AD77" i="1" s="1"/>
  <c r="AA78" i="1"/>
  <c r="AC78" i="1" s="1"/>
  <c r="AD78" i="1" s="1"/>
  <c r="AA79" i="1"/>
  <c r="AC79" i="1" s="1"/>
  <c r="AD79" i="1" s="1"/>
  <c r="AA80" i="1"/>
  <c r="AC80" i="1" s="1"/>
  <c r="AD80" i="1" s="1"/>
  <c r="AA81" i="1"/>
  <c r="AC81" i="1" s="1"/>
  <c r="AD81" i="1" s="1"/>
  <c r="AA82" i="1"/>
  <c r="AC82" i="1" s="1"/>
  <c r="AD82" i="1" s="1"/>
  <c r="AA83" i="1"/>
  <c r="AC83" i="1" s="1"/>
  <c r="AD83" i="1" s="1"/>
  <c r="AA84" i="1"/>
  <c r="AB84" i="1" s="1"/>
  <c r="AA85" i="1"/>
  <c r="AC85" i="1" s="1"/>
  <c r="AD85" i="1" s="1"/>
  <c r="AA86" i="1"/>
  <c r="AC86" i="1" s="1"/>
  <c r="AD86" i="1" s="1"/>
  <c r="AA87" i="1"/>
  <c r="AC87" i="1" s="1"/>
  <c r="AD87" i="1" s="1"/>
  <c r="AA88" i="1"/>
  <c r="AC88" i="1" s="1"/>
  <c r="AD88" i="1" s="1"/>
  <c r="AA89" i="1"/>
  <c r="AC89" i="1" s="1"/>
  <c r="AD89" i="1" s="1"/>
  <c r="AA90" i="1"/>
  <c r="AC90" i="1" s="1"/>
  <c r="AD90" i="1" s="1"/>
  <c r="AA91" i="1"/>
  <c r="AB91" i="1" s="1"/>
  <c r="AA92" i="1"/>
  <c r="AC92" i="1" s="1"/>
  <c r="AD92" i="1" s="1"/>
  <c r="AA93" i="1"/>
  <c r="AC93" i="1" s="1"/>
  <c r="AD93" i="1" s="1"/>
  <c r="AA94" i="1"/>
  <c r="AB94" i="1" s="1"/>
  <c r="AA95" i="1"/>
  <c r="AC95" i="1" s="1"/>
  <c r="AD95" i="1" s="1"/>
  <c r="AA96" i="1"/>
  <c r="AC96" i="1" s="1"/>
  <c r="AD96" i="1" s="1"/>
  <c r="AA97" i="1"/>
  <c r="AC97" i="1" s="1"/>
  <c r="AD97" i="1" s="1"/>
  <c r="AA98" i="1"/>
  <c r="AC98" i="1" s="1"/>
  <c r="AD98" i="1" s="1"/>
  <c r="AA99" i="1"/>
  <c r="AC99" i="1" s="1"/>
  <c r="AD99" i="1" s="1"/>
  <c r="AA100" i="1"/>
  <c r="AC100" i="1" s="1"/>
  <c r="AD100" i="1" s="1"/>
  <c r="AA101" i="1"/>
  <c r="AB101" i="1" s="1"/>
  <c r="AA102" i="1"/>
  <c r="AC102" i="1" s="1"/>
  <c r="AD102" i="1" s="1"/>
  <c r="AA103" i="1"/>
  <c r="AB103" i="1" s="1"/>
  <c r="AA104" i="1"/>
  <c r="AB104" i="1" s="1"/>
  <c r="AA105" i="1"/>
  <c r="AC105" i="1" s="1"/>
  <c r="AD105" i="1" s="1"/>
  <c r="AA106" i="1"/>
  <c r="AB106" i="1" s="1"/>
  <c r="AA107" i="1"/>
  <c r="AC107" i="1" s="1"/>
  <c r="AD107" i="1" s="1"/>
  <c r="AA108" i="1"/>
  <c r="AC108" i="1" s="1"/>
  <c r="AD108" i="1" s="1"/>
  <c r="AA109" i="1"/>
  <c r="AC109" i="1" s="1"/>
  <c r="AD109" i="1" s="1"/>
  <c r="AA110" i="1"/>
  <c r="AC110" i="1" s="1"/>
  <c r="AD110" i="1" s="1"/>
  <c r="AA111" i="1"/>
  <c r="AB111" i="1" s="1"/>
  <c r="AA112" i="1"/>
  <c r="AC112" i="1" s="1"/>
  <c r="AD112" i="1" s="1"/>
  <c r="AA113" i="1"/>
  <c r="AC113" i="1" s="1"/>
  <c r="AD113" i="1" s="1"/>
  <c r="AA114" i="1"/>
  <c r="AC114" i="1" s="1"/>
  <c r="AD114" i="1" s="1"/>
  <c r="AA115" i="1"/>
  <c r="AC115" i="1" s="1"/>
  <c r="AD115" i="1" s="1"/>
  <c r="AA116" i="1"/>
  <c r="AC116" i="1" s="1"/>
  <c r="AD116" i="1" s="1"/>
  <c r="AA117" i="1"/>
  <c r="AC117" i="1" s="1"/>
  <c r="AD117" i="1" s="1"/>
  <c r="AA118" i="1"/>
  <c r="AC118" i="1" s="1"/>
  <c r="AD118" i="1" s="1"/>
  <c r="AA119" i="1"/>
  <c r="AC119" i="1" s="1"/>
  <c r="AD119" i="1" s="1"/>
  <c r="AA120" i="1"/>
  <c r="AC120" i="1" s="1"/>
  <c r="AD120" i="1" s="1"/>
  <c r="AA121" i="1"/>
  <c r="AC121" i="1" s="1"/>
  <c r="AD121" i="1" s="1"/>
  <c r="AA122" i="1"/>
  <c r="AC122" i="1" s="1"/>
  <c r="AD122" i="1" s="1"/>
  <c r="AA123" i="1"/>
  <c r="AB123" i="1" s="1"/>
  <c r="AA124" i="1"/>
  <c r="AB124" i="1" s="1"/>
  <c r="AA125" i="1"/>
  <c r="AC125" i="1" s="1"/>
  <c r="AD125" i="1" s="1"/>
  <c r="AA126" i="1"/>
  <c r="AB126" i="1" s="1"/>
  <c r="AA127" i="1"/>
  <c r="AC127" i="1" s="1"/>
  <c r="AD127" i="1" s="1"/>
  <c r="AA128" i="1"/>
  <c r="AC128" i="1" s="1"/>
  <c r="AD128" i="1" s="1"/>
  <c r="AA129" i="1"/>
  <c r="AC129" i="1" s="1"/>
  <c r="AD129" i="1" s="1"/>
  <c r="AA130" i="1"/>
  <c r="AC130" i="1" s="1"/>
  <c r="AD130" i="1" s="1"/>
  <c r="AA131" i="1"/>
  <c r="AB131" i="1" s="1"/>
  <c r="AA132" i="1"/>
  <c r="AC132" i="1" s="1"/>
  <c r="AD132" i="1" s="1"/>
  <c r="AA133" i="1"/>
  <c r="AC133" i="1" s="1"/>
  <c r="AD133" i="1" s="1"/>
  <c r="AA134" i="1"/>
  <c r="AC134" i="1" s="1"/>
  <c r="AD134" i="1" s="1"/>
  <c r="AA135" i="1"/>
  <c r="AC135" i="1" s="1"/>
  <c r="AD135" i="1" s="1"/>
  <c r="AA136" i="1"/>
  <c r="AC136" i="1" s="1"/>
  <c r="AD136" i="1" s="1"/>
  <c r="AA137" i="1"/>
  <c r="AC137" i="1" s="1"/>
  <c r="AD137" i="1" s="1"/>
  <c r="AA138" i="1"/>
  <c r="AC138" i="1" s="1"/>
  <c r="AD138" i="1" s="1"/>
  <c r="AA139" i="1"/>
  <c r="AC139" i="1" s="1"/>
  <c r="AD139" i="1" s="1"/>
  <c r="AA140" i="1"/>
  <c r="AC140" i="1" s="1"/>
  <c r="AD140" i="1" s="1"/>
  <c r="AA141" i="1"/>
  <c r="AB141" i="1" s="1"/>
  <c r="AA142" i="1"/>
  <c r="AB142" i="1" s="1"/>
  <c r="AA143" i="1"/>
  <c r="AB143" i="1" s="1"/>
  <c r="AA144" i="1"/>
  <c r="AB144" i="1" s="1"/>
  <c r="AA145" i="1"/>
  <c r="AC145" i="1" s="1"/>
  <c r="AD145" i="1" s="1"/>
  <c r="AA146" i="1"/>
  <c r="AC146" i="1" s="1"/>
  <c r="AD146" i="1" s="1"/>
  <c r="AA147" i="1"/>
  <c r="AC147" i="1" s="1"/>
  <c r="AD147" i="1" s="1"/>
  <c r="AA148" i="1"/>
  <c r="AC148" i="1" s="1"/>
  <c r="AD148" i="1" s="1"/>
  <c r="AA149" i="1"/>
  <c r="AC149" i="1" s="1"/>
  <c r="AD149" i="1" s="1"/>
  <c r="AA150" i="1"/>
  <c r="AC150" i="1" s="1"/>
  <c r="AD150" i="1" s="1"/>
  <c r="AA151" i="1"/>
  <c r="AB151" i="1" s="1"/>
  <c r="AA152" i="1"/>
  <c r="AC152" i="1" s="1"/>
  <c r="AD152" i="1" s="1"/>
  <c r="AA153" i="1"/>
  <c r="AC153" i="1" s="1"/>
  <c r="AD153" i="1" s="1"/>
  <c r="AA154" i="1"/>
  <c r="AC154" i="1" s="1"/>
  <c r="AD154" i="1" s="1"/>
  <c r="AA155" i="1"/>
  <c r="AC155" i="1" s="1"/>
  <c r="AD155" i="1" s="1"/>
  <c r="AA156" i="1"/>
  <c r="AB156" i="1" s="1"/>
  <c r="AA157" i="1"/>
  <c r="AC157" i="1" s="1"/>
  <c r="AD157" i="1" s="1"/>
  <c r="AA158" i="1"/>
  <c r="AC158" i="1" s="1"/>
  <c r="AD158" i="1" s="1"/>
  <c r="AA159" i="1"/>
  <c r="AC159" i="1" s="1"/>
  <c r="AD159" i="1" s="1"/>
  <c r="AA160" i="1"/>
  <c r="AC160" i="1" s="1"/>
  <c r="AD160" i="1" s="1"/>
  <c r="AA161" i="1"/>
  <c r="AB161" i="1" s="1"/>
  <c r="AA162" i="1"/>
  <c r="AB162" i="1" s="1"/>
  <c r="AA163" i="1"/>
  <c r="AB163" i="1" s="1"/>
  <c r="AA164" i="1"/>
  <c r="AB164" i="1" s="1"/>
  <c r="AA165" i="1"/>
  <c r="AC165" i="1" s="1"/>
  <c r="AD165" i="1" s="1"/>
  <c r="AA166" i="1"/>
  <c r="AB166" i="1" s="1"/>
  <c r="AA167" i="1"/>
  <c r="AC167" i="1" s="1"/>
  <c r="AD167" i="1" s="1"/>
  <c r="AA168" i="1"/>
  <c r="AC168" i="1" s="1"/>
  <c r="AD168" i="1" s="1"/>
  <c r="AA169" i="1"/>
  <c r="AC169" i="1" s="1"/>
  <c r="AD169" i="1" s="1"/>
  <c r="AA170" i="1"/>
  <c r="AC170" i="1" s="1"/>
  <c r="AD170" i="1" s="1"/>
  <c r="AA171" i="1"/>
  <c r="AB171" i="1" s="1"/>
  <c r="AA172" i="1"/>
  <c r="AC172" i="1" s="1"/>
  <c r="AD172" i="1" s="1"/>
  <c r="AA173" i="1"/>
  <c r="AB173" i="1" s="1"/>
  <c r="AA174" i="1"/>
  <c r="AB174" i="1" s="1"/>
  <c r="AA175" i="1"/>
  <c r="AC175" i="1" s="1"/>
  <c r="AD175" i="1" s="1"/>
  <c r="AA176" i="1"/>
  <c r="AB176" i="1" s="1"/>
  <c r="AA177" i="1"/>
  <c r="AC177" i="1" s="1"/>
  <c r="AD177" i="1" s="1"/>
  <c r="AA178" i="1"/>
  <c r="AC178" i="1" s="1"/>
  <c r="AD178" i="1" s="1"/>
  <c r="AA179" i="1"/>
  <c r="AC179" i="1" s="1"/>
  <c r="AD179" i="1" s="1"/>
  <c r="AA180" i="1"/>
  <c r="AC180" i="1" s="1"/>
  <c r="AD180" i="1" s="1"/>
  <c r="AA181" i="1"/>
  <c r="AC181" i="1" s="1"/>
  <c r="AD181" i="1" s="1"/>
  <c r="AA182" i="1"/>
  <c r="AC182" i="1" s="1"/>
  <c r="AD182" i="1" s="1"/>
  <c r="AA183" i="1"/>
  <c r="AB183" i="1" s="1"/>
  <c r="AA184" i="1"/>
  <c r="AB184" i="1" s="1"/>
  <c r="AA185" i="1"/>
  <c r="AC185" i="1" s="1"/>
  <c r="AD185" i="1" s="1"/>
  <c r="AA186" i="1"/>
  <c r="AC186" i="1" s="1"/>
  <c r="AD186" i="1" s="1"/>
  <c r="AA187" i="1"/>
  <c r="AC187" i="1" s="1"/>
  <c r="AD187" i="1" s="1"/>
  <c r="AA188" i="1"/>
  <c r="AC188" i="1" s="1"/>
  <c r="AD188" i="1" s="1"/>
  <c r="AA189" i="1"/>
  <c r="AC189" i="1" s="1"/>
  <c r="AD189" i="1" s="1"/>
  <c r="AA190" i="1"/>
  <c r="AC190" i="1" s="1"/>
  <c r="AD190" i="1" s="1"/>
  <c r="AA191" i="1"/>
  <c r="AB191" i="1" s="1"/>
  <c r="AA192" i="1"/>
  <c r="AC192" i="1" s="1"/>
  <c r="AD192" i="1" s="1"/>
  <c r="AA193" i="1"/>
  <c r="AC193" i="1" s="1"/>
  <c r="AD193" i="1" s="1"/>
  <c r="AA194" i="1"/>
  <c r="AB194" i="1" s="1"/>
  <c r="AA195" i="1"/>
  <c r="AC195" i="1" s="1"/>
  <c r="AD195" i="1" s="1"/>
  <c r="AA196" i="1"/>
  <c r="AC196" i="1" s="1"/>
  <c r="AD196" i="1" s="1"/>
  <c r="AA197" i="1"/>
  <c r="AC197" i="1" s="1"/>
  <c r="AD197" i="1" s="1"/>
  <c r="AA198" i="1"/>
  <c r="AC198" i="1" s="1"/>
  <c r="AD198" i="1" s="1"/>
  <c r="AA199" i="1"/>
  <c r="AC199" i="1" s="1"/>
  <c r="AD199" i="1" s="1"/>
  <c r="AA200" i="1"/>
  <c r="AC200" i="1" s="1"/>
  <c r="AD200" i="1" s="1"/>
  <c r="AA201" i="1"/>
  <c r="AC201" i="1" s="1"/>
  <c r="AD201" i="1" s="1"/>
  <c r="AA202" i="1"/>
  <c r="AC202" i="1" s="1"/>
  <c r="AD202" i="1" s="1"/>
  <c r="AA203" i="1"/>
  <c r="AB203" i="1" s="1"/>
  <c r="AA204" i="1"/>
  <c r="AB204" i="1" s="1"/>
  <c r="AA205" i="1"/>
  <c r="AC205" i="1" s="1"/>
  <c r="AD205" i="1" s="1"/>
  <c r="AA206" i="1"/>
  <c r="AB206" i="1" s="1"/>
  <c r="AA207" i="1"/>
  <c r="AC207" i="1" s="1"/>
  <c r="AD207" i="1" s="1"/>
  <c r="AA208" i="1"/>
  <c r="AC208" i="1" s="1"/>
  <c r="AD208" i="1" s="1"/>
  <c r="AA209" i="1"/>
  <c r="AC209" i="1" s="1"/>
  <c r="AD209" i="1" s="1"/>
  <c r="AA210" i="1"/>
  <c r="AC210" i="1" s="1"/>
  <c r="AD210" i="1" s="1"/>
  <c r="AA211" i="1"/>
  <c r="AB211" i="1" s="1"/>
  <c r="AA212" i="1"/>
  <c r="AC212" i="1" s="1"/>
  <c r="AD212" i="1" s="1"/>
  <c r="AA213" i="1"/>
  <c r="AC213" i="1" s="1"/>
  <c r="AD213" i="1" s="1"/>
  <c r="AA214" i="1"/>
  <c r="AC214" i="1" s="1"/>
  <c r="AD214" i="1" s="1"/>
  <c r="AA215" i="1"/>
  <c r="AC215" i="1" s="1"/>
  <c r="AD215" i="1" s="1"/>
  <c r="AA216" i="1"/>
  <c r="AB216" i="1" s="1"/>
  <c r="AA217" i="1"/>
  <c r="AC217" i="1" s="1"/>
  <c r="AD217" i="1" s="1"/>
  <c r="AA218" i="1"/>
  <c r="AC218" i="1" s="1"/>
  <c r="AD218" i="1" s="1"/>
  <c r="AA219" i="1"/>
  <c r="AC219" i="1" s="1"/>
  <c r="AD219" i="1" s="1"/>
  <c r="AA220" i="1"/>
  <c r="AC220" i="1" s="1"/>
  <c r="AD220" i="1" s="1"/>
  <c r="AA221" i="1"/>
  <c r="AC221" i="1" s="1"/>
  <c r="AD221" i="1" s="1"/>
  <c r="AA222" i="1"/>
  <c r="AB222" i="1" s="1"/>
  <c r="AA223" i="1"/>
  <c r="AB223" i="1" s="1"/>
  <c r="AA224" i="1"/>
  <c r="AB224" i="1" s="1"/>
  <c r="AA225" i="1"/>
  <c r="AC225" i="1" s="1"/>
  <c r="AD225" i="1" s="1"/>
  <c r="AA226" i="1"/>
  <c r="AB226" i="1" s="1"/>
  <c r="AA17" i="1"/>
  <c r="AC17" i="1" s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17" i="1"/>
  <c r="AB136" i="1" l="1"/>
  <c r="AC224" i="1"/>
  <c r="AD224" i="1" s="1"/>
  <c r="AB146" i="1"/>
  <c r="AC184" i="1"/>
  <c r="AD184" i="1" s="1"/>
  <c r="AC164" i="1"/>
  <c r="AD164" i="1" s="1"/>
  <c r="AC156" i="1"/>
  <c r="AD156" i="1" s="1"/>
  <c r="AC104" i="1"/>
  <c r="AD104" i="1" s="1"/>
  <c r="AC84" i="1"/>
  <c r="AD84" i="1" s="1"/>
  <c r="AC66" i="1"/>
  <c r="AD66" i="1" s="1"/>
  <c r="AB70" i="1"/>
  <c r="AC64" i="1"/>
  <c r="AD64" i="1" s="1"/>
  <c r="AB46" i="1"/>
  <c r="AC56" i="1"/>
  <c r="AD56" i="1" s="1"/>
  <c r="AB26" i="1"/>
  <c r="AC36" i="1"/>
  <c r="AD36" i="1" s="1"/>
  <c r="AB196" i="1"/>
  <c r="AB186" i="1"/>
  <c r="AC176" i="1"/>
  <c r="AD176" i="1" s="1"/>
  <c r="AC166" i="1"/>
  <c r="AD166" i="1" s="1"/>
  <c r="AC76" i="1"/>
  <c r="AD76" i="1" s="1"/>
  <c r="AC126" i="1"/>
  <c r="AD126" i="1" s="1"/>
  <c r="AB116" i="1"/>
  <c r="AC216" i="1"/>
  <c r="AD216" i="1" s="1"/>
  <c r="AC124" i="1"/>
  <c r="AD124" i="1" s="1"/>
  <c r="AC226" i="1"/>
  <c r="AD226" i="1" s="1"/>
  <c r="AB114" i="1"/>
  <c r="AC206" i="1"/>
  <c r="AD206" i="1" s="1"/>
  <c r="AC24" i="1"/>
  <c r="AD24" i="1" s="1"/>
  <c r="AB120" i="1"/>
  <c r="AB214" i="1"/>
  <c r="AC204" i="1"/>
  <c r="AD204" i="1" s="1"/>
  <c r="AC106" i="1"/>
  <c r="AD106" i="1" s="1"/>
  <c r="AC23" i="1"/>
  <c r="AD23" i="1" s="1"/>
  <c r="AC163" i="1"/>
  <c r="AD163" i="1" s="1"/>
  <c r="AB213" i="1"/>
  <c r="AB83" i="1"/>
  <c r="AC183" i="1"/>
  <c r="AD183" i="1" s="1"/>
  <c r="AC123" i="1"/>
  <c r="AD123" i="1" s="1"/>
  <c r="AB63" i="1"/>
  <c r="AB113" i="1"/>
  <c r="AC203" i="1"/>
  <c r="AD203" i="1" s="1"/>
  <c r="AC103" i="1"/>
  <c r="AD103" i="1" s="1"/>
  <c r="AB170" i="1"/>
  <c r="Z227" i="1"/>
  <c r="AB220" i="1"/>
  <c r="AB96" i="1"/>
  <c r="AB34" i="1"/>
  <c r="AC144" i="1"/>
  <c r="AD144" i="1" s="1"/>
  <c r="AC44" i="1"/>
  <c r="AD44" i="1" s="1"/>
  <c r="AB133" i="1"/>
  <c r="AC223" i="1"/>
  <c r="AD223" i="1" s="1"/>
  <c r="AB86" i="1"/>
  <c r="AB33" i="1"/>
  <c r="AC143" i="1"/>
  <c r="AD143" i="1" s="1"/>
  <c r="AC43" i="1"/>
  <c r="AD43" i="1" s="1"/>
  <c r="AB202" i="1"/>
  <c r="AB152" i="1"/>
  <c r="AB201" i="1"/>
  <c r="X227" i="1"/>
  <c r="AB30" i="1"/>
  <c r="AC30" i="1"/>
  <c r="AD30" i="1" s="1"/>
  <c r="AB182" i="1"/>
  <c r="AB132" i="1"/>
  <c r="AB82" i="1"/>
  <c r="AC222" i="1"/>
  <c r="AD222" i="1" s="1"/>
  <c r="AC162" i="1"/>
  <c r="AD162" i="1" s="1"/>
  <c r="AC41" i="1"/>
  <c r="AD41" i="1" s="1"/>
  <c r="AB190" i="1"/>
  <c r="AB172" i="1"/>
  <c r="AB154" i="1"/>
  <c r="AB140" i="1"/>
  <c r="AB122" i="1"/>
  <c r="AB90" i="1"/>
  <c r="AB72" i="1"/>
  <c r="AB54" i="1"/>
  <c r="AB40" i="1"/>
  <c r="AC211" i="1"/>
  <c r="AD211" i="1" s="1"/>
  <c r="AC191" i="1"/>
  <c r="AD191" i="1" s="1"/>
  <c r="AC171" i="1"/>
  <c r="AD171" i="1" s="1"/>
  <c r="AC151" i="1"/>
  <c r="AD151" i="1" s="1"/>
  <c r="AC131" i="1"/>
  <c r="AD131" i="1" s="1"/>
  <c r="AC111" i="1"/>
  <c r="AD111" i="1" s="1"/>
  <c r="AC91" i="1"/>
  <c r="AD91" i="1" s="1"/>
  <c r="AC71" i="1"/>
  <c r="AD71" i="1" s="1"/>
  <c r="AC51" i="1"/>
  <c r="AD51" i="1" s="1"/>
  <c r="AC31" i="1"/>
  <c r="AD31" i="1" s="1"/>
  <c r="AB221" i="1"/>
  <c r="AB153" i="1"/>
  <c r="AB121" i="1"/>
  <c r="AB53" i="1"/>
  <c r="AB102" i="1"/>
  <c r="AC20" i="1"/>
  <c r="AD20" i="1" s="1"/>
  <c r="AB20" i="1"/>
  <c r="AB50" i="1"/>
  <c r="AB32" i="1"/>
  <c r="AC142" i="1"/>
  <c r="AD142" i="1" s="1"/>
  <c r="AC62" i="1"/>
  <c r="AD62" i="1" s="1"/>
  <c r="AC42" i="1"/>
  <c r="AD42" i="1" s="1"/>
  <c r="AC22" i="1"/>
  <c r="AD22" i="1" s="1"/>
  <c r="AB181" i="1"/>
  <c r="AB81" i="1"/>
  <c r="AC161" i="1"/>
  <c r="AD161" i="1" s="1"/>
  <c r="AC141" i="1"/>
  <c r="AD141" i="1" s="1"/>
  <c r="AC101" i="1"/>
  <c r="AD101" i="1" s="1"/>
  <c r="AC61" i="1"/>
  <c r="AD61" i="1" s="1"/>
  <c r="AC21" i="1"/>
  <c r="AD21" i="1" s="1"/>
  <c r="AB193" i="1"/>
  <c r="AB93" i="1"/>
  <c r="AC194" i="1"/>
  <c r="AD194" i="1" s="1"/>
  <c r="AC174" i="1"/>
  <c r="AD174" i="1" s="1"/>
  <c r="AC94" i="1"/>
  <c r="AD94" i="1" s="1"/>
  <c r="AC74" i="1"/>
  <c r="AD74" i="1" s="1"/>
  <c r="AB52" i="1"/>
  <c r="AB200" i="1"/>
  <c r="AB180" i="1"/>
  <c r="AB130" i="1"/>
  <c r="AD17" i="1"/>
  <c r="AB210" i="1"/>
  <c r="AB192" i="1"/>
  <c r="AB160" i="1"/>
  <c r="AB110" i="1"/>
  <c r="AB92" i="1"/>
  <c r="AB60" i="1"/>
  <c r="AC173" i="1"/>
  <c r="AD173" i="1" s="1"/>
  <c r="AC73" i="1"/>
  <c r="AD73" i="1" s="1"/>
  <c r="AB150" i="1"/>
  <c r="AB100" i="1"/>
  <c r="AB212" i="1"/>
  <c r="AB112" i="1"/>
  <c r="AB80" i="1"/>
  <c r="AB225" i="1"/>
  <c r="AB215" i="1"/>
  <c r="AB205" i="1"/>
  <c r="AB195" i="1"/>
  <c r="AB185" i="1"/>
  <c r="AB175" i="1"/>
  <c r="AB165" i="1"/>
  <c r="AB155" i="1"/>
  <c r="AB145" i="1"/>
  <c r="AB135" i="1"/>
  <c r="AB125" i="1"/>
  <c r="AB115" i="1"/>
  <c r="AB105" i="1"/>
  <c r="AB95" i="1"/>
  <c r="AB85" i="1"/>
  <c r="AB75" i="1"/>
  <c r="AB65" i="1"/>
  <c r="AB55" i="1"/>
  <c r="AB45" i="1"/>
  <c r="AB35" i="1"/>
  <c r="AB25" i="1"/>
  <c r="AB219" i="1"/>
  <c r="AB209" i="1"/>
  <c r="AB199" i="1"/>
  <c r="AB189" i="1"/>
  <c r="AB179" i="1"/>
  <c r="AB169" i="1"/>
  <c r="AB159" i="1"/>
  <c r="AB149" i="1"/>
  <c r="AB139" i="1"/>
  <c r="AB129" i="1"/>
  <c r="AB119" i="1"/>
  <c r="AB109" i="1"/>
  <c r="AB99" i="1"/>
  <c r="AB89" i="1"/>
  <c r="AB79" i="1"/>
  <c r="AB69" i="1"/>
  <c r="AB59" i="1"/>
  <c r="AB49" i="1"/>
  <c r="AB39" i="1"/>
  <c r="AB29" i="1"/>
  <c r="AB19" i="1"/>
  <c r="AB218" i="1"/>
  <c r="AB208" i="1"/>
  <c r="AB198" i="1"/>
  <c r="AB188" i="1"/>
  <c r="AB178" i="1"/>
  <c r="AB168" i="1"/>
  <c r="AB158" i="1"/>
  <c r="AB148" i="1"/>
  <c r="AB138" i="1"/>
  <c r="AB128" i="1"/>
  <c r="AB118" i="1"/>
  <c r="AB108" i="1"/>
  <c r="AB98" i="1"/>
  <c r="AB88" i="1"/>
  <c r="AB78" i="1"/>
  <c r="AB68" i="1"/>
  <c r="AB58" i="1"/>
  <c r="AB48" i="1"/>
  <c r="AB38" i="1"/>
  <c r="AB28" i="1"/>
  <c r="AB18" i="1"/>
  <c r="AB17" i="1"/>
  <c r="AB217" i="1"/>
  <c r="AB207" i="1"/>
  <c r="AB197" i="1"/>
  <c r="AB187" i="1"/>
  <c r="AB177" i="1"/>
  <c r="AB167" i="1"/>
  <c r="AB157" i="1"/>
  <c r="AB147" i="1"/>
  <c r="AB137" i="1"/>
  <c r="AB127" i="1"/>
  <c r="AB117" i="1"/>
  <c r="AB107" i="1"/>
  <c r="AB97" i="1"/>
  <c r="AB87" i="1"/>
  <c r="AB77" i="1"/>
  <c r="AB67" i="1"/>
  <c r="AB57" i="1"/>
  <c r="AB47" i="1"/>
  <c r="AB37" i="1"/>
  <c r="AB27" i="1"/>
  <c r="AD227" i="1" l="1"/>
  <c r="AB227" i="1"/>
</calcChain>
</file>

<file path=xl/sharedStrings.xml><?xml version="1.0" encoding="utf-8"?>
<sst xmlns="http://schemas.openxmlformats.org/spreadsheetml/2006/main" count="1300" uniqueCount="274">
  <si>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</si>
  <si>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</si>
  <si>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</si>
  <si>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</si>
  <si>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</si>
  <si>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</si>
  <si>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</si>
  <si>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</si>
  <si>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</si>
  <si>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</si>
  <si>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</si>
  <si>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</si>
  <si>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Immagine</t>
  </si>
  <si>
    <t>Articolo</t>
  </si>
  <si>
    <t>Descrizione</t>
  </si>
  <si>
    <t>Colore</t>
  </si>
  <si>
    <t>XS</t>
  </si>
  <si>
    <t>S</t>
  </si>
  <si>
    <t>M</t>
  </si>
  <si>
    <t>L</t>
  </si>
  <si>
    <t>XL</t>
  </si>
  <si>
    <t>2XL</t>
  </si>
  <si>
    <t>3XL</t>
  </si>
  <si>
    <t/>
  </si>
  <si>
    <t>Totale</t>
  </si>
  <si>
    <t>Made in</t>
  </si>
  <si>
    <t>Composizione</t>
  </si>
  <si>
    <t>Gender</t>
  </si>
  <si>
    <t>WHS €</t>
  </si>
  <si>
    <t>WHS TOT €</t>
  </si>
  <si>
    <t>RRP €</t>
  </si>
  <si>
    <t>RRP TOT €</t>
  </si>
  <si>
    <t>COST €</t>
  </si>
  <si>
    <t>COST TOT €</t>
  </si>
  <si>
    <t>COST £</t>
  </si>
  <si>
    <t>COST TOT £</t>
  </si>
  <si>
    <t>IDM034FCC12</t>
  </si>
  <si>
    <t>COLLO ALTO UNITO DONNA RED</t>
  </si>
  <si>
    <t>E0018</t>
  </si>
  <si>
    <t>MM</t>
  </si>
  <si>
    <t>70%WOOL30%CASHMERE</t>
  </si>
  <si>
    <t>DONNA</t>
  </si>
  <si>
    <t>COLLO ALTO UNITO DONNA BRICK</t>
  </si>
  <si>
    <t>E0211</t>
  </si>
  <si>
    <t>COLLO ALTO UNITO DONNA MALVA</t>
  </si>
  <si>
    <t>E0223</t>
  </si>
  <si>
    <t>COLLO ALTO UNITO DONNA BEIGE</t>
  </si>
  <si>
    <t>E0230</t>
  </si>
  <si>
    <t>COLLO ALTO UNITO DONNA NOGAL</t>
  </si>
  <si>
    <t>E0231</t>
  </si>
  <si>
    <t>COLLO ALTO UNITO DONNA NAVY</t>
  </si>
  <si>
    <t>E0346</t>
  </si>
  <si>
    <t>COLLO ALTO UNITO DONNA CENERE</t>
  </si>
  <si>
    <t>E0388</t>
  </si>
  <si>
    <t>COLLO ALTO UNITO DONNA NERO</t>
  </si>
  <si>
    <t>E0502</t>
  </si>
  <si>
    <t>IDM035FCC12</t>
  </si>
  <si>
    <t>COLLO ARMATURE DONNA RED</t>
  </si>
  <si>
    <t>COLLO ARMATURE DONNA ACQUA</t>
  </si>
  <si>
    <t>E0036</t>
  </si>
  <si>
    <t>COLLO ARMATURE DONNA BRICK</t>
  </si>
  <si>
    <t>COLLO ARMATURE DONNA MALVA</t>
  </si>
  <si>
    <t>COLLO ARMATURE DONNA BEIGE</t>
  </si>
  <si>
    <t>COLLO ARMATURE DONNA NOGAL</t>
  </si>
  <si>
    <t>COLLO ARMATURE DONNA ZAFFIRO</t>
  </si>
  <si>
    <t>E0285</t>
  </si>
  <si>
    <t>COLLO ARMATURE DONNA NAVY</t>
  </si>
  <si>
    <t>COLLO ARMATURE DONNA CENERE</t>
  </si>
  <si>
    <t>COLLO ARMATURE DONNA NERO</t>
  </si>
  <si>
    <t>IDM036FCC12</t>
  </si>
  <si>
    <t>SCOLLO A V DONNA RED</t>
  </si>
  <si>
    <t>SCOLLO A V DONNA BRICK</t>
  </si>
  <si>
    <t>SCOLLO A V DONNA MALVA</t>
  </si>
  <si>
    <t>SCOLLO A V DONNA BEIGE</t>
  </si>
  <si>
    <t>SCOLLO A V DONNA NOGAL</t>
  </si>
  <si>
    <t>SCOLLO A V DONNA ZAFFIRO</t>
  </si>
  <si>
    <t>SCOLLO A V DONNA NAVY</t>
  </si>
  <si>
    <t>SCOLLO A V DONNA CENERE</t>
  </si>
  <si>
    <t>SCOLLO A V DONNA NERO</t>
  </si>
  <si>
    <t>IDM037FCC12</t>
  </si>
  <si>
    <t>GIROCOLLO DONNA RED</t>
  </si>
  <si>
    <t>GIROCOLLO DONNA ACQUA</t>
  </si>
  <si>
    <t>GIROCOLLO DONNA BRICK</t>
  </si>
  <si>
    <t>GIROCOLLO DONNA MALVA</t>
  </si>
  <si>
    <t>GIROCOLLO DONNA BEIGE</t>
  </si>
  <si>
    <t>GIROCOLLO DONNA NOGAL</t>
  </si>
  <si>
    <t>GIROCOLLO DONNA NAVY</t>
  </si>
  <si>
    <t>GIROCOLLO DONNA CENERE</t>
  </si>
  <si>
    <t>GIROCOLLO DONNA NERO</t>
  </si>
  <si>
    <t>IDM038FCC12</t>
  </si>
  <si>
    <t>IUM016FCC12</t>
  </si>
  <si>
    <t>CARDIGAN UOMO CON BOTTONI ANANAS</t>
  </si>
  <si>
    <t>E0756</t>
  </si>
  <si>
    <t>CN</t>
  </si>
  <si>
    <t>UOMO</t>
  </si>
  <si>
    <t>CARDIGAN UOMO CON BOTTONI ICE BLUE</t>
  </si>
  <si>
    <t>E0836</t>
  </si>
  <si>
    <t>CARDIGAN UOMO CON BOTTONI GAMBERO</t>
  </si>
  <si>
    <t>E0838</t>
  </si>
  <si>
    <t>CARDIGAN UOMO CON BOTTONI NOGAL</t>
  </si>
  <si>
    <t>E0878</t>
  </si>
  <si>
    <t>CARDIGAN UOMO CON BOTTONI GREEN TEA</t>
  </si>
  <si>
    <t>E1250</t>
  </si>
  <si>
    <t>CARDIGAN UOMO CON BOTTONI GRIGIO CHIAR</t>
  </si>
  <si>
    <t>EH743</t>
  </si>
  <si>
    <t>IUM017FCC12</t>
  </si>
  <si>
    <t>MAGLIA COLLO ALTO UOMO CASTORO</t>
  </si>
  <si>
    <t>E0574</t>
  </si>
  <si>
    <t>MAGLIA COLLO ALTO UOMO NOGAL</t>
  </si>
  <si>
    <t>MAGLIA COLLO ALTO UOMO BLU</t>
  </si>
  <si>
    <t>E11</t>
  </si>
  <si>
    <t>MAGLIA COLLO ALTO UOMO CENERE</t>
  </si>
  <si>
    <t>E819</t>
  </si>
  <si>
    <t>IUM019FCC12</t>
  </si>
  <si>
    <t>MAGLIA GIROCOLLO UOMO CASTORO</t>
  </si>
  <si>
    <t>MAGLIA GIROCOLLO UOMO ANANAS</t>
  </si>
  <si>
    <t>MAGLIA GIROCOLLO UOMO BLU</t>
  </si>
  <si>
    <t>MAGLIA GIROCOLLO UOMO GREEN TEA</t>
  </si>
  <si>
    <t>MAGLIA GIROCOLLO UOMO INCHIOSTRO</t>
  </si>
  <si>
    <t>E2116</t>
  </si>
  <si>
    <t>MAGLIA GIROCOLLO UOMO CAFFE'</t>
  </si>
  <si>
    <t>E2136</t>
  </si>
  <si>
    <t>MAGLIA GIROCOLLO UOMO BRICK</t>
  </si>
  <si>
    <t>E2137</t>
  </si>
  <si>
    <t>MAGLIA GIROCOLLO UOMO GRIGIO CHIAR</t>
  </si>
  <si>
    <t>IUM020FCC12</t>
  </si>
  <si>
    <t>MAGLIA SCOLLO V UOMO PEPE</t>
  </si>
  <si>
    <t>E0720</t>
  </si>
  <si>
    <t>MAGLIA SCOLLO V UOMO ANANAS</t>
  </si>
  <si>
    <t>MAGLIA SCOLLO V UOMO GAMBERO</t>
  </si>
  <si>
    <t>MAGLIA SCOLLO V UOMO NOGAL</t>
  </si>
  <si>
    <t>MAGLIA SCOLLO V UOMO INCHIOSTRO</t>
  </si>
  <si>
    <t>MAGLIA SCOLLO V UOMO CAFFE'</t>
  </si>
  <si>
    <t>MAGLIA SCOLLO V UOMO BRICK</t>
  </si>
  <si>
    <t>MAGLIA SCOLLO V UOMO ANTRACITE</t>
  </si>
  <si>
    <t>E75</t>
  </si>
  <si>
    <t>IUM021FCC12</t>
  </si>
  <si>
    <t>GIROCOLLO CON TOPPE     BLUE NAVY</t>
  </si>
  <si>
    <t>E6256</t>
  </si>
  <si>
    <t>GIROCOLLO CON TOPPE     NERO</t>
  </si>
  <si>
    <t>EB029</t>
  </si>
  <si>
    <t>GIROCOLLO CON TOPPE     GIALLO</t>
  </si>
  <si>
    <t>EB292</t>
  </si>
  <si>
    <t>GIROCOLLO CON TOPPE     BEIGE</t>
  </si>
  <si>
    <t>EB443</t>
  </si>
  <si>
    <t>GIROCOLLO CON TOPPE     CORALLO</t>
  </si>
  <si>
    <t>EB717</t>
  </si>
  <si>
    <t>GIROCOLLO CON TOPPE     MARRONE CHIARO</t>
  </si>
  <si>
    <t>ED019</t>
  </si>
  <si>
    <t>GIROCOLLO CON TOPPE     CELESTE</t>
  </si>
  <si>
    <t>ED165</t>
  </si>
  <si>
    <t>GIROCOLLO CON TOPPE     VERDE ACQUA</t>
  </si>
  <si>
    <t>EF318</t>
  </si>
  <si>
    <t>GIROCOLLO CON TOPPE     GRIGIO CHIAR</t>
  </si>
  <si>
    <t>GIROCOLLO CON TOPPE     GRIGIO MEDIO</t>
  </si>
  <si>
    <t>EL435</t>
  </si>
  <si>
    <t>IUM022FCC12</t>
  </si>
  <si>
    <t>SCOLLO V CON TOPPE ANTRACITE</t>
  </si>
  <si>
    <t>E6254</t>
  </si>
  <si>
    <t>SCOLLO V CON TOPPE BLUE NAVY</t>
  </si>
  <si>
    <t>SCOLLO V CON TOPPE GIALLO</t>
  </si>
  <si>
    <t>SCOLLO V CON TOPPE BEIGE</t>
  </si>
  <si>
    <t>SCOLLO V CON TOPPE CORALLO</t>
  </si>
  <si>
    <t>SCOLLO V CON TOPPE MARRONE CHIARO</t>
  </si>
  <si>
    <t>SCOLLO V CON TOPPE VERDE ACQUA</t>
  </si>
  <si>
    <t>SCOLLO V CON TOPPE GRIGIO</t>
  </si>
  <si>
    <t>EK922</t>
  </si>
  <si>
    <t>IUM023FCB22</t>
  </si>
  <si>
    <t>GIROC TRECCE E COSTE ANANAS</t>
  </si>
  <si>
    <t>GIROC TRECCE E COSTE ICE BLUE</t>
  </si>
  <si>
    <t>GIROC TRECCE E COSTE BLU</t>
  </si>
  <si>
    <t>GIROC TRECCE E COSTE GREEN TEA</t>
  </si>
  <si>
    <t>GIROC TRECCE E COSTE INCHIOSTRO</t>
  </si>
  <si>
    <t>IUM024FCB22</t>
  </si>
  <si>
    <t>DOLCEVITA TREC E COSTE  CASTORO</t>
  </si>
  <si>
    <t>DOLCEVITA TREC E COSTE  ANANAS</t>
  </si>
  <si>
    <t>DOLCEVITA TREC E COSTE  ICE BLUE</t>
  </si>
  <si>
    <t>DOLCEVITA TREC E COSTE  GREEN TEA</t>
  </si>
  <si>
    <t>DOLCEVITA TREC E COSTE  INCHIOSTRO</t>
  </si>
  <si>
    <t>IUM025FCC12</t>
  </si>
  <si>
    <t>CARDIGAN A COSTE CASTORO</t>
  </si>
  <si>
    <t>CARDIGAN A COSTE ICE BLUE</t>
  </si>
  <si>
    <t>CARDIGAN A COSTE BLU</t>
  </si>
  <si>
    <t>CARDIGAN A COSTE CENERE</t>
  </si>
  <si>
    <t>IUM026FCC12</t>
  </si>
  <si>
    <t>DOLCEVITA A COSTE  CASTORO</t>
  </si>
  <si>
    <t>DOLCEVITA A COSTE  ICE BLUE</t>
  </si>
  <si>
    <t>DOLCEVITA A COSTE  LODEN</t>
  </si>
  <si>
    <t>E2126</t>
  </si>
  <si>
    <t>DOLCEVITA A COSTE  CENERE</t>
  </si>
  <si>
    <t>IUM027FCB22</t>
  </si>
  <si>
    <t>GIROCOLLO LOSANGHE ANANAS</t>
  </si>
  <si>
    <t>GIROCOLLO LOSANGHE ICE BLUE</t>
  </si>
  <si>
    <t>GIROCOLLO LOSANGHE GREEN TEA</t>
  </si>
  <si>
    <t>IUM028FCB22</t>
  </si>
  <si>
    <t>CARDIGAN LOSANGHE  BLU</t>
  </si>
  <si>
    <t>CARDIGAN LOSANGHE  INCHIOSTRO</t>
  </si>
  <si>
    <t>CARDIGAN LOSANGHE  CALAMITA</t>
  </si>
  <si>
    <t>E610</t>
  </si>
  <si>
    <t>IUM029FCB22</t>
  </si>
  <si>
    <t>LUPETTO LOSANGHE ANANAS</t>
  </si>
  <si>
    <t>LUPETTO LOSANGHE CENERE</t>
  </si>
  <si>
    <t>IUM030FCB22</t>
  </si>
  <si>
    <t>CARDIGAN FULL ZIP LOSANGE ICE BLUE</t>
  </si>
  <si>
    <t>CARDIGAN FULL ZIP LOSANGE NOGAL</t>
  </si>
  <si>
    <t>CARDIGAN FULL ZIP LOSANGE BLU</t>
  </si>
  <si>
    <t>CARDIGAN FULL ZIP LOSANGE CALAMITA</t>
  </si>
  <si>
    <t>IUM049FCC12</t>
  </si>
  <si>
    <t>CARDIGAN ZIP UOMO RED</t>
  </si>
  <si>
    <t>CARDIGAN ZIP UOMO VERDE</t>
  </si>
  <si>
    <t>E0184</t>
  </si>
  <si>
    <t>CARDIGAN ZIP UOMO GIALLO</t>
  </si>
  <si>
    <t>E0190</t>
  </si>
  <si>
    <t>CARDIGAN ZIP UOMO BROWN</t>
  </si>
  <si>
    <t>E0218</t>
  </si>
  <si>
    <t>CARDIGAN ZIP UOMO BEIGE</t>
  </si>
  <si>
    <t>CARDIGAN ZIP UOMO ANTRACITE</t>
  </si>
  <si>
    <t>E0362</t>
  </si>
  <si>
    <t>IUM050FCC12</t>
  </si>
  <si>
    <t>DOLCEVITA UOMO RED</t>
  </si>
  <si>
    <t>DOLCEVITA UOMO CIELO</t>
  </si>
  <si>
    <t>E0047</t>
  </si>
  <si>
    <t>DOLCEVITA UOMO VERDE</t>
  </si>
  <si>
    <t>DOLCEVITA UOMO GIALLO</t>
  </si>
  <si>
    <t>DOLCEVITA UOMO BROWN</t>
  </si>
  <si>
    <t>DOLCEVITA UOMO BEIGE</t>
  </si>
  <si>
    <t>DOLCEVITA UOMO ZAFFIRO</t>
  </si>
  <si>
    <t>DOLCEVITA UOMO ANTRACITE</t>
  </si>
  <si>
    <t>DOLCEVITA UOMO NERO</t>
  </si>
  <si>
    <t>IUM051FCC12</t>
  </si>
  <si>
    <t>LUPETTO CM 6 RED</t>
  </si>
  <si>
    <t>LUPETTO CM 6 CIELO</t>
  </si>
  <si>
    <t>LUPETTO CM 6 MORO</t>
  </si>
  <si>
    <t>E0158</t>
  </si>
  <si>
    <t>LUPETTO CM 6 VERDE</t>
  </si>
  <si>
    <t>LUPETTO CM 6 GIALLO</t>
  </si>
  <si>
    <t>LUPETTO CM 6 BROWN</t>
  </si>
  <si>
    <t>LUPETTO CM 6 ZAFFIRO</t>
  </si>
  <si>
    <t>LUPETTO CM 6 NAVY</t>
  </si>
  <si>
    <t>LUPETTO CM 6 CENERE</t>
  </si>
  <si>
    <t>IUM052FCC12</t>
  </si>
  <si>
    <t>PARICOLLO UOMO RED</t>
  </si>
  <si>
    <t>PARICOLLO UOMO CIELO</t>
  </si>
  <si>
    <t>PARICOLLO UOMO MORO</t>
  </si>
  <si>
    <t>PARICOLLO UOMO VERDE</t>
  </si>
  <si>
    <t>PARICOLLO UOMO GIALLO</t>
  </si>
  <si>
    <t>PARICOLLO UOMO BROWN</t>
  </si>
  <si>
    <t>PARICOLLO UOMO BEIGE</t>
  </si>
  <si>
    <t>PARICOLLO UOMO ZAFFIRO</t>
  </si>
  <si>
    <t>PARICOLLO UOMO NAVY</t>
  </si>
  <si>
    <t>PARICOLLO UOMO ANTRACITE</t>
  </si>
  <si>
    <t>PARICOLLO UOMO CENERE</t>
  </si>
  <si>
    <t>PARICOLLO UOMO NERO</t>
  </si>
  <si>
    <t>IUM053F1C02</t>
  </si>
  <si>
    <t>GIROCOLLO UOMO RED</t>
  </si>
  <si>
    <t>100%CASHMERE</t>
  </si>
  <si>
    <t>GIROCOLLO UOMO CIELO</t>
  </si>
  <si>
    <t>GIROCOLLO UOMO VERDE</t>
  </si>
  <si>
    <t>GIROCOLLO UOMO GIALLO</t>
  </si>
  <si>
    <t>GIROCOLLO UOMO BROWN</t>
  </si>
  <si>
    <t>GIROCOLLO UOMO BEIGE</t>
  </si>
  <si>
    <t>GIROCOLLO UOMO ZAFFIRO</t>
  </si>
  <si>
    <t>GIROCOLLO UOMO CENERE</t>
  </si>
  <si>
    <t>IUM054FCC12</t>
  </si>
  <si>
    <t>LUPETTO CM 6 ANTRACITE</t>
  </si>
  <si>
    <t>IUM055FCC12</t>
  </si>
  <si>
    <t>IUM056FCC12</t>
  </si>
  <si>
    <t>IUM057FCC12</t>
  </si>
  <si>
    <t>IUM058F1C02</t>
  </si>
  <si>
    <t>GIROCOLLO UOMO NAVY</t>
  </si>
  <si>
    <t>GIROCOLLO UOMO ANTRACITE</t>
  </si>
  <si>
    <t>IUM059F1C02</t>
  </si>
  <si>
    <t>LUPETTO CM 6 BEIGE</t>
  </si>
  <si>
    <t>LUPETTO CM 6 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</si>
</sst>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[$-10410]#,##0;\-#,##0;&quot;&quot;"/>
    <numFmt numFmtId="166" formatCode="_([$€-2]\ * #,##0.00_);_([$€-2]\ * \(#,##0.00\);_([$€-2]\ * &quot;-&quot;??_);_(@_)"/>
    <numFmt numFmtId="167" formatCode="_-[$£-809]* #,##0.00_-;\-[$£-809]* #,##0.00_-;_-[$£-809]* &quot;-&quot;??_-;_-@_-"/>
  </numFmts>
  <fonts count="7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 (Body)"/>
    </font>
    <font>
      <b/>
      <sz val="12"/>
      <color theme="1"/>
      <name val="Calibri (Body)"/>
    </font>
    <font>
      <b/>
      <sz val="12"/>
      <color rgb="FF000000"/>
      <name val="Calibri (Body)"/>
    </font>
    <font>
      <b/>
      <sz val="12"/>
      <color theme="4" tint="-0.499984740745262"/>
      <name val="Calibri (Body)"/>
    </font>
    <font>
      <sz val="12"/>
      <color rgb="FF00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4" fillId="4" borderId="1" xfId="0" applyFont="1" applyFill="1" applyBorder="1" applyAlignment="1">
      <alignment horizontal="center" vertical="center" wrapText="1" readingOrder="1"/>
    </xf>
    <xf numFmtId="166" fontId="4" fillId="4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165" fontId="6" fillId="0" borderId="1" xfId="0" applyNumberFormat="1" applyFont="1" applyBorder="1" applyAlignment="1">
      <alignment horizontal="center" vertical="center" wrapText="1" readingOrder="1"/>
    </xf>
    <xf numFmtId="166" fontId="6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 readingOrder="1"/>
    </xf>
    <xf numFmtId="167" fontId="6" fillId="0" borderId="1" xfId="0" applyNumberFormat="1" applyFont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e 2" xfId="1" xr:uid="{CCB63723-AFD5-4BDE-9B74-F1BFCAA03032}"/>
    <cellStyle name="Valuta 2" xfId="3" xr:uid="{BF23409E-AF91-4636-B725-EEEEC629DC68}"/>
    <cellStyle name="Valuta 3" xfId="2" xr:uid="{7DF0A2CD-E331-405F-A16B-EC43B74B18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119" Type="http://schemas.openxmlformats.org/officeDocument/2006/relationships/image" Target="../media/image119.pn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g"/><Relationship Id="rId109" Type="http://schemas.openxmlformats.org/officeDocument/2006/relationships/image" Target="../media/image109.pn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jpeg"/><Relationship Id="rId7" Type="http://schemas.openxmlformats.org/officeDocument/2006/relationships/image" Target="../media/image7.jp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jpeg"/><Relationship Id="rId61" Type="http://schemas.openxmlformats.org/officeDocument/2006/relationships/image" Target="../media/image61.jp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jp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gif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png"/><Relationship Id="rId60" Type="http://schemas.openxmlformats.org/officeDocument/2006/relationships/image" Target="../media/image60.jp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50" Type="http://schemas.openxmlformats.org/officeDocument/2006/relationships/image" Target="../media/image50.jp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g"/><Relationship Id="rId92" Type="http://schemas.openxmlformats.org/officeDocument/2006/relationships/image" Target="../media/image92.pn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0" Type="http://schemas.openxmlformats.org/officeDocument/2006/relationships/image" Target="../media/image40.jp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5295</xdr:colOff>
      <xdr:row>16</xdr:row>
      <xdr:rowOff>0</xdr:rowOff>
    </xdr:from>
    <xdr:to>
      <xdr:col>2</xdr:col>
      <xdr:colOff>957948</xdr:colOff>
      <xdr:row>16</xdr:row>
      <xdr:rowOff>964570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17</xdr:row>
      <xdr:rowOff>0</xdr:rowOff>
    </xdr:from>
    <xdr:to>
      <xdr:col>2</xdr:col>
      <xdr:colOff>956843</xdr:colOff>
      <xdr:row>17</xdr:row>
      <xdr:rowOff>964569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18</xdr:row>
      <xdr:rowOff>0</xdr:rowOff>
    </xdr:from>
    <xdr:to>
      <xdr:col>2</xdr:col>
      <xdr:colOff>956843</xdr:colOff>
      <xdr:row>18</xdr:row>
      <xdr:rowOff>964569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19</xdr:row>
      <xdr:rowOff>0</xdr:rowOff>
    </xdr:from>
    <xdr:to>
      <xdr:col>2</xdr:col>
      <xdr:colOff>957948</xdr:colOff>
      <xdr:row>19</xdr:row>
      <xdr:rowOff>964570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20</xdr:row>
      <xdr:rowOff>0</xdr:rowOff>
    </xdr:from>
    <xdr:to>
      <xdr:col>2</xdr:col>
      <xdr:colOff>956843</xdr:colOff>
      <xdr:row>20</xdr:row>
      <xdr:rowOff>964569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21</xdr:row>
      <xdr:rowOff>0</xdr:rowOff>
    </xdr:from>
    <xdr:to>
      <xdr:col>2</xdr:col>
      <xdr:colOff>956843</xdr:colOff>
      <xdr:row>21</xdr:row>
      <xdr:rowOff>964569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22</xdr:row>
      <xdr:rowOff>0</xdr:rowOff>
    </xdr:from>
    <xdr:to>
      <xdr:col>2</xdr:col>
      <xdr:colOff>957948</xdr:colOff>
      <xdr:row>22</xdr:row>
      <xdr:rowOff>964570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23</xdr:row>
      <xdr:rowOff>0</xdr:rowOff>
    </xdr:from>
    <xdr:to>
      <xdr:col>2</xdr:col>
      <xdr:colOff>956843</xdr:colOff>
      <xdr:row>23</xdr:row>
      <xdr:rowOff>964569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24</xdr:row>
      <xdr:rowOff>0</xdr:rowOff>
    </xdr:from>
    <xdr:to>
      <xdr:col>2</xdr:col>
      <xdr:colOff>956843</xdr:colOff>
      <xdr:row>24</xdr:row>
      <xdr:rowOff>964569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25</xdr:row>
      <xdr:rowOff>0</xdr:rowOff>
    </xdr:from>
    <xdr:to>
      <xdr:col>2</xdr:col>
      <xdr:colOff>956843</xdr:colOff>
      <xdr:row>25</xdr:row>
      <xdr:rowOff>964569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26</xdr:row>
      <xdr:rowOff>0</xdr:rowOff>
    </xdr:from>
    <xdr:to>
      <xdr:col>2</xdr:col>
      <xdr:colOff>957948</xdr:colOff>
      <xdr:row>26</xdr:row>
      <xdr:rowOff>964570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27</xdr:row>
      <xdr:rowOff>0</xdr:rowOff>
    </xdr:from>
    <xdr:to>
      <xdr:col>2</xdr:col>
      <xdr:colOff>956843</xdr:colOff>
      <xdr:row>27</xdr:row>
      <xdr:rowOff>964569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28</xdr:row>
      <xdr:rowOff>0</xdr:rowOff>
    </xdr:from>
    <xdr:to>
      <xdr:col>2</xdr:col>
      <xdr:colOff>956843</xdr:colOff>
      <xdr:row>28</xdr:row>
      <xdr:rowOff>964569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29</xdr:row>
      <xdr:rowOff>0</xdr:rowOff>
    </xdr:from>
    <xdr:to>
      <xdr:col>2</xdr:col>
      <xdr:colOff>957948</xdr:colOff>
      <xdr:row>29</xdr:row>
      <xdr:rowOff>964570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30</xdr:row>
      <xdr:rowOff>0</xdr:rowOff>
    </xdr:from>
    <xdr:to>
      <xdr:col>2</xdr:col>
      <xdr:colOff>956843</xdr:colOff>
      <xdr:row>30</xdr:row>
      <xdr:rowOff>964569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31</xdr:row>
      <xdr:rowOff>0</xdr:rowOff>
    </xdr:from>
    <xdr:to>
      <xdr:col>2</xdr:col>
      <xdr:colOff>956843</xdr:colOff>
      <xdr:row>31</xdr:row>
      <xdr:rowOff>964569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32</xdr:row>
      <xdr:rowOff>0</xdr:rowOff>
    </xdr:from>
    <xdr:to>
      <xdr:col>2</xdr:col>
      <xdr:colOff>957948</xdr:colOff>
      <xdr:row>32</xdr:row>
      <xdr:rowOff>964570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33</xdr:row>
      <xdr:rowOff>0</xdr:rowOff>
    </xdr:from>
    <xdr:to>
      <xdr:col>2</xdr:col>
      <xdr:colOff>956843</xdr:colOff>
      <xdr:row>33</xdr:row>
      <xdr:rowOff>964569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34</xdr:row>
      <xdr:rowOff>0</xdr:rowOff>
    </xdr:from>
    <xdr:to>
      <xdr:col>2</xdr:col>
      <xdr:colOff>990601</xdr:colOff>
      <xdr:row>35</xdr:row>
      <xdr:rowOff>161925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45" y="19497675"/>
          <a:ext cx="1004356" cy="1133475"/>
        </a:xfrm>
        <a:prstGeom prst="rect">
          <a:avLst/>
        </a:prstGeom>
      </xdr:spPr>
    </xdr:pic>
    <xdr:clientData/>
  </xdr:twoCellAnchor>
  <xdr:twoCellAnchor>
    <xdr:from>
      <xdr:col>1</xdr:col>
      <xdr:colOff>5295</xdr:colOff>
      <xdr:row>35</xdr:row>
      <xdr:rowOff>0</xdr:rowOff>
    </xdr:from>
    <xdr:to>
      <xdr:col>2</xdr:col>
      <xdr:colOff>957948</xdr:colOff>
      <xdr:row>35</xdr:row>
      <xdr:rowOff>964570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36</xdr:row>
      <xdr:rowOff>0</xdr:rowOff>
    </xdr:from>
    <xdr:to>
      <xdr:col>2</xdr:col>
      <xdr:colOff>956843</xdr:colOff>
      <xdr:row>36</xdr:row>
      <xdr:rowOff>964569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37</xdr:row>
      <xdr:rowOff>0</xdr:rowOff>
    </xdr:from>
    <xdr:to>
      <xdr:col>2</xdr:col>
      <xdr:colOff>956843</xdr:colOff>
      <xdr:row>37</xdr:row>
      <xdr:rowOff>964569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38</xdr:row>
      <xdr:rowOff>0</xdr:rowOff>
    </xdr:from>
    <xdr:to>
      <xdr:col>2</xdr:col>
      <xdr:colOff>957948</xdr:colOff>
      <xdr:row>38</xdr:row>
      <xdr:rowOff>964570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39</xdr:row>
      <xdr:rowOff>0</xdr:rowOff>
    </xdr:from>
    <xdr:to>
      <xdr:col>2</xdr:col>
      <xdr:colOff>956843</xdr:colOff>
      <xdr:row>39</xdr:row>
      <xdr:rowOff>964569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40</xdr:row>
      <xdr:rowOff>0</xdr:rowOff>
    </xdr:from>
    <xdr:to>
      <xdr:col>2</xdr:col>
      <xdr:colOff>956843</xdr:colOff>
      <xdr:row>40</xdr:row>
      <xdr:rowOff>964569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41</xdr:row>
      <xdr:rowOff>0</xdr:rowOff>
    </xdr:from>
    <xdr:to>
      <xdr:col>2</xdr:col>
      <xdr:colOff>956843</xdr:colOff>
      <xdr:row>41</xdr:row>
      <xdr:rowOff>964569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42</xdr:row>
      <xdr:rowOff>0</xdr:rowOff>
    </xdr:from>
    <xdr:to>
      <xdr:col>2</xdr:col>
      <xdr:colOff>957948</xdr:colOff>
      <xdr:row>42</xdr:row>
      <xdr:rowOff>964570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43</xdr:row>
      <xdr:rowOff>0</xdr:rowOff>
    </xdr:from>
    <xdr:to>
      <xdr:col>2</xdr:col>
      <xdr:colOff>956843</xdr:colOff>
      <xdr:row>43</xdr:row>
      <xdr:rowOff>964569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44</xdr:row>
      <xdr:rowOff>1</xdr:rowOff>
    </xdr:from>
    <xdr:to>
      <xdr:col>2</xdr:col>
      <xdr:colOff>956843</xdr:colOff>
      <xdr:row>44</xdr:row>
      <xdr:rowOff>571501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45" y="29213176"/>
          <a:ext cx="970598" cy="571500"/>
        </a:xfrm>
        <a:prstGeom prst="rect">
          <a:avLst/>
        </a:prstGeom>
      </xdr:spPr>
    </xdr:pic>
    <xdr:clientData/>
  </xdr:twoCellAnchor>
  <xdr:twoCellAnchor>
    <xdr:from>
      <xdr:col>1</xdr:col>
      <xdr:colOff>5295</xdr:colOff>
      <xdr:row>45</xdr:row>
      <xdr:rowOff>0</xdr:rowOff>
    </xdr:from>
    <xdr:to>
      <xdr:col>2</xdr:col>
      <xdr:colOff>957948</xdr:colOff>
      <xdr:row>45</xdr:row>
      <xdr:rowOff>964570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46</xdr:row>
      <xdr:rowOff>0</xdr:rowOff>
    </xdr:from>
    <xdr:to>
      <xdr:col>2</xdr:col>
      <xdr:colOff>956843</xdr:colOff>
      <xdr:row>46</xdr:row>
      <xdr:rowOff>964569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47</xdr:row>
      <xdr:rowOff>0</xdr:rowOff>
    </xdr:from>
    <xdr:to>
      <xdr:col>2</xdr:col>
      <xdr:colOff>956843</xdr:colOff>
      <xdr:row>47</xdr:row>
      <xdr:rowOff>964569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48</xdr:row>
      <xdr:rowOff>0</xdr:rowOff>
    </xdr:from>
    <xdr:to>
      <xdr:col>2</xdr:col>
      <xdr:colOff>957948</xdr:colOff>
      <xdr:row>48</xdr:row>
      <xdr:rowOff>964570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49</xdr:row>
      <xdr:rowOff>0</xdr:rowOff>
    </xdr:from>
    <xdr:to>
      <xdr:col>2</xdr:col>
      <xdr:colOff>956843</xdr:colOff>
      <xdr:row>49</xdr:row>
      <xdr:rowOff>964569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50</xdr:row>
      <xdr:rowOff>0</xdr:rowOff>
    </xdr:from>
    <xdr:to>
      <xdr:col>2</xdr:col>
      <xdr:colOff>956843</xdr:colOff>
      <xdr:row>50</xdr:row>
      <xdr:rowOff>964569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51</xdr:row>
      <xdr:rowOff>0</xdr:rowOff>
    </xdr:from>
    <xdr:to>
      <xdr:col>2</xdr:col>
      <xdr:colOff>957948</xdr:colOff>
      <xdr:row>51</xdr:row>
      <xdr:rowOff>964570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52</xdr:row>
      <xdr:rowOff>0</xdr:rowOff>
    </xdr:from>
    <xdr:to>
      <xdr:col>2</xdr:col>
      <xdr:colOff>956843</xdr:colOff>
      <xdr:row>52</xdr:row>
      <xdr:rowOff>964569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53</xdr:row>
      <xdr:rowOff>0</xdr:rowOff>
    </xdr:from>
    <xdr:to>
      <xdr:col>2</xdr:col>
      <xdr:colOff>956843</xdr:colOff>
      <xdr:row>53</xdr:row>
      <xdr:rowOff>964569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54</xdr:row>
      <xdr:rowOff>0</xdr:rowOff>
    </xdr:from>
    <xdr:to>
      <xdr:col>2</xdr:col>
      <xdr:colOff>957948</xdr:colOff>
      <xdr:row>54</xdr:row>
      <xdr:rowOff>964570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55</xdr:row>
      <xdr:rowOff>0</xdr:rowOff>
    </xdr:from>
    <xdr:to>
      <xdr:col>2</xdr:col>
      <xdr:colOff>956843</xdr:colOff>
      <xdr:row>55</xdr:row>
      <xdr:rowOff>964569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56</xdr:row>
      <xdr:rowOff>0</xdr:rowOff>
    </xdr:from>
    <xdr:to>
      <xdr:col>2</xdr:col>
      <xdr:colOff>956843</xdr:colOff>
      <xdr:row>56</xdr:row>
      <xdr:rowOff>964569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57</xdr:row>
      <xdr:rowOff>0</xdr:rowOff>
    </xdr:from>
    <xdr:to>
      <xdr:col>2</xdr:col>
      <xdr:colOff>956843</xdr:colOff>
      <xdr:row>57</xdr:row>
      <xdr:rowOff>964569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58</xdr:row>
      <xdr:rowOff>0</xdr:rowOff>
    </xdr:from>
    <xdr:to>
      <xdr:col>2</xdr:col>
      <xdr:colOff>957948</xdr:colOff>
      <xdr:row>58</xdr:row>
      <xdr:rowOff>964570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59</xdr:row>
      <xdr:rowOff>0</xdr:rowOff>
    </xdr:from>
    <xdr:to>
      <xdr:col>2</xdr:col>
      <xdr:colOff>956843</xdr:colOff>
      <xdr:row>59</xdr:row>
      <xdr:rowOff>964569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60</xdr:row>
      <xdr:rowOff>0</xdr:rowOff>
    </xdr:from>
    <xdr:to>
      <xdr:col>2</xdr:col>
      <xdr:colOff>956843</xdr:colOff>
      <xdr:row>60</xdr:row>
      <xdr:rowOff>964569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61</xdr:row>
      <xdr:rowOff>0</xdr:rowOff>
    </xdr:from>
    <xdr:to>
      <xdr:col>2</xdr:col>
      <xdr:colOff>957948</xdr:colOff>
      <xdr:row>61</xdr:row>
      <xdr:rowOff>964570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71970</xdr:colOff>
      <xdr:row>62</xdr:row>
      <xdr:rowOff>76200</xdr:rowOff>
    </xdr:from>
    <xdr:to>
      <xdr:col>2</xdr:col>
      <xdr:colOff>942975</xdr:colOff>
      <xdr:row>62</xdr:row>
      <xdr:rowOff>866775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070" y="46777275"/>
          <a:ext cx="871005" cy="790575"/>
        </a:xfrm>
        <a:prstGeom prst="rect">
          <a:avLst/>
        </a:prstGeom>
      </xdr:spPr>
    </xdr:pic>
    <xdr:clientData/>
  </xdr:twoCellAnchor>
  <xdr:twoCellAnchor>
    <xdr:from>
      <xdr:col>2</xdr:col>
      <xdr:colOff>81495</xdr:colOff>
      <xdr:row>63</xdr:row>
      <xdr:rowOff>28575</xdr:rowOff>
    </xdr:from>
    <xdr:to>
      <xdr:col>2</xdr:col>
      <xdr:colOff>981075</xdr:colOff>
      <xdr:row>63</xdr:row>
      <xdr:rowOff>914400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595" y="47701200"/>
          <a:ext cx="899580" cy="885825"/>
        </a:xfrm>
        <a:prstGeom prst="rect">
          <a:avLst/>
        </a:prstGeom>
      </xdr:spPr>
    </xdr:pic>
    <xdr:clientData/>
  </xdr:twoCellAnchor>
  <xdr:twoCellAnchor>
    <xdr:from>
      <xdr:col>1</xdr:col>
      <xdr:colOff>5295</xdr:colOff>
      <xdr:row>64</xdr:row>
      <xdr:rowOff>0</xdr:rowOff>
    </xdr:from>
    <xdr:to>
      <xdr:col>2</xdr:col>
      <xdr:colOff>957948</xdr:colOff>
      <xdr:row>64</xdr:row>
      <xdr:rowOff>964570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65</xdr:row>
      <xdr:rowOff>0</xdr:rowOff>
    </xdr:from>
    <xdr:to>
      <xdr:col>2</xdr:col>
      <xdr:colOff>956843</xdr:colOff>
      <xdr:row>65</xdr:row>
      <xdr:rowOff>964569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66</xdr:row>
      <xdr:rowOff>0</xdr:rowOff>
    </xdr:from>
    <xdr:to>
      <xdr:col>2</xdr:col>
      <xdr:colOff>956843</xdr:colOff>
      <xdr:row>66</xdr:row>
      <xdr:rowOff>964569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67</xdr:row>
      <xdr:rowOff>0</xdr:rowOff>
    </xdr:from>
    <xdr:to>
      <xdr:col>2</xdr:col>
      <xdr:colOff>957948</xdr:colOff>
      <xdr:row>67</xdr:row>
      <xdr:rowOff>964570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68</xdr:row>
      <xdr:rowOff>0</xdr:rowOff>
    </xdr:from>
    <xdr:to>
      <xdr:col>2</xdr:col>
      <xdr:colOff>956843</xdr:colOff>
      <xdr:row>68</xdr:row>
      <xdr:rowOff>964569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69</xdr:row>
      <xdr:rowOff>0</xdr:rowOff>
    </xdr:from>
    <xdr:to>
      <xdr:col>2</xdr:col>
      <xdr:colOff>956843</xdr:colOff>
      <xdr:row>69</xdr:row>
      <xdr:rowOff>964569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70</xdr:row>
      <xdr:rowOff>0</xdr:rowOff>
    </xdr:from>
    <xdr:to>
      <xdr:col>2</xdr:col>
      <xdr:colOff>957948</xdr:colOff>
      <xdr:row>70</xdr:row>
      <xdr:rowOff>964570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71</xdr:row>
      <xdr:rowOff>0</xdr:rowOff>
    </xdr:from>
    <xdr:to>
      <xdr:col>2</xdr:col>
      <xdr:colOff>956843</xdr:colOff>
      <xdr:row>71</xdr:row>
      <xdr:rowOff>964569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72</xdr:row>
      <xdr:rowOff>0</xdr:rowOff>
    </xdr:from>
    <xdr:to>
      <xdr:col>2</xdr:col>
      <xdr:colOff>956843</xdr:colOff>
      <xdr:row>72</xdr:row>
      <xdr:rowOff>964569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73</xdr:row>
      <xdr:rowOff>0</xdr:rowOff>
    </xdr:from>
    <xdr:to>
      <xdr:col>2</xdr:col>
      <xdr:colOff>956843</xdr:colOff>
      <xdr:row>73</xdr:row>
      <xdr:rowOff>964569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74</xdr:row>
      <xdr:rowOff>0</xdr:rowOff>
    </xdr:from>
    <xdr:to>
      <xdr:col>2</xdr:col>
      <xdr:colOff>957948</xdr:colOff>
      <xdr:row>74</xdr:row>
      <xdr:rowOff>964570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75</xdr:row>
      <xdr:rowOff>0</xdr:rowOff>
    </xdr:from>
    <xdr:to>
      <xdr:col>2</xdr:col>
      <xdr:colOff>956843</xdr:colOff>
      <xdr:row>75</xdr:row>
      <xdr:rowOff>964569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76</xdr:row>
      <xdr:rowOff>0</xdr:rowOff>
    </xdr:from>
    <xdr:to>
      <xdr:col>2</xdr:col>
      <xdr:colOff>956843</xdr:colOff>
      <xdr:row>76</xdr:row>
      <xdr:rowOff>964569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77</xdr:row>
      <xdr:rowOff>0</xdr:rowOff>
    </xdr:from>
    <xdr:to>
      <xdr:col>2</xdr:col>
      <xdr:colOff>957948</xdr:colOff>
      <xdr:row>77</xdr:row>
      <xdr:rowOff>964570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78</xdr:row>
      <xdr:rowOff>0</xdr:rowOff>
    </xdr:from>
    <xdr:to>
      <xdr:col>2</xdr:col>
      <xdr:colOff>956843</xdr:colOff>
      <xdr:row>78</xdr:row>
      <xdr:rowOff>964569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79</xdr:row>
      <xdr:rowOff>0</xdr:rowOff>
    </xdr:from>
    <xdr:to>
      <xdr:col>2</xdr:col>
      <xdr:colOff>956843</xdr:colOff>
      <xdr:row>79</xdr:row>
      <xdr:rowOff>964569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80</xdr:row>
      <xdr:rowOff>0</xdr:rowOff>
    </xdr:from>
    <xdr:to>
      <xdr:col>2</xdr:col>
      <xdr:colOff>957948</xdr:colOff>
      <xdr:row>80</xdr:row>
      <xdr:rowOff>964570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81</xdr:row>
      <xdr:rowOff>0</xdr:rowOff>
    </xdr:from>
    <xdr:to>
      <xdr:col>2</xdr:col>
      <xdr:colOff>956843</xdr:colOff>
      <xdr:row>81</xdr:row>
      <xdr:rowOff>964569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82</xdr:row>
      <xdr:rowOff>0</xdr:rowOff>
    </xdr:from>
    <xdr:to>
      <xdr:col>2</xdr:col>
      <xdr:colOff>956843</xdr:colOff>
      <xdr:row>82</xdr:row>
      <xdr:rowOff>964569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83</xdr:row>
      <xdr:rowOff>0</xdr:rowOff>
    </xdr:from>
    <xdr:to>
      <xdr:col>2</xdr:col>
      <xdr:colOff>957948</xdr:colOff>
      <xdr:row>83</xdr:row>
      <xdr:rowOff>964570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84</xdr:row>
      <xdr:rowOff>0</xdr:rowOff>
    </xdr:from>
    <xdr:to>
      <xdr:col>2</xdr:col>
      <xdr:colOff>956843</xdr:colOff>
      <xdr:row>84</xdr:row>
      <xdr:rowOff>964569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85</xdr:row>
      <xdr:rowOff>0</xdr:rowOff>
    </xdr:from>
    <xdr:to>
      <xdr:col>2</xdr:col>
      <xdr:colOff>956843</xdr:colOff>
      <xdr:row>85</xdr:row>
      <xdr:rowOff>964569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86</xdr:row>
      <xdr:rowOff>0</xdr:rowOff>
    </xdr:from>
    <xdr:to>
      <xdr:col>2</xdr:col>
      <xdr:colOff>957948</xdr:colOff>
      <xdr:row>86</xdr:row>
      <xdr:rowOff>964570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87</xdr:row>
      <xdr:rowOff>0</xdr:rowOff>
    </xdr:from>
    <xdr:to>
      <xdr:col>2</xdr:col>
      <xdr:colOff>956843</xdr:colOff>
      <xdr:row>87</xdr:row>
      <xdr:rowOff>964569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88</xdr:row>
      <xdr:rowOff>0</xdr:rowOff>
    </xdr:from>
    <xdr:to>
      <xdr:col>2</xdr:col>
      <xdr:colOff>956843</xdr:colOff>
      <xdr:row>88</xdr:row>
      <xdr:rowOff>964569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89</xdr:row>
      <xdr:rowOff>0</xdr:rowOff>
    </xdr:from>
    <xdr:to>
      <xdr:col>2</xdr:col>
      <xdr:colOff>956843</xdr:colOff>
      <xdr:row>89</xdr:row>
      <xdr:rowOff>964569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90</xdr:row>
      <xdr:rowOff>0</xdr:rowOff>
    </xdr:from>
    <xdr:to>
      <xdr:col>2</xdr:col>
      <xdr:colOff>957948</xdr:colOff>
      <xdr:row>90</xdr:row>
      <xdr:rowOff>964570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91</xdr:row>
      <xdr:rowOff>0</xdr:rowOff>
    </xdr:from>
    <xdr:to>
      <xdr:col>2</xdr:col>
      <xdr:colOff>956843</xdr:colOff>
      <xdr:row>91</xdr:row>
      <xdr:rowOff>964569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92</xdr:row>
      <xdr:rowOff>0</xdr:rowOff>
    </xdr:from>
    <xdr:to>
      <xdr:col>2</xdr:col>
      <xdr:colOff>956843</xdr:colOff>
      <xdr:row>92</xdr:row>
      <xdr:rowOff>964569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93</xdr:row>
      <xdr:rowOff>0</xdr:rowOff>
    </xdr:from>
    <xdr:to>
      <xdr:col>2</xdr:col>
      <xdr:colOff>957948</xdr:colOff>
      <xdr:row>93</xdr:row>
      <xdr:rowOff>964570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94</xdr:row>
      <xdr:rowOff>0</xdr:rowOff>
    </xdr:from>
    <xdr:to>
      <xdr:col>2</xdr:col>
      <xdr:colOff>956843</xdr:colOff>
      <xdr:row>94</xdr:row>
      <xdr:rowOff>964569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95</xdr:row>
      <xdr:rowOff>0</xdr:rowOff>
    </xdr:from>
    <xdr:to>
      <xdr:col>2</xdr:col>
      <xdr:colOff>956843</xdr:colOff>
      <xdr:row>95</xdr:row>
      <xdr:rowOff>964569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96</xdr:row>
      <xdr:rowOff>0</xdr:rowOff>
    </xdr:from>
    <xdr:to>
      <xdr:col>2</xdr:col>
      <xdr:colOff>957948</xdr:colOff>
      <xdr:row>96</xdr:row>
      <xdr:rowOff>964570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97</xdr:row>
      <xdr:rowOff>0</xdr:rowOff>
    </xdr:from>
    <xdr:to>
      <xdr:col>2</xdr:col>
      <xdr:colOff>956843</xdr:colOff>
      <xdr:row>97</xdr:row>
      <xdr:rowOff>964569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98</xdr:row>
      <xdr:rowOff>0</xdr:rowOff>
    </xdr:from>
    <xdr:to>
      <xdr:col>2</xdr:col>
      <xdr:colOff>956843</xdr:colOff>
      <xdr:row>98</xdr:row>
      <xdr:rowOff>964569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99</xdr:row>
      <xdr:rowOff>0</xdr:rowOff>
    </xdr:from>
    <xdr:to>
      <xdr:col>2</xdr:col>
      <xdr:colOff>957948</xdr:colOff>
      <xdr:row>99</xdr:row>
      <xdr:rowOff>964570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100</xdr:row>
      <xdr:rowOff>0</xdr:rowOff>
    </xdr:from>
    <xdr:to>
      <xdr:col>2</xdr:col>
      <xdr:colOff>956843</xdr:colOff>
      <xdr:row>100</xdr:row>
      <xdr:rowOff>964569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101</xdr:row>
      <xdr:rowOff>0</xdr:rowOff>
    </xdr:from>
    <xdr:to>
      <xdr:col>2</xdr:col>
      <xdr:colOff>956843</xdr:colOff>
      <xdr:row>101</xdr:row>
      <xdr:rowOff>964569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102</xdr:row>
      <xdr:rowOff>0</xdr:rowOff>
    </xdr:from>
    <xdr:to>
      <xdr:col>2</xdr:col>
      <xdr:colOff>957948</xdr:colOff>
      <xdr:row>102</xdr:row>
      <xdr:rowOff>964570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103</xdr:row>
      <xdr:rowOff>0</xdr:rowOff>
    </xdr:from>
    <xdr:to>
      <xdr:col>2</xdr:col>
      <xdr:colOff>956843</xdr:colOff>
      <xdr:row>103</xdr:row>
      <xdr:rowOff>964569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104</xdr:row>
      <xdr:rowOff>0</xdr:rowOff>
    </xdr:from>
    <xdr:to>
      <xdr:col>2</xdr:col>
      <xdr:colOff>956843</xdr:colOff>
      <xdr:row>104</xdr:row>
      <xdr:rowOff>964569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105</xdr:row>
      <xdr:rowOff>0</xdr:rowOff>
    </xdr:from>
    <xdr:to>
      <xdr:col>2</xdr:col>
      <xdr:colOff>956843</xdr:colOff>
      <xdr:row>105</xdr:row>
      <xdr:rowOff>964569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106</xdr:row>
      <xdr:rowOff>0</xdr:rowOff>
    </xdr:from>
    <xdr:to>
      <xdr:col>2</xdr:col>
      <xdr:colOff>798842</xdr:colOff>
      <xdr:row>106</xdr:row>
      <xdr:rowOff>964570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107</xdr:row>
      <xdr:rowOff>0</xdr:rowOff>
    </xdr:from>
    <xdr:to>
      <xdr:col>2</xdr:col>
      <xdr:colOff>797737</xdr:colOff>
      <xdr:row>107</xdr:row>
      <xdr:rowOff>964569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108</xdr:row>
      <xdr:rowOff>0</xdr:rowOff>
    </xdr:from>
    <xdr:to>
      <xdr:col>2</xdr:col>
      <xdr:colOff>797737</xdr:colOff>
      <xdr:row>108</xdr:row>
      <xdr:rowOff>964569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109</xdr:row>
      <xdr:rowOff>0</xdr:rowOff>
    </xdr:from>
    <xdr:to>
      <xdr:col>2</xdr:col>
      <xdr:colOff>798842</xdr:colOff>
      <xdr:row>109</xdr:row>
      <xdr:rowOff>964570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110</xdr:row>
      <xdr:rowOff>0</xdr:rowOff>
    </xdr:from>
    <xdr:to>
      <xdr:col>2</xdr:col>
      <xdr:colOff>797737</xdr:colOff>
      <xdr:row>110</xdr:row>
      <xdr:rowOff>964569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111</xdr:row>
      <xdr:rowOff>0</xdr:rowOff>
    </xdr:from>
    <xdr:to>
      <xdr:col>2</xdr:col>
      <xdr:colOff>691667</xdr:colOff>
      <xdr:row>111</xdr:row>
      <xdr:rowOff>964569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112</xdr:row>
      <xdr:rowOff>0</xdr:rowOff>
    </xdr:from>
    <xdr:to>
      <xdr:col>2</xdr:col>
      <xdr:colOff>692772</xdr:colOff>
      <xdr:row>112</xdr:row>
      <xdr:rowOff>964570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113</xdr:row>
      <xdr:rowOff>0</xdr:rowOff>
    </xdr:from>
    <xdr:to>
      <xdr:col>2</xdr:col>
      <xdr:colOff>691667</xdr:colOff>
      <xdr:row>113</xdr:row>
      <xdr:rowOff>964569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114</xdr:row>
      <xdr:rowOff>0</xdr:rowOff>
    </xdr:from>
    <xdr:to>
      <xdr:col>2</xdr:col>
      <xdr:colOff>691667</xdr:colOff>
      <xdr:row>114</xdr:row>
      <xdr:rowOff>964569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115</xdr:row>
      <xdr:rowOff>0</xdr:rowOff>
    </xdr:from>
    <xdr:to>
      <xdr:col>2</xdr:col>
      <xdr:colOff>692772</xdr:colOff>
      <xdr:row>115</xdr:row>
      <xdr:rowOff>964570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116</xdr:row>
      <xdr:rowOff>0</xdr:rowOff>
    </xdr:from>
    <xdr:to>
      <xdr:col>2</xdr:col>
      <xdr:colOff>785583</xdr:colOff>
      <xdr:row>116</xdr:row>
      <xdr:rowOff>964569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117</xdr:row>
      <xdr:rowOff>0</xdr:rowOff>
    </xdr:from>
    <xdr:to>
      <xdr:col>2</xdr:col>
      <xdr:colOff>785583</xdr:colOff>
      <xdr:row>117</xdr:row>
      <xdr:rowOff>964569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118</xdr:row>
      <xdr:rowOff>0</xdr:rowOff>
    </xdr:from>
    <xdr:to>
      <xdr:col>2</xdr:col>
      <xdr:colOff>785583</xdr:colOff>
      <xdr:row>118</xdr:row>
      <xdr:rowOff>964570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119</xdr:row>
      <xdr:rowOff>0</xdr:rowOff>
    </xdr:from>
    <xdr:to>
      <xdr:col>2</xdr:col>
      <xdr:colOff>785583</xdr:colOff>
      <xdr:row>119</xdr:row>
      <xdr:rowOff>964569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120</xdr:row>
      <xdr:rowOff>0</xdr:rowOff>
    </xdr:from>
    <xdr:to>
      <xdr:col>2</xdr:col>
      <xdr:colOff>731443</xdr:colOff>
      <xdr:row>120</xdr:row>
      <xdr:rowOff>964569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121</xdr:row>
      <xdr:rowOff>0</xdr:rowOff>
    </xdr:from>
    <xdr:to>
      <xdr:col>2</xdr:col>
      <xdr:colOff>731443</xdr:colOff>
      <xdr:row>121</xdr:row>
      <xdr:rowOff>964570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122</xdr:row>
      <xdr:rowOff>0</xdr:rowOff>
    </xdr:from>
    <xdr:to>
      <xdr:col>2</xdr:col>
      <xdr:colOff>731443</xdr:colOff>
      <xdr:row>122</xdr:row>
      <xdr:rowOff>964569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123</xdr:row>
      <xdr:rowOff>0</xdr:rowOff>
    </xdr:from>
    <xdr:to>
      <xdr:col>2</xdr:col>
      <xdr:colOff>731443</xdr:colOff>
      <xdr:row>123</xdr:row>
      <xdr:rowOff>964569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124</xdr:row>
      <xdr:rowOff>0</xdr:rowOff>
    </xdr:from>
    <xdr:to>
      <xdr:col>2</xdr:col>
      <xdr:colOff>862926</xdr:colOff>
      <xdr:row>124</xdr:row>
      <xdr:rowOff>964569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125</xdr:row>
      <xdr:rowOff>0</xdr:rowOff>
    </xdr:from>
    <xdr:to>
      <xdr:col>2</xdr:col>
      <xdr:colOff>862926</xdr:colOff>
      <xdr:row>125</xdr:row>
      <xdr:rowOff>964570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126</xdr:row>
      <xdr:rowOff>0</xdr:rowOff>
    </xdr:from>
    <xdr:to>
      <xdr:col>2</xdr:col>
      <xdr:colOff>862926</xdr:colOff>
      <xdr:row>126</xdr:row>
      <xdr:rowOff>964569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127</xdr:row>
      <xdr:rowOff>0</xdr:rowOff>
    </xdr:from>
    <xdr:to>
      <xdr:col>2</xdr:col>
      <xdr:colOff>817626</xdr:colOff>
      <xdr:row>127</xdr:row>
      <xdr:rowOff>964569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128</xdr:row>
      <xdr:rowOff>0</xdr:rowOff>
    </xdr:from>
    <xdr:to>
      <xdr:col>2</xdr:col>
      <xdr:colOff>817626</xdr:colOff>
      <xdr:row>128</xdr:row>
      <xdr:rowOff>964570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129</xdr:row>
      <xdr:rowOff>0</xdr:rowOff>
    </xdr:from>
    <xdr:to>
      <xdr:col>2</xdr:col>
      <xdr:colOff>817626</xdr:colOff>
      <xdr:row>129</xdr:row>
      <xdr:rowOff>964569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130</xdr:row>
      <xdr:rowOff>0</xdr:rowOff>
    </xdr:from>
    <xdr:to>
      <xdr:col>2</xdr:col>
      <xdr:colOff>771220</xdr:colOff>
      <xdr:row>130</xdr:row>
      <xdr:rowOff>964569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131</xdr:row>
      <xdr:rowOff>0</xdr:rowOff>
    </xdr:from>
    <xdr:to>
      <xdr:col>2</xdr:col>
      <xdr:colOff>772325</xdr:colOff>
      <xdr:row>131</xdr:row>
      <xdr:rowOff>964570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132</xdr:row>
      <xdr:rowOff>0</xdr:rowOff>
    </xdr:from>
    <xdr:to>
      <xdr:col>2</xdr:col>
      <xdr:colOff>799947</xdr:colOff>
      <xdr:row>132</xdr:row>
      <xdr:rowOff>964569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133</xdr:row>
      <xdr:rowOff>0</xdr:rowOff>
    </xdr:from>
    <xdr:to>
      <xdr:col>2</xdr:col>
      <xdr:colOff>799947</xdr:colOff>
      <xdr:row>133</xdr:row>
      <xdr:rowOff>964569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134</xdr:row>
      <xdr:rowOff>0</xdr:rowOff>
    </xdr:from>
    <xdr:to>
      <xdr:col>2</xdr:col>
      <xdr:colOff>801052</xdr:colOff>
      <xdr:row>134</xdr:row>
      <xdr:rowOff>964570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135</xdr:row>
      <xdr:rowOff>0</xdr:rowOff>
    </xdr:from>
    <xdr:to>
      <xdr:col>2</xdr:col>
      <xdr:colOff>799947</xdr:colOff>
      <xdr:row>135</xdr:row>
      <xdr:rowOff>964569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136</xdr:row>
      <xdr:rowOff>0</xdr:rowOff>
    </xdr:from>
    <xdr:to>
      <xdr:col>2</xdr:col>
      <xdr:colOff>956843</xdr:colOff>
      <xdr:row>136</xdr:row>
      <xdr:rowOff>964569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137</xdr:row>
      <xdr:rowOff>0</xdr:rowOff>
    </xdr:from>
    <xdr:to>
      <xdr:col>2</xdr:col>
      <xdr:colOff>957948</xdr:colOff>
      <xdr:row>137</xdr:row>
      <xdr:rowOff>964570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138</xdr:row>
      <xdr:rowOff>0</xdr:rowOff>
    </xdr:from>
    <xdr:to>
      <xdr:col>2</xdr:col>
      <xdr:colOff>956843</xdr:colOff>
      <xdr:row>138</xdr:row>
      <xdr:rowOff>964569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139</xdr:row>
      <xdr:rowOff>0</xdr:rowOff>
    </xdr:from>
    <xdr:to>
      <xdr:col>2</xdr:col>
      <xdr:colOff>956843</xdr:colOff>
      <xdr:row>139</xdr:row>
      <xdr:rowOff>964569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140</xdr:row>
      <xdr:rowOff>0</xdr:rowOff>
    </xdr:from>
    <xdr:to>
      <xdr:col>2</xdr:col>
      <xdr:colOff>956843</xdr:colOff>
      <xdr:row>140</xdr:row>
      <xdr:rowOff>964569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141</xdr:row>
      <xdr:rowOff>0</xdr:rowOff>
    </xdr:from>
    <xdr:to>
      <xdr:col>2</xdr:col>
      <xdr:colOff>957948</xdr:colOff>
      <xdr:row>141</xdr:row>
      <xdr:rowOff>964570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142</xdr:row>
      <xdr:rowOff>0</xdr:rowOff>
    </xdr:from>
    <xdr:to>
      <xdr:col>2</xdr:col>
      <xdr:colOff>956843</xdr:colOff>
      <xdr:row>142</xdr:row>
      <xdr:rowOff>964569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143</xdr:row>
      <xdr:rowOff>0</xdr:rowOff>
    </xdr:from>
    <xdr:to>
      <xdr:col>2</xdr:col>
      <xdr:colOff>956843</xdr:colOff>
      <xdr:row>143</xdr:row>
      <xdr:rowOff>964569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14820</xdr:colOff>
      <xdr:row>144</xdr:row>
      <xdr:rowOff>0</xdr:rowOff>
    </xdr:from>
    <xdr:to>
      <xdr:col>2</xdr:col>
      <xdr:colOff>986523</xdr:colOff>
      <xdr:row>144</xdr:row>
      <xdr:rowOff>964570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920" y="126368175"/>
          <a:ext cx="971703" cy="964570"/>
        </a:xfrm>
        <a:prstGeom prst="rect">
          <a:avLst/>
        </a:prstGeom>
      </xdr:spPr>
    </xdr:pic>
    <xdr:clientData/>
  </xdr:twoCellAnchor>
  <xdr:twoCellAnchor>
    <xdr:from>
      <xdr:col>1</xdr:col>
      <xdr:colOff>5295</xdr:colOff>
      <xdr:row>145</xdr:row>
      <xdr:rowOff>0</xdr:rowOff>
    </xdr:from>
    <xdr:to>
      <xdr:col>2</xdr:col>
      <xdr:colOff>956843</xdr:colOff>
      <xdr:row>145</xdr:row>
      <xdr:rowOff>964569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146</xdr:row>
      <xdr:rowOff>0</xdr:rowOff>
    </xdr:from>
    <xdr:to>
      <xdr:col>2</xdr:col>
      <xdr:colOff>956843</xdr:colOff>
      <xdr:row>146</xdr:row>
      <xdr:rowOff>964569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147</xdr:row>
      <xdr:rowOff>0</xdr:rowOff>
    </xdr:from>
    <xdr:to>
      <xdr:col>2</xdr:col>
      <xdr:colOff>957948</xdr:colOff>
      <xdr:row>147</xdr:row>
      <xdr:rowOff>964570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148</xdr:row>
      <xdr:rowOff>0</xdr:rowOff>
    </xdr:from>
    <xdr:to>
      <xdr:col>2</xdr:col>
      <xdr:colOff>956843</xdr:colOff>
      <xdr:row>148</xdr:row>
      <xdr:rowOff>964569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149</xdr:row>
      <xdr:rowOff>0</xdr:rowOff>
    </xdr:from>
    <xdr:to>
      <xdr:col>2</xdr:col>
      <xdr:colOff>956843</xdr:colOff>
      <xdr:row>149</xdr:row>
      <xdr:rowOff>964569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150</xdr:row>
      <xdr:rowOff>0</xdr:rowOff>
    </xdr:from>
    <xdr:to>
      <xdr:col>2</xdr:col>
      <xdr:colOff>957948</xdr:colOff>
      <xdr:row>150</xdr:row>
      <xdr:rowOff>964570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151</xdr:row>
      <xdr:rowOff>0</xdr:rowOff>
    </xdr:from>
    <xdr:to>
      <xdr:col>2</xdr:col>
      <xdr:colOff>956843</xdr:colOff>
      <xdr:row>151</xdr:row>
      <xdr:rowOff>964569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152</xdr:row>
      <xdr:rowOff>0</xdr:rowOff>
    </xdr:from>
    <xdr:to>
      <xdr:col>2</xdr:col>
      <xdr:colOff>956843</xdr:colOff>
      <xdr:row>152</xdr:row>
      <xdr:rowOff>964569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153</xdr:row>
      <xdr:rowOff>0</xdr:rowOff>
    </xdr:from>
    <xdr:to>
      <xdr:col>2</xdr:col>
      <xdr:colOff>957948</xdr:colOff>
      <xdr:row>153</xdr:row>
      <xdr:rowOff>964570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154</xdr:row>
      <xdr:rowOff>0</xdr:rowOff>
    </xdr:from>
    <xdr:to>
      <xdr:col>2</xdr:col>
      <xdr:colOff>956843</xdr:colOff>
      <xdr:row>154</xdr:row>
      <xdr:rowOff>964569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155</xdr:row>
      <xdr:rowOff>0</xdr:rowOff>
    </xdr:from>
    <xdr:to>
      <xdr:col>2</xdr:col>
      <xdr:colOff>956843</xdr:colOff>
      <xdr:row>155</xdr:row>
      <xdr:rowOff>964569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156</xdr:row>
      <xdr:rowOff>0</xdr:rowOff>
    </xdr:from>
    <xdr:to>
      <xdr:col>2</xdr:col>
      <xdr:colOff>956843</xdr:colOff>
      <xdr:row>156</xdr:row>
      <xdr:rowOff>964569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157</xdr:row>
      <xdr:rowOff>0</xdr:rowOff>
    </xdr:from>
    <xdr:to>
      <xdr:col>2</xdr:col>
      <xdr:colOff>957948</xdr:colOff>
      <xdr:row>157</xdr:row>
      <xdr:rowOff>964570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158</xdr:row>
      <xdr:rowOff>0</xdr:rowOff>
    </xdr:from>
    <xdr:to>
      <xdr:col>2</xdr:col>
      <xdr:colOff>956843</xdr:colOff>
      <xdr:row>158</xdr:row>
      <xdr:rowOff>964569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159</xdr:row>
      <xdr:rowOff>85725</xdr:rowOff>
    </xdr:from>
    <xdr:to>
      <xdr:col>2</xdr:col>
      <xdr:colOff>956843</xdr:colOff>
      <xdr:row>160</xdr:row>
      <xdr:rowOff>78744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45" y="141027150"/>
          <a:ext cx="970598" cy="964569"/>
        </a:xfrm>
        <a:prstGeom prst="rect">
          <a:avLst/>
        </a:prstGeom>
      </xdr:spPr>
    </xdr:pic>
    <xdr:clientData/>
  </xdr:twoCellAnchor>
  <xdr:twoCellAnchor>
    <xdr:from>
      <xdr:col>1</xdr:col>
      <xdr:colOff>5295</xdr:colOff>
      <xdr:row>160</xdr:row>
      <xdr:rowOff>0</xdr:rowOff>
    </xdr:from>
    <xdr:to>
      <xdr:col>2</xdr:col>
      <xdr:colOff>957948</xdr:colOff>
      <xdr:row>160</xdr:row>
      <xdr:rowOff>964570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161</xdr:row>
      <xdr:rowOff>0</xdr:rowOff>
    </xdr:from>
    <xdr:to>
      <xdr:col>2</xdr:col>
      <xdr:colOff>956843</xdr:colOff>
      <xdr:row>161</xdr:row>
      <xdr:rowOff>964569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162</xdr:row>
      <xdr:rowOff>0</xdr:rowOff>
    </xdr:from>
    <xdr:to>
      <xdr:col>2</xdr:col>
      <xdr:colOff>956843</xdr:colOff>
      <xdr:row>162</xdr:row>
      <xdr:rowOff>964569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163</xdr:row>
      <xdr:rowOff>0</xdr:rowOff>
    </xdr:from>
    <xdr:to>
      <xdr:col>2</xdr:col>
      <xdr:colOff>957948</xdr:colOff>
      <xdr:row>163</xdr:row>
      <xdr:rowOff>964570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164</xdr:row>
      <xdr:rowOff>0</xdr:rowOff>
    </xdr:from>
    <xdr:to>
      <xdr:col>2</xdr:col>
      <xdr:colOff>956843</xdr:colOff>
      <xdr:row>164</xdr:row>
      <xdr:rowOff>964569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165</xdr:row>
      <xdr:rowOff>0</xdr:rowOff>
    </xdr:from>
    <xdr:to>
      <xdr:col>2</xdr:col>
      <xdr:colOff>956843</xdr:colOff>
      <xdr:row>165</xdr:row>
      <xdr:rowOff>964569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138645</xdr:colOff>
      <xdr:row>164</xdr:row>
      <xdr:rowOff>809625</xdr:rowOff>
    </xdr:from>
    <xdr:to>
      <xdr:col>3</xdr:col>
      <xdr:colOff>5448</xdr:colOff>
      <xdr:row>165</xdr:row>
      <xdr:rowOff>802645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6745" y="146608800"/>
          <a:ext cx="971703" cy="964570"/>
        </a:xfrm>
        <a:prstGeom prst="rect">
          <a:avLst/>
        </a:prstGeom>
      </xdr:spPr>
    </xdr:pic>
    <xdr:clientData/>
  </xdr:twoCellAnchor>
  <xdr:twoCellAnchor>
    <xdr:from>
      <xdr:col>1</xdr:col>
      <xdr:colOff>5295</xdr:colOff>
      <xdr:row>167</xdr:row>
      <xdr:rowOff>0</xdr:rowOff>
    </xdr:from>
    <xdr:to>
      <xdr:col>2</xdr:col>
      <xdr:colOff>956843</xdr:colOff>
      <xdr:row>167</xdr:row>
      <xdr:rowOff>964569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168</xdr:row>
      <xdr:rowOff>0</xdr:rowOff>
    </xdr:from>
    <xdr:to>
      <xdr:col>2</xdr:col>
      <xdr:colOff>956843</xdr:colOff>
      <xdr:row>168</xdr:row>
      <xdr:rowOff>964569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169</xdr:row>
      <xdr:rowOff>0</xdr:rowOff>
    </xdr:from>
    <xdr:to>
      <xdr:col>2</xdr:col>
      <xdr:colOff>957948</xdr:colOff>
      <xdr:row>169</xdr:row>
      <xdr:rowOff>964570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170</xdr:row>
      <xdr:rowOff>0</xdr:rowOff>
    </xdr:from>
    <xdr:to>
      <xdr:col>2</xdr:col>
      <xdr:colOff>956843</xdr:colOff>
      <xdr:row>170</xdr:row>
      <xdr:rowOff>964569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171</xdr:row>
      <xdr:rowOff>0</xdr:rowOff>
    </xdr:from>
    <xdr:to>
      <xdr:col>2</xdr:col>
      <xdr:colOff>956843</xdr:colOff>
      <xdr:row>171</xdr:row>
      <xdr:rowOff>964569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172</xdr:row>
      <xdr:rowOff>0</xdr:rowOff>
    </xdr:from>
    <xdr:to>
      <xdr:col>2</xdr:col>
      <xdr:colOff>956843</xdr:colOff>
      <xdr:row>172</xdr:row>
      <xdr:rowOff>964569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173</xdr:row>
      <xdr:rowOff>0</xdr:rowOff>
    </xdr:from>
    <xdr:to>
      <xdr:col>2</xdr:col>
      <xdr:colOff>957948</xdr:colOff>
      <xdr:row>173</xdr:row>
      <xdr:rowOff>964570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174</xdr:row>
      <xdr:rowOff>0</xdr:rowOff>
    </xdr:from>
    <xdr:to>
      <xdr:col>2</xdr:col>
      <xdr:colOff>956843</xdr:colOff>
      <xdr:row>174</xdr:row>
      <xdr:rowOff>964569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175</xdr:row>
      <xdr:rowOff>0</xdr:rowOff>
    </xdr:from>
    <xdr:to>
      <xdr:col>2</xdr:col>
      <xdr:colOff>956843</xdr:colOff>
      <xdr:row>175</xdr:row>
      <xdr:rowOff>964569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176</xdr:row>
      <xdr:rowOff>0</xdr:rowOff>
    </xdr:from>
    <xdr:to>
      <xdr:col>2</xdr:col>
      <xdr:colOff>957948</xdr:colOff>
      <xdr:row>176</xdr:row>
      <xdr:rowOff>964570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177</xdr:row>
      <xdr:rowOff>0</xdr:rowOff>
    </xdr:from>
    <xdr:to>
      <xdr:col>2</xdr:col>
      <xdr:colOff>956843</xdr:colOff>
      <xdr:row>177</xdr:row>
      <xdr:rowOff>964569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178</xdr:row>
      <xdr:rowOff>0</xdr:rowOff>
    </xdr:from>
    <xdr:to>
      <xdr:col>2</xdr:col>
      <xdr:colOff>956843</xdr:colOff>
      <xdr:row>178</xdr:row>
      <xdr:rowOff>964569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179</xdr:row>
      <xdr:rowOff>0</xdr:rowOff>
    </xdr:from>
    <xdr:to>
      <xdr:col>2</xdr:col>
      <xdr:colOff>957948</xdr:colOff>
      <xdr:row>179</xdr:row>
      <xdr:rowOff>964570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180</xdr:row>
      <xdr:rowOff>0</xdr:rowOff>
    </xdr:from>
    <xdr:to>
      <xdr:col>2</xdr:col>
      <xdr:colOff>956843</xdr:colOff>
      <xdr:row>180</xdr:row>
      <xdr:rowOff>964569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181</xdr:row>
      <xdr:rowOff>0</xdr:rowOff>
    </xdr:from>
    <xdr:to>
      <xdr:col>2</xdr:col>
      <xdr:colOff>956843</xdr:colOff>
      <xdr:row>181</xdr:row>
      <xdr:rowOff>964569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182</xdr:row>
      <xdr:rowOff>0</xdr:rowOff>
    </xdr:from>
    <xdr:to>
      <xdr:col>2</xdr:col>
      <xdr:colOff>957948</xdr:colOff>
      <xdr:row>182</xdr:row>
      <xdr:rowOff>964570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183</xdr:row>
      <xdr:rowOff>0</xdr:rowOff>
    </xdr:from>
    <xdr:to>
      <xdr:col>2</xdr:col>
      <xdr:colOff>956843</xdr:colOff>
      <xdr:row>183</xdr:row>
      <xdr:rowOff>964569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184</xdr:row>
      <xdr:rowOff>0</xdr:rowOff>
    </xdr:from>
    <xdr:to>
      <xdr:col>2</xdr:col>
      <xdr:colOff>956843</xdr:colOff>
      <xdr:row>184</xdr:row>
      <xdr:rowOff>964569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185</xdr:row>
      <xdr:rowOff>0</xdr:rowOff>
    </xdr:from>
    <xdr:to>
      <xdr:col>2</xdr:col>
      <xdr:colOff>957948</xdr:colOff>
      <xdr:row>185</xdr:row>
      <xdr:rowOff>964570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186</xdr:row>
      <xdr:rowOff>0</xdr:rowOff>
    </xdr:from>
    <xdr:to>
      <xdr:col>2</xdr:col>
      <xdr:colOff>956843</xdr:colOff>
      <xdr:row>186</xdr:row>
      <xdr:rowOff>964569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187</xdr:row>
      <xdr:rowOff>0</xdr:rowOff>
    </xdr:from>
    <xdr:to>
      <xdr:col>2</xdr:col>
      <xdr:colOff>956843</xdr:colOff>
      <xdr:row>187</xdr:row>
      <xdr:rowOff>964569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188</xdr:row>
      <xdr:rowOff>0</xdr:rowOff>
    </xdr:from>
    <xdr:to>
      <xdr:col>2</xdr:col>
      <xdr:colOff>956843</xdr:colOff>
      <xdr:row>188</xdr:row>
      <xdr:rowOff>964569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189</xdr:row>
      <xdr:rowOff>0</xdr:rowOff>
    </xdr:from>
    <xdr:to>
      <xdr:col>2</xdr:col>
      <xdr:colOff>957948</xdr:colOff>
      <xdr:row>189</xdr:row>
      <xdr:rowOff>964570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190</xdr:row>
      <xdr:rowOff>0</xdr:rowOff>
    </xdr:from>
    <xdr:to>
      <xdr:col>2</xdr:col>
      <xdr:colOff>956843</xdr:colOff>
      <xdr:row>190</xdr:row>
      <xdr:rowOff>964569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191</xdr:row>
      <xdr:rowOff>0</xdr:rowOff>
    </xdr:from>
    <xdr:to>
      <xdr:col>2</xdr:col>
      <xdr:colOff>956843</xdr:colOff>
      <xdr:row>191</xdr:row>
      <xdr:rowOff>964569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192</xdr:row>
      <xdr:rowOff>0</xdr:rowOff>
    </xdr:from>
    <xdr:to>
      <xdr:col>2</xdr:col>
      <xdr:colOff>957948</xdr:colOff>
      <xdr:row>192</xdr:row>
      <xdr:rowOff>964570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193</xdr:row>
      <xdr:rowOff>0</xdr:rowOff>
    </xdr:from>
    <xdr:to>
      <xdr:col>2</xdr:col>
      <xdr:colOff>956843</xdr:colOff>
      <xdr:row>193</xdr:row>
      <xdr:rowOff>964569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194</xdr:row>
      <xdr:rowOff>0</xdr:rowOff>
    </xdr:from>
    <xdr:to>
      <xdr:col>2</xdr:col>
      <xdr:colOff>956843</xdr:colOff>
      <xdr:row>194</xdr:row>
      <xdr:rowOff>964569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195</xdr:row>
      <xdr:rowOff>0</xdr:rowOff>
    </xdr:from>
    <xdr:to>
      <xdr:col>2</xdr:col>
      <xdr:colOff>957948</xdr:colOff>
      <xdr:row>195</xdr:row>
      <xdr:rowOff>964570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196</xdr:row>
      <xdr:rowOff>0</xdr:rowOff>
    </xdr:from>
    <xdr:to>
      <xdr:col>2</xdr:col>
      <xdr:colOff>956843</xdr:colOff>
      <xdr:row>196</xdr:row>
      <xdr:rowOff>964569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197</xdr:row>
      <xdr:rowOff>0</xdr:rowOff>
    </xdr:from>
    <xdr:to>
      <xdr:col>2</xdr:col>
      <xdr:colOff>956843</xdr:colOff>
      <xdr:row>197</xdr:row>
      <xdr:rowOff>964569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198</xdr:row>
      <xdr:rowOff>0</xdr:rowOff>
    </xdr:from>
    <xdr:to>
      <xdr:col>2</xdr:col>
      <xdr:colOff>957948</xdr:colOff>
      <xdr:row>198</xdr:row>
      <xdr:rowOff>964570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199</xdr:row>
      <xdr:rowOff>0</xdr:rowOff>
    </xdr:from>
    <xdr:to>
      <xdr:col>2</xdr:col>
      <xdr:colOff>956843</xdr:colOff>
      <xdr:row>199</xdr:row>
      <xdr:rowOff>964569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200</xdr:row>
      <xdr:rowOff>0</xdr:rowOff>
    </xdr:from>
    <xdr:to>
      <xdr:col>2</xdr:col>
      <xdr:colOff>956843</xdr:colOff>
      <xdr:row>200</xdr:row>
      <xdr:rowOff>964569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201</xdr:row>
      <xdr:rowOff>0</xdr:rowOff>
    </xdr:from>
    <xdr:to>
      <xdr:col>2</xdr:col>
      <xdr:colOff>957948</xdr:colOff>
      <xdr:row>201</xdr:row>
      <xdr:rowOff>964570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202</xdr:row>
      <xdr:rowOff>0</xdr:rowOff>
    </xdr:from>
    <xdr:to>
      <xdr:col>2</xdr:col>
      <xdr:colOff>956843</xdr:colOff>
      <xdr:row>202</xdr:row>
      <xdr:rowOff>964569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203</xdr:row>
      <xdr:rowOff>0</xdr:rowOff>
    </xdr:from>
    <xdr:to>
      <xdr:col>2</xdr:col>
      <xdr:colOff>956843</xdr:colOff>
      <xdr:row>203</xdr:row>
      <xdr:rowOff>964569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204</xdr:row>
      <xdr:rowOff>0</xdr:rowOff>
    </xdr:from>
    <xdr:to>
      <xdr:col>2</xdr:col>
      <xdr:colOff>957948</xdr:colOff>
      <xdr:row>204</xdr:row>
      <xdr:rowOff>964570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205</xdr:row>
      <xdr:rowOff>0</xdr:rowOff>
    </xdr:from>
    <xdr:to>
      <xdr:col>2</xdr:col>
      <xdr:colOff>956843</xdr:colOff>
      <xdr:row>205</xdr:row>
      <xdr:rowOff>964569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206</xdr:row>
      <xdr:rowOff>0</xdr:rowOff>
    </xdr:from>
    <xdr:to>
      <xdr:col>2</xdr:col>
      <xdr:colOff>956843</xdr:colOff>
      <xdr:row>206</xdr:row>
      <xdr:rowOff>523875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45" y="186604275"/>
          <a:ext cx="970598" cy="523875"/>
        </a:xfrm>
        <a:prstGeom prst="rect">
          <a:avLst/>
        </a:prstGeom>
      </xdr:spPr>
    </xdr:pic>
    <xdr:clientData/>
  </xdr:twoCellAnchor>
  <xdr:twoCellAnchor>
    <xdr:from>
      <xdr:col>1</xdr:col>
      <xdr:colOff>5295</xdr:colOff>
      <xdr:row>207</xdr:row>
      <xdr:rowOff>0</xdr:rowOff>
    </xdr:from>
    <xdr:to>
      <xdr:col>2</xdr:col>
      <xdr:colOff>956843</xdr:colOff>
      <xdr:row>207</xdr:row>
      <xdr:rowOff>964569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208</xdr:row>
      <xdr:rowOff>0</xdr:rowOff>
    </xdr:from>
    <xdr:to>
      <xdr:col>2</xdr:col>
      <xdr:colOff>957948</xdr:colOff>
      <xdr:row>208</xdr:row>
      <xdr:rowOff>964570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209</xdr:row>
      <xdr:rowOff>0</xdr:rowOff>
    </xdr:from>
    <xdr:to>
      <xdr:col>2</xdr:col>
      <xdr:colOff>956843</xdr:colOff>
      <xdr:row>209</xdr:row>
      <xdr:rowOff>964569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210</xdr:row>
      <xdr:rowOff>0</xdr:rowOff>
    </xdr:from>
    <xdr:to>
      <xdr:col>2</xdr:col>
      <xdr:colOff>956843</xdr:colOff>
      <xdr:row>210</xdr:row>
      <xdr:rowOff>964569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211</xdr:row>
      <xdr:rowOff>0</xdr:rowOff>
    </xdr:from>
    <xdr:to>
      <xdr:col>2</xdr:col>
      <xdr:colOff>957948</xdr:colOff>
      <xdr:row>211</xdr:row>
      <xdr:rowOff>964570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212</xdr:row>
      <xdr:rowOff>0</xdr:rowOff>
    </xdr:from>
    <xdr:to>
      <xdr:col>2</xdr:col>
      <xdr:colOff>956843</xdr:colOff>
      <xdr:row>212</xdr:row>
      <xdr:rowOff>964569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213</xdr:row>
      <xdr:rowOff>0</xdr:rowOff>
    </xdr:from>
    <xdr:to>
      <xdr:col>2</xdr:col>
      <xdr:colOff>956843</xdr:colOff>
      <xdr:row>213</xdr:row>
      <xdr:rowOff>964569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214</xdr:row>
      <xdr:rowOff>0</xdr:rowOff>
    </xdr:from>
    <xdr:to>
      <xdr:col>2</xdr:col>
      <xdr:colOff>957948</xdr:colOff>
      <xdr:row>214</xdr:row>
      <xdr:rowOff>964570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215</xdr:row>
      <xdr:rowOff>0</xdr:rowOff>
    </xdr:from>
    <xdr:to>
      <xdr:col>2</xdr:col>
      <xdr:colOff>956843</xdr:colOff>
      <xdr:row>215</xdr:row>
      <xdr:rowOff>964569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216</xdr:row>
      <xdr:rowOff>0</xdr:rowOff>
    </xdr:from>
    <xdr:to>
      <xdr:col>2</xdr:col>
      <xdr:colOff>956843</xdr:colOff>
      <xdr:row>216</xdr:row>
      <xdr:rowOff>964569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217</xdr:row>
      <xdr:rowOff>0</xdr:rowOff>
    </xdr:from>
    <xdr:to>
      <xdr:col>2</xdr:col>
      <xdr:colOff>957948</xdr:colOff>
      <xdr:row>217</xdr:row>
      <xdr:rowOff>964570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218</xdr:row>
      <xdr:rowOff>0</xdr:rowOff>
    </xdr:from>
    <xdr:to>
      <xdr:col>2</xdr:col>
      <xdr:colOff>956843</xdr:colOff>
      <xdr:row>218</xdr:row>
      <xdr:rowOff>964569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219</xdr:row>
      <xdr:rowOff>0</xdr:rowOff>
    </xdr:from>
    <xdr:to>
      <xdr:col>2</xdr:col>
      <xdr:colOff>956843</xdr:colOff>
      <xdr:row>219</xdr:row>
      <xdr:rowOff>964569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220</xdr:row>
      <xdr:rowOff>0</xdr:rowOff>
    </xdr:from>
    <xdr:to>
      <xdr:col>2</xdr:col>
      <xdr:colOff>957948</xdr:colOff>
      <xdr:row>220</xdr:row>
      <xdr:rowOff>964570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221</xdr:row>
      <xdr:rowOff>0</xdr:rowOff>
    </xdr:from>
    <xdr:to>
      <xdr:col>2</xdr:col>
      <xdr:colOff>956843</xdr:colOff>
      <xdr:row>221</xdr:row>
      <xdr:rowOff>964569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222</xdr:row>
      <xdr:rowOff>0</xdr:rowOff>
    </xdr:from>
    <xdr:to>
      <xdr:col>2</xdr:col>
      <xdr:colOff>956843</xdr:colOff>
      <xdr:row>222</xdr:row>
      <xdr:rowOff>964569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223</xdr:row>
      <xdr:rowOff>0</xdr:rowOff>
    </xdr:from>
    <xdr:to>
      <xdr:col>2</xdr:col>
      <xdr:colOff>956843</xdr:colOff>
      <xdr:row>223</xdr:row>
      <xdr:rowOff>964569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224</xdr:row>
      <xdr:rowOff>0</xdr:rowOff>
    </xdr:from>
    <xdr:to>
      <xdr:col>2</xdr:col>
      <xdr:colOff>957948</xdr:colOff>
      <xdr:row>224</xdr:row>
      <xdr:rowOff>964570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5295</xdr:colOff>
      <xdr:row>225</xdr:row>
      <xdr:rowOff>0</xdr:rowOff>
    </xdr:from>
    <xdr:to>
      <xdr:col>2</xdr:col>
      <xdr:colOff>956843</xdr:colOff>
      <xdr:row>225</xdr:row>
      <xdr:rowOff>964569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47626</xdr:rowOff>
    </xdr:from>
    <xdr:to>
      <xdr:col>2</xdr:col>
      <xdr:colOff>849098</xdr:colOff>
      <xdr:row>16</xdr:row>
      <xdr:rowOff>942976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5DEFFEE6-3434-4512-B332-0774777E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17475" y="3146426"/>
          <a:ext cx="782423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11135</xdr:rowOff>
    </xdr:from>
    <xdr:to>
      <xdr:col>2</xdr:col>
      <xdr:colOff>848018</xdr:colOff>
      <xdr:row>19</xdr:row>
      <xdr:rowOff>942975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id="{81EEFEB9-1734-46C1-84CF-2009EAF87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6200" y="4935560"/>
          <a:ext cx="809918" cy="931840"/>
        </a:xfrm>
        <a:prstGeom prst="rect">
          <a:avLst/>
        </a:prstGeom>
      </xdr:spPr>
    </xdr:pic>
    <xdr:clientData/>
  </xdr:twoCellAnchor>
  <xdr:twoCellAnchor editAs="oneCell">
    <xdr:from>
      <xdr:col>2</xdr:col>
      <xdr:colOff>2004</xdr:colOff>
      <xdr:row>18</xdr:row>
      <xdr:rowOff>38100</xdr:rowOff>
    </xdr:from>
    <xdr:to>
      <xdr:col>2</xdr:col>
      <xdr:colOff>828676</xdr:colOff>
      <xdr:row>18</xdr:row>
      <xdr:rowOff>962493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33C05760-297E-45D8-B497-AC71DBAA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0104" y="3990975"/>
          <a:ext cx="826672" cy="92439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66674</xdr:colOff>
      <xdr:row>17</xdr:row>
      <xdr:rowOff>28576</xdr:rowOff>
    </xdr:from>
    <xdr:to>
      <xdr:col>2</xdr:col>
      <xdr:colOff>838199</xdr:colOff>
      <xdr:row>18</xdr:row>
      <xdr:rowOff>1650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id="{D07CBA7E-4665-4B26-B284-77F6DFEA6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04774" y="3009901"/>
          <a:ext cx="771525" cy="94462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</xdr:row>
      <xdr:rowOff>28576</xdr:rowOff>
    </xdr:from>
    <xdr:to>
      <xdr:col>2</xdr:col>
      <xdr:colOff>783279</xdr:colOff>
      <xdr:row>20</xdr:row>
      <xdr:rowOff>962026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4CFF51B5-0494-4848-A5A4-B884EBF06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6675" y="5924551"/>
          <a:ext cx="754704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21</xdr:row>
      <xdr:rowOff>19051</xdr:rowOff>
    </xdr:from>
    <xdr:to>
      <xdr:col>2</xdr:col>
      <xdr:colOff>781051</xdr:colOff>
      <xdr:row>21</xdr:row>
      <xdr:rowOff>927395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id="{8F411938-FF28-4DC1-969E-745E3422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57151" y="6886576"/>
          <a:ext cx="762000" cy="908344"/>
        </a:xfrm>
        <a:prstGeom prst="rect">
          <a:avLst/>
        </a:prstGeom>
      </xdr:spPr>
    </xdr:pic>
    <xdr:clientData/>
  </xdr:twoCellAnchor>
  <xdr:twoCellAnchor editAs="oneCell">
    <xdr:from>
      <xdr:col>2</xdr:col>
      <xdr:colOff>58153</xdr:colOff>
      <xdr:row>22</xdr:row>
      <xdr:rowOff>24899</xdr:rowOff>
    </xdr:from>
    <xdr:to>
      <xdr:col>2</xdr:col>
      <xdr:colOff>799968</xdr:colOff>
      <xdr:row>22</xdr:row>
      <xdr:rowOff>918105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2E8FDD4F-D80B-4F20-8770-F8DC9831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6253" y="7863974"/>
          <a:ext cx="741815" cy="893206"/>
        </a:xfrm>
        <a:prstGeom prst="rect">
          <a:avLst/>
        </a:prstGeom>
      </xdr:spPr>
    </xdr:pic>
    <xdr:clientData/>
  </xdr:twoCellAnchor>
  <xdr:twoCellAnchor editAs="oneCell">
    <xdr:from>
      <xdr:col>2</xdr:col>
      <xdr:colOff>48127</xdr:colOff>
      <xdr:row>23</xdr:row>
      <xdr:rowOff>10194</xdr:rowOff>
    </xdr:from>
    <xdr:to>
      <xdr:col>2</xdr:col>
      <xdr:colOff>789942</xdr:colOff>
      <xdr:row>23</xdr:row>
      <xdr:rowOff>963956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id="{45A43E93-4647-41AD-B684-03F97CA98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6227" y="8820819"/>
          <a:ext cx="741815" cy="953762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28</xdr:row>
      <xdr:rowOff>81548</xdr:rowOff>
    </xdr:from>
    <xdr:to>
      <xdr:col>2</xdr:col>
      <xdr:colOff>815878</xdr:colOff>
      <xdr:row>28</xdr:row>
      <xdr:rowOff>903922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D895F754-3584-4692-9935-9DFCE1DC3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61926" y="13749923"/>
          <a:ext cx="692052" cy="822374"/>
        </a:xfrm>
        <a:prstGeom prst="rect">
          <a:avLst/>
        </a:prstGeom>
      </xdr:spPr>
    </xdr:pic>
    <xdr:clientData/>
  </xdr:twoCellAnchor>
  <xdr:twoCellAnchor editAs="oneCell">
    <xdr:from>
      <xdr:col>2</xdr:col>
      <xdr:colOff>105277</xdr:colOff>
      <xdr:row>29</xdr:row>
      <xdr:rowOff>22225</xdr:rowOff>
    </xdr:from>
    <xdr:to>
      <xdr:col>2</xdr:col>
      <xdr:colOff>851256</xdr:colOff>
      <xdr:row>29</xdr:row>
      <xdr:rowOff>912007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id="{36338BD0-42FA-40F5-90C5-3E0F426CA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43377" y="14662150"/>
          <a:ext cx="745979" cy="889782"/>
        </a:xfrm>
        <a:prstGeom prst="rect">
          <a:avLst/>
        </a:prstGeom>
      </xdr:spPr>
    </xdr:pic>
    <xdr:clientData/>
  </xdr:twoCellAnchor>
  <xdr:twoCellAnchor editAs="oneCell">
    <xdr:from>
      <xdr:col>2</xdr:col>
      <xdr:colOff>77203</xdr:colOff>
      <xdr:row>27</xdr:row>
      <xdr:rowOff>17044</xdr:rowOff>
    </xdr:from>
    <xdr:to>
      <xdr:col>2</xdr:col>
      <xdr:colOff>827675</xdr:colOff>
      <xdr:row>27</xdr:row>
      <xdr:rowOff>920307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4CC14B66-DACD-42C7-B86B-7697465DE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15303" y="12713869"/>
          <a:ext cx="750472" cy="903263"/>
        </a:xfrm>
        <a:prstGeom prst="rect">
          <a:avLst/>
        </a:prstGeom>
      </xdr:spPr>
    </xdr:pic>
    <xdr:clientData/>
  </xdr:twoCellAnchor>
  <xdr:twoCellAnchor editAs="oneCell">
    <xdr:from>
      <xdr:col>2</xdr:col>
      <xdr:colOff>78708</xdr:colOff>
      <xdr:row>26</xdr:row>
      <xdr:rowOff>39270</xdr:rowOff>
    </xdr:from>
    <xdr:to>
      <xdr:col>2</xdr:col>
      <xdr:colOff>806711</xdr:colOff>
      <xdr:row>26</xdr:row>
      <xdr:rowOff>911076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id="{29539E16-3E7E-4C76-999B-2CA21E0A6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16808" y="11764545"/>
          <a:ext cx="728003" cy="871806"/>
        </a:xfrm>
        <a:prstGeom prst="rect">
          <a:avLst/>
        </a:prstGeom>
      </xdr:spPr>
    </xdr:pic>
    <xdr:clientData/>
  </xdr:twoCellAnchor>
  <xdr:twoCellAnchor editAs="oneCell">
    <xdr:from>
      <xdr:col>2</xdr:col>
      <xdr:colOff>58154</xdr:colOff>
      <xdr:row>24</xdr:row>
      <xdr:rowOff>76201</xdr:rowOff>
    </xdr:from>
    <xdr:to>
      <xdr:col>2</xdr:col>
      <xdr:colOff>786158</xdr:colOff>
      <xdr:row>24</xdr:row>
      <xdr:rowOff>952501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02F2E672-5664-4D0E-B66B-5AC3855E2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96254" y="9858376"/>
          <a:ext cx="728004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87230</xdr:colOff>
      <xdr:row>25</xdr:row>
      <xdr:rowOff>54477</xdr:rowOff>
    </xdr:from>
    <xdr:to>
      <xdr:col>2</xdr:col>
      <xdr:colOff>815233</xdr:colOff>
      <xdr:row>25</xdr:row>
      <xdr:rowOff>926283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id="{D015C6E0-658C-412F-98EA-DA6A9E23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5330" y="10808202"/>
          <a:ext cx="728003" cy="871806"/>
        </a:xfrm>
        <a:prstGeom prst="rect">
          <a:avLst/>
        </a:prstGeom>
      </xdr:spPr>
    </xdr:pic>
    <xdr:clientData/>
  </xdr:twoCellAnchor>
  <xdr:twoCellAnchor editAs="oneCell">
    <xdr:from>
      <xdr:col>2</xdr:col>
      <xdr:colOff>59657</xdr:colOff>
      <xdr:row>30</xdr:row>
      <xdr:rowOff>19050</xdr:rowOff>
    </xdr:from>
    <xdr:to>
      <xdr:col>2</xdr:col>
      <xdr:colOff>857250</xdr:colOff>
      <xdr:row>31</xdr:row>
      <xdr:rowOff>2517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id="{A44C6A9A-0607-457D-821F-3ECC9B805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7757" y="15630525"/>
          <a:ext cx="797593" cy="948667"/>
        </a:xfrm>
        <a:prstGeom prst="rect">
          <a:avLst/>
        </a:prstGeom>
      </xdr:spPr>
    </xdr:pic>
    <xdr:clientData/>
  </xdr:twoCellAnchor>
  <xdr:twoCellAnchor editAs="oneCell">
    <xdr:from>
      <xdr:col>2</xdr:col>
      <xdr:colOff>68682</xdr:colOff>
      <xdr:row>31</xdr:row>
      <xdr:rowOff>25903</xdr:rowOff>
    </xdr:from>
    <xdr:to>
      <xdr:col>2</xdr:col>
      <xdr:colOff>857250</xdr:colOff>
      <xdr:row>31</xdr:row>
      <xdr:rowOff>962627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57F2B324-7AD9-4E5E-B68E-7A7AE384E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06782" y="16608928"/>
          <a:ext cx="788568" cy="936724"/>
        </a:xfrm>
        <a:prstGeom prst="rect">
          <a:avLst/>
        </a:prstGeom>
      </xdr:spPr>
    </xdr:pic>
    <xdr:clientData/>
  </xdr:twoCellAnchor>
  <xdr:twoCellAnchor editAs="oneCell">
    <xdr:from>
      <xdr:col>2</xdr:col>
      <xdr:colOff>70185</xdr:colOff>
      <xdr:row>32</xdr:row>
      <xdr:rowOff>42780</xdr:rowOff>
    </xdr:from>
    <xdr:to>
      <xdr:col>2</xdr:col>
      <xdr:colOff>847725</xdr:colOff>
      <xdr:row>33</xdr:row>
      <xdr:rowOff>3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id="{CCEB9437-99D0-4383-8D43-EBAC3103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08285" y="17597355"/>
          <a:ext cx="777540" cy="922423"/>
        </a:xfrm>
        <a:prstGeom prst="rect">
          <a:avLst/>
        </a:prstGeom>
      </xdr:spPr>
    </xdr:pic>
    <xdr:clientData/>
  </xdr:twoCellAnchor>
  <xdr:twoCellAnchor editAs="oneCell">
    <xdr:from>
      <xdr:col>2</xdr:col>
      <xdr:colOff>88733</xdr:colOff>
      <xdr:row>33</xdr:row>
      <xdr:rowOff>14037</xdr:rowOff>
    </xdr:from>
    <xdr:to>
      <xdr:col>2</xdr:col>
      <xdr:colOff>838200</xdr:colOff>
      <xdr:row>33</xdr:row>
      <xdr:rowOff>943572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FF41E826-FF29-49D0-97C2-3F4A9AD08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6833" y="18540162"/>
          <a:ext cx="749467" cy="929535"/>
        </a:xfrm>
        <a:prstGeom prst="rect">
          <a:avLst/>
        </a:prstGeom>
      </xdr:spPr>
    </xdr:pic>
    <xdr:clientData/>
  </xdr:twoCellAnchor>
  <xdr:oneCellAnchor>
    <xdr:from>
      <xdr:col>2</xdr:col>
      <xdr:colOff>66676</xdr:colOff>
      <xdr:row>34</xdr:row>
      <xdr:rowOff>44452</xdr:rowOff>
    </xdr:from>
    <xdr:ext cx="809624" cy="913181"/>
    <xdr:pic>
      <xdr:nvPicPr>
        <xdr:cNvPr id="236" name="Immagine 235">
          <a:extLst>
            <a:ext uri="{FF2B5EF4-FFF2-40B4-BE49-F238E27FC236}">
              <a16:creationId xmlns:a16="http://schemas.microsoft.com/office/drawing/2014/main" id="{E016B6D4-8E74-4E2B-8838-80B2059D2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04776" y="19542127"/>
          <a:ext cx="809624" cy="913181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37</xdr:row>
      <xdr:rowOff>13702</xdr:rowOff>
    </xdr:from>
    <xdr:ext cx="822878" cy="934867"/>
    <xdr:pic>
      <xdr:nvPicPr>
        <xdr:cNvPr id="237" name="Immagine 236">
          <a:extLst>
            <a:ext uri="{FF2B5EF4-FFF2-40B4-BE49-F238E27FC236}">
              <a16:creationId xmlns:a16="http://schemas.microsoft.com/office/drawing/2014/main" id="{4F9AA634-6BB3-423C-9DA5-DB9353863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5251" y="22426027"/>
          <a:ext cx="822878" cy="934867"/>
        </a:xfrm>
        <a:prstGeom prst="rect">
          <a:avLst/>
        </a:prstGeom>
      </xdr:spPr>
    </xdr:pic>
    <xdr:clientData/>
  </xdr:oneCellAnchor>
  <xdr:oneCellAnchor>
    <xdr:from>
      <xdr:col>2</xdr:col>
      <xdr:colOff>47626</xdr:colOff>
      <xdr:row>38</xdr:row>
      <xdr:rowOff>10026</xdr:rowOff>
    </xdr:from>
    <xdr:ext cx="837486" cy="944607"/>
    <xdr:pic>
      <xdr:nvPicPr>
        <xdr:cNvPr id="238" name="Immagine 237">
          <a:extLst>
            <a:ext uri="{FF2B5EF4-FFF2-40B4-BE49-F238E27FC236}">
              <a16:creationId xmlns:a16="http://schemas.microsoft.com/office/drawing/2014/main" id="{C1F6B8ED-F350-42D4-9E4D-6877BA81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85726" y="23393901"/>
          <a:ext cx="837486" cy="944607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36</xdr:row>
      <xdr:rowOff>13871</xdr:rowOff>
    </xdr:from>
    <xdr:ext cx="838200" cy="951215"/>
    <xdr:pic>
      <xdr:nvPicPr>
        <xdr:cNvPr id="239" name="Immagine 238">
          <a:extLst>
            <a:ext uri="{FF2B5EF4-FFF2-40B4-BE49-F238E27FC236}">
              <a16:creationId xmlns:a16="http://schemas.microsoft.com/office/drawing/2014/main" id="{81BFD525-0130-456E-B43B-897DC0A9C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85725" y="21454646"/>
          <a:ext cx="838200" cy="951215"/>
        </a:xfrm>
        <a:prstGeom prst="rect">
          <a:avLst/>
        </a:prstGeom>
      </xdr:spPr>
    </xdr:pic>
    <xdr:clientData/>
  </xdr:oneCellAnchor>
  <xdr:oneCellAnchor>
    <xdr:from>
      <xdr:col>2</xdr:col>
      <xdr:colOff>57652</xdr:colOff>
      <xdr:row>35</xdr:row>
      <xdr:rowOff>9525</xdr:rowOff>
    </xdr:from>
    <xdr:ext cx="847224" cy="959213"/>
    <xdr:pic>
      <xdr:nvPicPr>
        <xdr:cNvPr id="240" name="Immagine 239">
          <a:extLst>
            <a:ext uri="{FF2B5EF4-FFF2-40B4-BE49-F238E27FC236}">
              <a16:creationId xmlns:a16="http://schemas.microsoft.com/office/drawing/2014/main" id="{314B495A-3C12-47C5-8A24-5B27FC005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95752" y="20478750"/>
          <a:ext cx="847224" cy="959213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39</xdr:row>
      <xdr:rowOff>57151</xdr:rowOff>
    </xdr:from>
    <xdr:ext cx="793815" cy="895350"/>
    <xdr:pic>
      <xdr:nvPicPr>
        <xdr:cNvPr id="241" name="Immagine 240">
          <a:extLst>
            <a:ext uri="{FF2B5EF4-FFF2-40B4-BE49-F238E27FC236}">
              <a16:creationId xmlns:a16="http://schemas.microsoft.com/office/drawing/2014/main" id="{8044AEF6-6203-4FCE-92ED-ED7559100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85725" y="24412576"/>
          <a:ext cx="793815" cy="89535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40</xdr:row>
      <xdr:rowOff>6351</xdr:rowOff>
    </xdr:from>
    <xdr:ext cx="770739" cy="872274"/>
    <xdr:pic>
      <xdr:nvPicPr>
        <xdr:cNvPr id="242" name="Immagine 241">
          <a:extLst>
            <a:ext uri="{FF2B5EF4-FFF2-40B4-BE49-F238E27FC236}">
              <a16:creationId xmlns:a16="http://schemas.microsoft.com/office/drawing/2014/main" id="{25A89BA4-464F-49D2-B9AD-A2155A45A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14300" y="25333326"/>
          <a:ext cx="770739" cy="872274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41</xdr:row>
      <xdr:rowOff>22727</xdr:rowOff>
    </xdr:from>
    <xdr:ext cx="770739" cy="876889"/>
    <xdr:pic>
      <xdr:nvPicPr>
        <xdr:cNvPr id="243" name="Immagine 242">
          <a:extLst>
            <a:ext uri="{FF2B5EF4-FFF2-40B4-BE49-F238E27FC236}">
              <a16:creationId xmlns:a16="http://schemas.microsoft.com/office/drawing/2014/main" id="{E2279578-2A11-48A1-871E-7435EF9C1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14300" y="26321252"/>
          <a:ext cx="770739" cy="876889"/>
        </a:xfrm>
        <a:prstGeom prst="rect">
          <a:avLst/>
        </a:prstGeom>
      </xdr:spPr>
    </xdr:pic>
    <xdr:clientData/>
  </xdr:oneCellAnchor>
  <xdr:oneCellAnchor>
    <xdr:from>
      <xdr:col>2</xdr:col>
      <xdr:colOff>67678</xdr:colOff>
      <xdr:row>42</xdr:row>
      <xdr:rowOff>66675</xdr:rowOff>
    </xdr:from>
    <xdr:ext cx="802310" cy="906313"/>
    <xdr:pic>
      <xdr:nvPicPr>
        <xdr:cNvPr id="244" name="Immagine 243">
          <a:extLst>
            <a:ext uri="{FF2B5EF4-FFF2-40B4-BE49-F238E27FC236}">
              <a16:creationId xmlns:a16="http://schemas.microsoft.com/office/drawing/2014/main" id="{54B3D957-E3AA-4DFD-A863-1E4FB1203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05778" y="27336750"/>
          <a:ext cx="802310" cy="906313"/>
        </a:xfrm>
        <a:prstGeom prst="rect">
          <a:avLst/>
        </a:prstGeom>
      </xdr:spPr>
    </xdr:pic>
    <xdr:clientData/>
  </xdr:oneCellAnchor>
  <xdr:oneCellAnchor>
    <xdr:from>
      <xdr:col>2</xdr:col>
      <xdr:colOff>136859</xdr:colOff>
      <xdr:row>47</xdr:row>
      <xdr:rowOff>94082</xdr:rowOff>
    </xdr:from>
    <xdr:ext cx="679475" cy="791971"/>
    <xdr:pic>
      <xdr:nvPicPr>
        <xdr:cNvPr id="245" name="Immagine 244">
          <a:extLst>
            <a:ext uri="{FF2B5EF4-FFF2-40B4-BE49-F238E27FC236}">
              <a16:creationId xmlns:a16="http://schemas.microsoft.com/office/drawing/2014/main" id="{B3A42973-2D4A-4C0C-A152-D74595195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74959" y="32221907"/>
          <a:ext cx="679475" cy="791971"/>
        </a:xfrm>
        <a:prstGeom prst="rect">
          <a:avLst/>
        </a:prstGeom>
      </xdr:spPr>
    </xdr:pic>
    <xdr:clientData/>
  </xdr:oneCellAnchor>
  <xdr:oneCellAnchor>
    <xdr:from>
      <xdr:col>2</xdr:col>
      <xdr:colOff>133852</xdr:colOff>
      <xdr:row>48</xdr:row>
      <xdr:rowOff>48295</xdr:rowOff>
    </xdr:from>
    <xdr:ext cx="745347" cy="873248"/>
    <xdr:pic>
      <xdr:nvPicPr>
        <xdr:cNvPr id="246" name="Immagine 245">
          <a:extLst>
            <a:ext uri="{FF2B5EF4-FFF2-40B4-BE49-F238E27FC236}">
              <a16:creationId xmlns:a16="http://schemas.microsoft.com/office/drawing/2014/main" id="{5E67EC7A-683E-46E9-BF90-7DFAE990A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71952" y="33147670"/>
          <a:ext cx="745347" cy="873248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46</xdr:row>
      <xdr:rowOff>46122</xdr:rowOff>
    </xdr:from>
    <xdr:ext cx="760472" cy="895467"/>
    <xdr:pic>
      <xdr:nvPicPr>
        <xdr:cNvPr id="247" name="Immagine 246">
          <a:extLst>
            <a:ext uri="{FF2B5EF4-FFF2-40B4-BE49-F238E27FC236}">
              <a16:creationId xmlns:a16="http://schemas.microsoft.com/office/drawing/2014/main" id="{3999B1DE-CAEC-450A-BF2C-7A05E495C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71450" y="31202397"/>
          <a:ext cx="760472" cy="895467"/>
        </a:xfrm>
        <a:prstGeom prst="rect">
          <a:avLst/>
        </a:prstGeom>
      </xdr:spPr>
    </xdr:pic>
    <xdr:clientData/>
  </xdr:oneCellAnchor>
  <xdr:oneCellAnchor>
    <xdr:from>
      <xdr:col>2</xdr:col>
      <xdr:colOff>115303</xdr:colOff>
      <xdr:row>45</xdr:row>
      <xdr:rowOff>48796</xdr:rowOff>
    </xdr:from>
    <xdr:ext cx="751472" cy="881968"/>
    <xdr:pic>
      <xdr:nvPicPr>
        <xdr:cNvPr id="248" name="Immagine 247">
          <a:extLst>
            <a:ext uri="{FF2B5EF4-FFF2-40B4-BE49-F238E27FC236}">
              <a16:creationId xmlns:a16="http://schemas.microsoft.com/office/drawing/2014/main" id="{4EFDF9CC-3A67-48D2-89C6-42BE733F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3403" y="30233521"/>
          <a:ext cx="751472" cy="881968"/>
        </a:xfrm>
        <a:prstGeom prst="rect">
          <a:avLst/>
        </a:prstGeom>
      </xdr:spPr>
    </xdr:pic>
    <xdr:clientData/>
  </xdr:oneCellAnchor>
  <xdr:oneCellAnchor>
    <xdr:from>
      <xdr:col>2</xdr:col>
      <xdr:colOff>67678</xdr:colOff>
      <xdr:row>43</xdr:row>
      <xdr:rowOff>38101</xdr:rowOff>
    </xdr:from>
    <xdr:ext cx="751472" cy="881968"/>
    <xdr:pic>
      <xdr:nvPicPr>
        <xdr:cNvPr id="249" name="Immagine 248">
          <a:extLst>
            <a:ext uri="{FF2B5EF4-FFF2-40B4-BE49-F238E27FC236}">
              <a16:creationId xmlns:a16="http://schemas.microsoft.com/office/drawing/2014/main" id="{09243A75-06DB-459F-9897-BA9087926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05778" y="28279726"/>
          <a:ext cx="751472" cy="881968"/>
        </a:xfrm>
        <a:prstGeom prst="rect">
          <a:avLst/>
        </a:prstGeom>
      </xdr:spPr>
    </xdr:pic>
    <xdr:clientData/>
  </xdr:oneCellAnchor>
  <xdr:oneCellAnchor>
    <xdr:from>
      <xdr:col>2</xdr:col>
      <xdr:colOff>116806</xdr:colOff>
      <xdr:row>44</xdr:row>
      <xdr:rowOff>64003</xdr:rowOff>
    </xdr:from>
    <xdr:ext cx="733474" cy="859470"/>
    <xdr:pic>
      <xdr:nvPicPr>
        <xdr:cNvPr id="250" name="Immagine 249">
          <a:extLst>
            <a:ext uri="{FF2B5EF4-FFF2-40B4-BE49-F238E27FC236}">
              <a16:creationId xmlns:a16="http://schemas.microsoft.com/office/drawing/2014/main" id="{C7BED688-3B0F-48A1-8FD9-6D00A77D2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54906" y="29277178"/>
          <a:ext cx="733474" cy="859470"/>
        </a:xfrm>
        <a:prstGeom prst="rect">
          <a:avLst/>
        </a:prstGeom>
      </xdr:spPr>
    </xdr:pic>
    <xdr:clientData/>
  </xdr:oneCellAnchor>
  <xdr:twoCellAnchor editAs="oneCell">
    <xdr:from>
      <xdr:col>2</xdr:col>
      <xdr:colOff>192005</xdr:colOff>
      <xdr:row>52</xdr:row>
      <xdr:rowOff>75698</xdr:rowOff>
    </xdr:from>
    <xdr:to>
      <xdr:col>2</xdr:col>
      <xdr:colOff>843415</xdr:colOff>
      <xdr:row>52</xdr:row>
      <xdr:rowOff>896653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376E56DB-FE61-4A6D-A86E-857E7A0E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30105" y="37061273"/>
          <a:ext cx="651410" cy="820955"/>
        </a:xfrm>
        <a:prstGeom prst="rect">
          <a:avLst/>
        </a:prstGeom>
      </xdr:spPr>
    </xdr:pic>
    <xdr:clientData/>
  </xdr:twoCellAnchor>
  <xdr:oneCellAnchor>
    <xdr:from>
      <xdr:col>2</xdr:col>
      <xdr:colOff>133351</xdr:colOff>
      <xdr:row>49</xdr:row>
      <xdr:rowOff>76200</xdr:rowOff>
    </xdr:from>
    <xdr:ext cx="727259" cy="847725"/>
    <xdr:pic>
      <xdr:nvPicPr>
        <xdr:cNvPr id="252" name="Immagine 251">
          <a:extLst>
            <a:ext uri="{FF2B5EF4-FFF2-40B4-BE49-F238E27FC236}">
              <a16:creationId xmlns:a16="http://schemas.microsoft.com/office/drawing/2014/main" id="{83943D81-6C25-45F9-B067-39D818342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71451" y="34147125"/>
          <a:ext cx="727259" cy="847725"/>
        </a:xfrm>
        <a:prstGeom prst="rect">
          <a:avLst/>
        </a:prstGeom>
      </xdr:spPr>
    </xdr:pic>
    <xdr:clientData/>
  </xdr:oneCellAnchor>
  <xdr:oneCellAnchor>
    <xdr:from>
      <xdr:col>2</xdr:col>
      <xdr:colOff>171450</xdr:colOff>
      <xdr:row>50</xdr:row>
      <xdr:rowOff>73026</xdr:rowOff>
    </xdr:from>
    <xdr:ext cx="718335" cy="834340"/>
    <xdr:pic>
      <xdr:nvPicPr>
        <xdr:cNvPr id="253" name="Immagine 252">
          <a:extLst>
            <a:ext uri="{FF2B5EF4-FFF2-40B4-BE49-F238E27FC236}">
              <a16:creationId xmlns:a16="http://schemas.microsoft.com/office/drawing/2014/main" id="{3BB47491-8C6F-49E8-8865-45FA7993F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209550" y="35115501"/>
          <a:ext cx="718335" cy="834340"/>
        </a:xfrm>
        <a:prstGeom prst="rect">
          <a:avLst/>
        </a:prstGeom>
      </xdr:spPr>
    </xdr:pic>
    <xdr:clientData/>
  </xdr:oneCellAnchor>
  <xdr:oneCellAnchor>
    <xdr:from>
      <xdr:col>2</xdr:col>
      <xdr:colOff>143879</xdr:colOff>
      <xdr:row>51</xdr:row>
      <xdr:rowOff>77370</xdr:rowOff>
    </xdr:from>
    <xdr:ext cx="711682" cy="821823"/>
    <xdr:pic>
      <xdr:nvPicPr>
        <xdr:cNvPr id="254" name="Immagine 253">
          <a:extLst>
            <a:ext uri="{FF2B5EF4-FFF2-40B4-BE49-F238E27FC236}">
              <a16:creationId xmlns:a16="http://schemas.microsoft.com/office/drawing/2014/main" id="{DD114EE2-A236-46F6-86EB-7739FF955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81979" y="36091395"/>
          <a:ext cx="711682" cy="821823"/>
        </a:xfrm>
        <a:prstGeom prst="rect">
          <a:avLst/>
        </a:prstGeom>
      </xdr:spPr>
    </xdr:pic>
    <xdr:clientData/>
  </xdr:oneCellAnchor>
  <xdr:twoCellAnchor editAs="oneCell">
    <xdr:from>
      <xdr:col>2</xdr:col>
      <xdr:colOff>210566</xdr:colOff>
      <xdr:row>53</xdr:row>
      <xdr:rowOff>56666</xdr:rowOff>
    </xdr:from>
    <xdr:to>
      <xdr:col>2</xdr:col>
      <xdr:colOff>849338</xdr:colOff>
      <xdr:row>53</xdr:row>
      <xdr:rowOff>864261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28707E99-79BE-41AD-B130-351DE917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48666" y="38013791"/>
          <a:ext cx="638772" cy="807595"/>
        </a:xfrm>
        <a:prstGeom prst="rect">
          <a:avLst/>
        </a:prstGeom>
      </xdr:spPr>
    </xdr:pic>
    <xdr:clientData/>
  </xdr:twoCellAnchor>
  <xdr:twoCellAnchor editAs="oneCell">
    <xdr:from>
      <xdr:col>2</xdr:col>
      <xdr:colOff>162427</xdr:colOff>
      <xdr:row>56</xdr:row>
      <xdr:rowOff>10694</xdr:rowOff>
    </xdr:from>
    <xdr:to>
      <xdr:col>2</xdr:col>
      <xdr:colOff>907263</xdr:colOff>
      <xdr:row>56</xdr:row>
      <xdr:rowOff>956064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id="{23F24D79-BFB3-432C-8EFB-54629ACC9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00527" y="40882469"/>
          <a:ext cx="744836" cy="945370"/>
        </a:xfrm>
        <a:prstGeom prst="rect">
          <a:avLst/>
        </a:prstGeom>
      </xdr:spPr>
    </xdr:pic>
    <xdr:clientData/>
  </xdr:twoCellAnchor>
  <xdr:twoCellAnchor editAs="oneCell">
    <xdr:from>
      <xdr:col>2</xdr:col>
      <xdr:colOff>192004</xdr:colOff>
      <xdr:row>57</xdr:row>
      <xdr:rowOff>27571</xdr:rowOff>
    </xdr:from>
    <xdr:to>
      <xdr:col>2</xdr:col>
      <xdr:colOff>936840</xdr:colOff>
      <xdr:row>58</xdr:row>
      <xdr:rowOff>1391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9C72C981-6FB8-484F-976F-FEFB85A0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30104" y="41870896"/>
          <a:ext cx="744836" cy="94537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55</xdr:row>
      <xdr:rowOff>23395</xdr:rowOff>
    </xdr:from>
    <xdr:to>
      <xdr:col>2</xdr:col>
      <xdr:colOff>873365</xdr:colOff>
      <xdr:row>55</xdr:row>
      <xdr:rowOff>959217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id="{0ECA5FAA-17FB-4040-8C63-909BB829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0" y="39923620"/>
          <a:ext cx="720965" cy="935822"/>
        </a:xfrm>
        <a:prstGeom prst="rect">
          <a:avLst/>
        </a:prstGeom>
      </xdr:spPr>
    </xdr:pic>
    <xdr:clientData/>
  </xdr:twoCellAnchor>
  <xdr:twoCellAnchor editAs="oneCell">
    <xdr:from>
      <xdr:col>2</xdr:col>
      <xdr:colOff>174459</xdr:colOff>
      <xdr:row>54</xdr:row>
      <xdr:rowOff>38100</xdr:rowOff>
    </xdr:from>
    <xdr:to>
      <xdr:col>2</xdr:col>
      <xdr:colOff>866775</xdr:colOff>
      <xdr:row>54</xdr:row>
      <xdr:rowOff>916625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24363D8A-2C5B-42C8-B16B-2FE1CC8C0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12559" y="38966775"/>
          <a:ext cx="692316" cy="878525"/>
        </a:xfrm>
        <a:prstGeom prst="rect">
          <a:avLst/>
        </a:prstGeom>
      </xdr:spPr>
    </xdr:pic>
    <xdr:clientData/>
  </xdr:twoCellAnchor>
  <xdr:twoCellAnchor editAs="oneCell">
    <xdr:from>
      <xdr:col>2</xdr:col>
      <xdr:colOff>223771</xdr:colOff>
      <xdr:row>58</xdr:row>
      <xdr:rowOff>63095</xdr:rowOff>
    </xdr:from>
    <xdr:to>
      <xdr:col>2</xdr:col>
      <xdr:colOff>907409</xdr:colOff>
      <xdr:row>58</xdr:row>
      <xdr:rowOff>927324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id="{F718245C-BB89-45D1-A78C-A882A6315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61871" y="42877970"/>
          <a:ext cx="683638" cy="864229"/>
        </a:xfrm>
        <a:prstGeom prst="rect">
          <a:avLst/>
        </a:prstGeom>
      </xdr:spPr>
    </xdr:pic>
    <xdr:clientData/>
  </xdr:twoCellAnchor>
  <xdr:twoCellAnchor editAs="oneCell">
    <xdr:from>
      <xdr:col>2</xdr:col>
      <xdr:colOff>160763</xdr:colOff>
      <xdr:row>59</xdr:row>
      <xdr:rowOff>38100</xdr:rowOff>
    </xdr:from>
    <xdr:to>
      <xdr:col>2</xdr:col>
      <xdr:colOff>857250</xdr:colOff>
      <xdr:row>59</xdr:row>
      <xdr:rowOff>916369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D760BB39-32FA-47C6-BCA9-A9F6F3CEF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8863" y="43824525"/>
          <a:ext cx="696487" cy="87826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60</xdr:row>
      <xdr:rowOff>70935</xdr:rowOff>
    </xdr:from>
    <xdr:to>
      <xdr:col>2</xdr:col>
      <xdr:colOff>885825</xdr:colOff>
      <xdr:row>61</xdr:row>
      <xdr:rowOff>2695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id="{25305090-AE8C-4066-B7AA-8D8E8F8EA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09550" y="44828910"/>
          <a:ext cx="714375" cy="903310"/>
        </a:xfrm>
        <a:prstGeom prst="rect">
          <a:avLst/>
        </a:prstGeom>
      </xdr:spPr>
    </xdr:pic>
    <xdr:clientData/>
  </xdr:twoCellAnchor>
  <xdr:twoCellAnchor editAs="oneCell">
    <xdr:from>
      <xdr:col>2</xdr:col>
      <xdr:colOff>196773</xdr:colOff>
      <xdr:row>61</xdr:row>
      <xdr:rowOff>75194</xdr:rowOff>
    </xdr:from>
    <xdr:to>
      <xdr:col>2</xdr:col>
      <xdr:colOff>838200</xdr:colOff>
      <xdr:row>61</xdr:row>
      <xdr:rowOff>886276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1DDC3D1B-45A0-4E2A-8A88-3A072125F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34873" y="45804719"/>
          <a:ext cx="641427" cy="811082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136</xdr:row>
      <xdr:rowOff>47625</xdr:rowOff>
    </xdr:from>
    <xdr:to>
      <xdr:col>2</xdr:col>
      <xdr:colOff>762194</xdr:colOff>
      <xdr:row>136</xdr:row>
      <xdr:rowOff>876300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id="{05E2816D-DBBC-4792-A8B0-316A9BD2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8643400"/>
          <a:ext cx="676469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137</xdr:row>
      <xdr:rowOff>48578</xdr:rowOff>
    </xdr:from>
    <xdr:to>
      <xdr:col>2</xdr:col>
      <xdr:colOff>790575</xdr:colOff>
      <xdr:row>137</xdr:row>
      <xdr:rowOff>912020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97B2AA35-D30C-4E60-B0C4-6D60A3BF3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9615903"/>
          <a:ext cx="704850" cy="863442"/>
        </a:xfrm>
        <a:prstGeom prst="rect">
          <a:avLst/>
        </a:prstGeom>
      </xdr:spPr>
    </xdr:pic>
    <xdr:clientData/>
  </xdr:twoCellAnchor>
  <xdr:twoCellAnchor editAs="oneCell">
    <xdr:from>
      <xdr:col>2</xdr:col>
      <xdr:colOff>33923</xdr:colOff>
      <xdr:row>139</xdr:row>
      <xdr:rowOff>45620</xdr:rowOff>
    </xdr:from>
    <xdr:to>
      <xdr:col>2</xdr:col>
      <xdr:colOff>745865</xdr:colOff>
      <xdr:row>139</xdr:row>
      <xdr:rowOff>917749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id="{690E7280-6D46-4A38-AAA2-4596F2A03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3" y="121556045"/>
          <a:ext cx="711942" cy="87212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140</xdr:row>
      <xdr:rowOff>9525</xdr:rowOff>
    </xdr:from>
    <xdr:to>
      <xdr:col>2</xdr:col>
      <xdr:colOff>789673</xdr:colOff>
      <xdr:row>140</xdr:row>
      <xdr:rowOff>929258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C4EB2EB8-A4F8-4320-89C3-28A33C6AD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76200" y="122491500"/>
          <a:ext cx="751573" cy="919733"/>
        </a:xfrm>
        <a:prstGeom prst="rect">
          <a:avLst/>
        </a:prstGeom>
      </xdr:spPr>
    </xdr:pic>
    <xdr:clientData/>
  </xdr:twoCellAnchor>
  <xdr:twoCellAnchor editAs="oneCell">
    <xdr:from>
      <xdr:col>2</xdr:col>
      <xdr:colOff>10528</xdr:colOff>
      <xdr:row>138</xdr:row>
      <xdr:rowOff>28575</xdr:rowOff>
    </xdr:from>
    <xdr:to>
      <xdr:col>2</xdr:col>
      <xdr:colOff>733175</xdr:colOff>
      <xdr:row>138</xdr:row>
      <xdr:rowOff>914400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id="{D6EC594A-5799-4356-AF26-7D3B50E29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8628" y="120567450"/>
          <a:ext cx="722647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141</xdr:row>
      <xdr:rowOff>28575</xdr:rowOff>
    </xdr:from>
    <xdr:to>
      <xdr:col>2</xdr:col>
      <xdr:colOff>781050</xdr:colOff>
      <xdr:row>141</xdr:row>
      <xdr:rowOff>950357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67815CEB-EDEF-4504-9B4A-B48A487B6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482100"/>
          <a:ext cx="752475" cy="92178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142</xdr:row>
      <xdr:rowOff>19051</xdr:rowOff>
    </xdr:from>
    <xdr:to>
      <xdr:col>2</xdr:col>
      <xdr:colOff>781050</xdr:colOff>
      <xdr:row>142</xdr:row>
      <xdr:rowOff>948977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id="{2E66506D-243E-435C-9D0C-12F689172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4444126"/>
          <a:ext cx="742950" cy="92992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143</xdr:row>
      <xdr:rowOff>28576</xdr:rowOff>
    </xdr:from>
    <xdr:to>
      <xdr:col>2</xdr:col>
      <xdr:colOff>800100</xdr:colOff>
      <xdr:row>143</xdr:row>
      <xdr:rowOff>958502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B34F6A58-401E-4068-B8FD-F2DFA4DB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5425201"/>
          <a:ext cx="742950" cy="929926"/>
        </a:xfrm>
        <a:prstGeom prst="rect">
          <a:avLst/>
        </a:prstGeom>
      </xdr:spPr>
    </xdr:pic>
    <xdr:clientData/>
  </xdr:twoCellAnchor>
  <xdr:twoCellAnchor editAs="oneCell">
    <xdr:from>
      <xdr:col>2</xdr:col>
      <xdr:colOff>62445</xdr:colOff>
      <xdr:row>146</xdr:row>
      <xdr:rowOff>47626</xdr:rowOff>
    </xdr:from>
    <xdr:to>
      <xdr:col>2</xdr:col>
      <xdr:colOff>800100</xdr:colOff>
      <xdr:row>147</xdr:row>
      <xdr:rowOff>5724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id="{D97D325D-95D4-44AA-87E4-754497D37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45" y="128358901"/>
          <a:ext cx="737655" cy="923298"/>
        </a:xfrm>
        <a:prstGeom prst="rect">
          <a:avLst/>
        </a:prstGeom>
      </xdr:spPr>
    </xdr:pic>
    <xdr:clientData/>
  </xdr:twoCellAnchor>
  <xdr:twoCellAnchor editAs="oneCell">
    <xdr:from>
      <xdr:col>2</xdr:col>
      <xdr:colOff>62445</xdr:colOff>
      <xdr:row>144</xdr:row>
      <xdr:rowOff>9526</xdr:rowOff>
    </xdr:from>
    <xdr:to>
      <xdr:col>2</xdr:col>
      <xdr:colOff>800100</xdr:colOff>
      <xdr:row>144</xdr:row>
      <xdr:rowOff>932824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C5306BC0-25DF-4295-97D0-90A30431A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45" y="126377701"/>
          <a:ext cx="737655" cy="923298"/>
        </a:xfrm>
        <a:prstGeom prst="rect">
          <a:avLst/>
        </a:prstGeom>
      </xdr:spPr>
    </xdr:pic>
    <xdr:clientData/>
  </xdr:twoCellAnchor>
  <xdr:twoCellAnchor editAs="oneCell">
    <xdr:from>
      <xdr:col>2</xdr:col>
      <xdr:colOff>77151</xdr:colOff>
      <xdr:row>147</xdr:row>
      <xdr:rowOff>11030</xdr:rowOff>
    </xdr:from>
    <xdr:to>
      <xdr:col>2</xdr:col>
      <xdr:colOff>848588</xdr:colOff>
      <xdr:row>148</xdr:row>
      <xdr:rowOff>4690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id="{3E21ABC8-7C45-443A-A1A5-1A0CCD317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15251" y="129293855"/>
          <a:ext cx="771437" cy="965210"/>
        </a:xfrm>
        <a:prstGeom prst="rect">
          <a:avLst/>
        </a:prstGeom>
      </xdr:spPr>
    </xdr:pic>
    <xdr:clientData/>
  </xdr:twoCellAnchor>
  <xdr:twoCellAnchor editAs="oneCell">
    <xdr:from>
      <xdr:col>2</xdr:col>
      <xdr:colOff>63115</xdr:colOff>
      <xdr:row>145</xdr:row>
      <xdr:rowOff>22058</xdr:rowOff>
    </xdr:from>
    <xdr:to>
      <xdr:col>2</xdr:col>
      <xdr:colOff>813375</xdr:colOff>
      <xdr:row>145</xdr:row>
      <xdr:rowOff>959883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C997C2BB-205E-4E37-9B63-C015C886E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01215" y="127361783"/>
          <a:ext cx="750260" cy="9378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148</xdr:row>
      <xdr:rowOff>28576</xdr:rowOff>
    </xdr:from>
    <xdr:to>
      <xdr:col>2</xdr:col>
      <xdr:colOff>847725</xdr:colOff>
      <xdr:row>148</xdr:row>
      <xdr:rowOff>946580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id="{970E3213-D78A-409C-BB41-87A6D0339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30282951"/>
          <a:ext cx="733425" cy="918004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149</xdr:row>
      <xdr:rowOff>19050</xdr:rowOff>
    </xdr:from>
    <xdr:to>
      <xdr:col>2</xdr:col>
      <xdr:colOff>835925</xdr:colOff>
      <xdr:row>149</xdr:row>
      <xdr:rowOff>962025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9EFCB1E9-67CE-4B89-B897-00ADADBF5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131244975"/>
          <a:ext cx="75337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149225</xdr:colOff>
      <xdr:row>152</xdr:row>
      <xdr:rowOff>9525</xdr:rowOff>
    </xdr:from>
    <xdr:to>
      <xdr:col>2</xdr:col>
      <xdr:colOff>902600</xdr:colOff>
      <xdr:row>152</xdr:row>
      <xdr:rowOff>924876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id="{C57A857F-D58C-4642-A758-2865704EE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" y="134150100"/>
          <a:ext cx="753375" cy="915351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151</xdr:row>
      <xdr:rowOff>65171</xdr:rowOff>
    </xdr:from>
    <xdr:to>
      <xdr:col>2</xdr:col>
      <xdr:colOff>921749</xdr:colOff>
      <xdr:row>151</xdr:row>
      <xdr:rowOff>891670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2910F600-9B19-41EA-BFEA-543586AE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33350" y="133234196"/>
          <a:ext cx="826499" cy="82649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150</xdr:row>
      <xdr:rowOff>9525</xdr:rowOff>
    </xdr:from>
    <xdr:to>
      <xdr:col>2</xdr:col>
      <xdr:colOff>858150</xdr:colOff>
      <xdr:row>150</xdr:row>
      <xdr:rowOff>952500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id="{09FD47FD-9B18-4C4A-8026-49866BDE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32207000"/>
          <a:ext cx="75337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73024</xdr:colOff>
      <xdr:row>153</xdr:row>
      <xdr:rowOff>28576</xdr:rowOff>
    </xdr:from>
    <xdr:to>
      <xdr:col>2</xdr:col>
      <xdr:colOff>841295</xdr:colOff>
      <xdr:row>153</xdr:row>
      <xdr:rowOff>962026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F6C344FD-18BE-4582-BDFC-B59993C1A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" y="135140701"/>
          <a:ext cx="768271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101599</xdr:colOff>
      <xdr:row>155</xdr:row>
      <xdr:rowOff>28576</xdr:rowOff>
    </xdr:from>
    <xdr:to>
      <xdr:col>2</xdr:col>
      <xdr:colOff>869870</xdr:colOff>
      <xdr:row>155</xdr:row>
      <xdr:rowOff>962026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id="{A56A8730-BD6E-4150-BF42-A7F01F9D8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99" y="137083801"/>
          <a:ext cx="768271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92074</xdr:colOff>
      <xdr:row>154</xdr:row>
      <xdr:rowOff>19051</xdr:rowOff>
    </xdr:from>
    <xdr:to>
      <xdr:col>2</xdr:col>
      <xdr:colOff>860345</xdr:colOff>
      <xdr:row>154</xdr:row>
      <xdr:rowOff>952501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597B2AE5-2C68-4530-839A-01913667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4" y="136102726"/>
          <a:ext cx="768271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156</xdr:row>
      <xdr:rowOff>43114</xdr:rowOff>
    </xdr:from>
    <xdr:to>
      <xdr:col>2</xdr:col>
      <xdr:colOff>938090</xdr:colOff>
      <xdr:row>156</xdr:row>
      <xdr:rowOff>885954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id="{9728AEF5-9712-4D95-982D-D40E96F4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33350" y="138069889"/>
          <a:ext cx="842840" cy="842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157</xdr:row>
      <xdr:rowOff>47626</xdr:rowOff>
    </xdr:from>
    <xdr:to>
      <xdr:col>2</xdr:col>
      <xdr:colOff>857250</xdr:colOff>
      <xdr:row>157</xdr:row>
      <xdr:rowOff>938738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489E392E-8577-4753-8A85-4F03EE4D6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39045951"/>
          <a:ext cx="733425" cy="891112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158</xdr:row>
      <xdr:rowOff>66676</xdr:rowOff>
    </xdr:from>
    <xdr:to>
      <xdr:col>2</xdr:col>
      <xdr:colOff>857250</xdr:colOff>
      <xdr:row>158</xdr:row>
      <xdr:rowOff>957788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id="{5005A01F-3B4E-4C6D-9F4B-36F0EDE79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0036551"/>
          <a:ext cx="733425" cy="891112"/>
        </a:xfrm>
        <a:prstGeom prst="rect">
          <a:avLst/>
        </a:prstGeom>
      </xdr:spPr>
    </xdr:pic>
    <xdr:clientData/>
  </xdr:twoCellAnchor>
  <xdr:twoCellAnchor editAs="oneCell">
    <xdr:from>
      <xdr:col>2</xdr:col>
      <xdr:colOff>138645</xdr:colOff>
      <xdr:row>159</xdr:row>
      <xdr:rowOff>66675</xdr:rowOff>
    </xdr:from>
    <xdr:to>
      <xdr:col>2</xdr:col>
      <xdr:colOff>847725</xdr:colOff>
      <xdr:row>159</xdr:row>
      <xdr:rowOff>928208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610EDCAB-56D7-4733-9694-9DE53134D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45" y="141008100"/>
          <a:ext cx="709080" cy="861533"/>
        </a:xfrm>
        <a:prstGeom prst="rect">
          <a:avLst/>
        </a:prstGeom>
      </xdr:spPr>
    </xdr:pic>
    <xdr:clientData/>
  </xdr:twoCellAnchor>
  <xdr:oneCellAnchor>
    <xdr:from>
      <xdr:col>2</xdr:col>
      <xdr:colOff>66675</xdr:colOff>
      <xdr:row>162</xdr:row>
      <xdr:rowOff>19050</xdr:rowOff>
    </xdr:from>
    <xdr:ext cx="895350" cy="895350"/>
    <xdr:pic>
      <xdr:nvPicPr>
        <xdr:cNvPr id="288" name="Immagine 287">
          <a:extLst>
            <a:ext uri="{FF2B5EF4-FFF2-40B4-BE49-F238E27FC236}">
              <a16:creationId xmlns:a16="http://schemas.microsoft.com/office/drawing/2014/main" id="{DEC42E35-771E-49D0-950F-F6ED09169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43875125"/>
          <a:ext cx="895350" cy="89535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47625</xdr:rowOff>
    </xdr:from>
    <xdr:ext cx="895350" cy="895350"/>
    <xdr:pic>
      <xdr:nvPicPr>
        <xdr:cNvPr id="289" name="Immagine 288">
          <a:extLst>
            <a:ext uri="{FF2B5EF4-FFF2-40B4-BE49-F238E27FC236}">
              <a16:creationId xmlns:a16="http://schemas.microsoft.com/office/drawing/2014/main" id="{050DBD62-5D8B-47EE-840D-2605502C9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5846800"/>
          <a:ext cx="895350" cy="89535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163</xdr:row>
      <xdr:rowOff>28575</xdr:rowOff>
    </xdr:from>
    <xdr:ext cx="895350" cy="895350"/>
    <xdr:pic>
      <xdr:nvPicPr>
        <xdr:cNvPr id="290" name="Immagine 289">
          <a:extLst>
            <a:ext uri="{FF2B5EF4-FFF2-40B4-BE49-F238E27FC236}">
              <a16:creationId xmlns:a16="http://schemas.microsoft.com/office/drawing/2014/main" id="{10A483D1-67C3-427D-83F1-BA9C8A91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44856200"/>
          <a:ext cx="895350" cy="8953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160</xdr:row>
      <xdr:rowOff>28575</xdr:rowOff>
    </xdr:from>
    <xdr:ext cx="895350" cy="895350"/>
    <xdr:pic>
      <xdr:nvPicPr>
        <xdr:cNvPr id="291" name="Immagine 290">
          <a:extLst>
            <a:ext uri="{FF2B5EF4-FFF2-40B4-BE49-F238E27FC236}">
              <a16:creationId xmlns:a16="http://schemas.microsoft.com/office/drawing/2014/main" id="{58562B23-E485-4801-B10B-38AD403C0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1941550"/>
          <a:ext cx="895350" cy="8953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161</xdr:row>
      <xdr:rowOff>19050</xdr:rowOff>
    </xdr:from>
    <xdr:ext cx="895350" cy="895350"/>
    <xdr:pic>
      <xdr:nvPicPr>
        <xdr:cNvPr id="292" name="Immagine 291">
          <a:extLst>
            <a:ext uri="{FF2B5EF4-FFF2-40B4-BE49-F238E27FC236}">
              <a16:creationId xmlns:a16="http://schemas.microsoft.com/office/drawing/2014/main" id="{D502C82D-BA18-47CA-B005-AEC190CAE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2903575"/>
          <a:ext cx="895350" cy="895350"/>
        </a:xfrm>
        <a:prstGeom prst="rect">
          <a:avLst/>
        </a:prstGeom>
      </xdr:spPr>
    </xdr:pic>
    <xdr:clientData/>
  </xdr:oneCellAnchor>
  <xdr:oneCellAnchor>
    <xdr:from>
      <xdr:col>2</xdr:col>
      <xdr:colOff>43395</xdr:colOff>
      <xdr:row>166</xdr:row>
      <xdr:rowOff>28575</xdr:rowOff>
    </xdr:from>
    <xdr:ext cx="923925" cy="923925"/>
    <xdr:pic>
      <xdr:nvPicPr>
        <xdr:cNvPr id="293" name="Immagine 292">
          <a:extLst>
            <a:ext uri="{FF2B5EF4-FFF2-40B4-BE49-F238E27FC236}">
              <a16:creationId xmlns:a16="http://schemas.microsoft.com/office/drawing/2014/main" id="{FB323671-8651-4695-B787-BB6718B37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95" y="147770850"/>
          <a:ext cx="923925" cy="923925"/>
        </a:xfrm>
        <a:prstGeom prst="rect">
          <a:avLst/>
        </a:prstGeom>
      </xdr:spPr>
    </xdr:pic>
    <xdr:clientData/>
  </xdr:oneCellAnchor>
  <xdr:oneCellAnchor>
    <xdr:from>
      <xdr:col>2</xdr:col>
      <xdr:colOff>43395</xdr:colOff>
      <xdr:row>165</xdr:row>
      <xdr:rowOff>47625</xdr:rowOff>
    </xdr:from>
    <xdr:ext cx="923925" cy="923925"/>
    <xdr:pic>
      <xdr:nvPicPr>
        <xdr:cNvPr id="294" name="Immagine 293">
          <a:extLst>
            <a:ext uri="{FF2B5EF4-FFF2-40B4-BE49-F238E27FC236}">
              <a16:creationId xmlns:a16="http://schemas.microsoft.com/office/drawing/2014/main" id="{F2FD943B-69E1-4E7A-A917-E077121F4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95" y="146818350"/>
          <a:ext cx="923925" cy="923925"/>
        </a:xfrm>
        <a:prstGeom prst="rect">
          <a:avLst/>
        </a:prstGeom>
      </xdr:spPr>
    </xdr:pic>
    <xdr:clientData/>
  </xdr:oneCellAnchor>
  <xdr:oneCellAnchor>
    <xdr:from>
      <xdr:col>2</xdr:col>
      <xdr:colOff>43395</xdr:colOff>
      <xdr:row>167</xdr:row>
      <xdr:rowOff>19050</xdr:rowOff>
    </xdr:from>
    <xdr:ext cx="923925" cy="923925"/>
    <xdr:pic>
      <xdr:nvPicPr>
        <xdr:cNvPr id="295" name="Immagine 294">
          <a:extLst>
            <a:ext uri="{FF2B5EF4-FFF2-40B4-BE49-F238E27FC236}">
              <a16:creationId xmlns:a16="http://schemas.microsoft.com/office/drawing/2014/main" id="{3CC716D2-1B85-4C25-8B21-6F9CDE7B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95" y="148732875"/>
          <a:ext cx="923925" cy="923925"/>
        </a:xfrm>
        <a:prstGeom prst="rect">
          <a:avLst/>
        </a:prstGeom>
      </xdr:spPr>
    </xdr:pic>
    <xdr:clientData/>
  </xdr:oneCellAnchor>
  <xdr:oneCellAnchor>
    <xdr:from>
      <xdr:col>2</xdr:col>
      <xdr:colOff>52920</xdr:colOff>
      <xdr:row>168</xdr:row>
      <xdr:rowOff>9525</xdr:rowOff>
    </xdr:from>
    <xdr:ext cx="923925" cy="923925"/>
    <xdr:pic>
      <xdr:nvPicPr>
        <xdr:cNvPr id="296" name="Immagine 295">
          <a:extLst>
            <a:ext uri="{FF2B5EF4-FFF2-40B4-BE49-F238E27FC236}">
              <a16:creationId xmlns:a16="http://schemas.microsoft.com/office/drawing/2014/main" id="{20367FED-5080-40B3-AB5E-ACE376381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0" y="149694900"/>
          <a:ext cx="923925" cy="923925"/>
        </a:xfrm>
        <a:prstGeom prst="rect">
          <a:avLst/>
        </a:prstGeom>
      </xdr:spPr>
    </xdr:pic>
    <xdr:clientData/>
  </xdr:oneCellAnchor>
  <xdr:oneCellAnchor>
    <xdr:from>
      <xdr:col>2</xdr:col>
      <xdr:colOff>71970</xdr:colOff>
      <xdr:row>169</xdr:row>
      <xdr:rowOff>28575</xdr:rowOff>
    </xdr:from>
    <xdr:ext cx="923925" cy="923925"/>
    <xdr:pic>
      <xdr:nvPicPr>
        <xdr:cNvPr id="297" name="Immagine 296">
          <a:extLst>
            <a:ext uri="{FF2B5EF4-FFF2-40B4-BE49-F238E27FC236}">
              <a16:creationId xmlns:a16="http://schemas.microsoft.com/office/drawing/2014/main" id="{07A79A2F-8CE8-41D2-AF9C-DE3D0D631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70" y="150685500"/>
          <a:ext cx="923925" cy="923925"/>
        </a:xfrm>
        <a:prstGeom prst="rect">
          <a:avLst/>
        </a:prstGeom>
      </xdr:spPr>
    </xdr:pic>
    <xdr:clientData/>
  </xdr:oneCellAnchor>
  <xdr:oneCellAnchor>
    <xdr:from>
      <xdr:col>2</xdr:col>
      <xdr:colOff>81495</xdr:colOff>
      <xdr:row>170</xdr:row>
      <xdr:rowOff>9525</xdr:rowOff>
    </xdr:from>
    <xdr:ext cx="923925" cy="923925"/>
    <xdr:pic>
      <xdr:nvPicPr>
        <xdr:cNvPr id="298" name="Immagine 297">
          <a:extLst>
            <a:ext uri="{FF2B5EF4-FFF2-40B4-BE49-F238E27FC236}">
              <a16:creationId xmlns:a16="http://schemas.microsoft.com/office/drawing/2014/main" id="{AE5597C8-1AB3-40D3-BB47-029174033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95" y="151638000"/>
          <a:ext cx="923925" cy="923925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171</xdr:row>
      <xdr:rowOff>28575</xdr:rowOff>
    </xdr:from>
    <xdr:ext cx="923925" cy="923925"/>
    <xdr:pic>
      <xdr:nvPicPr>
        <xdr:cNvPr id="299" name="Immagine 298">
          <a:extLst>
            <a:ext uri="{FF2B5EF4-FFF2-40B4-BE49-F238E27FC236}">
              <a16:creationId xmlns:a16="http://schemas.microsoft.com/office/drawing/2014/main" id="{98AA5B76-45FA-4020-9B4D-114AAD525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2628600"/>
          <a:ext cx="923925" cy="923925"/>
        </a:xfrm>
        <a:prstGeom prst="rect">
          <a:avLst/>
        </a:prstGeom>
      </xdr:spPr>
    </xdr:pic>
    <xdr:clientData/>
  </xdr:oneCellAnchor>
  <xdr:twoCellAnchor editAs="oneCell">
    <xdr:from>
      <xdr:col>2</xdr:col>
      <xdr:colOff>95250</xdr:colOff>
      <xdr:row>172</xdr:row>
      <xdr:rowOff>38101</xdr:rowOff>
    </xdr:from>
    <xdr:to>
      <xdr:col>2</xdr:col>
      <xdr:colOff>866775</xdr:colOff>
      <xdr:row>172</xdr:row>
      <xdr:rowOff>943357</xdr:rowOff>
    </xdr:to>
    <xdr:pic>
      <xdr:nvPicPr>
        <xdr:cNvPr id="300" name="Immagine 299">
          <a:extLst>
            <a:ext uri="{FF2B5EF4-FFF2-40B4-BE49-F238E27FC236}">
              <a16:creationId xmlns:a16="http://schemas.microsoft.com/office/drawing/2014/main" id="{8D4985B6-E43E-4A5D-B0C0-62A4BB596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53609676"/>
          <a:ext cx="771525" cy="90525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173</xdr:row>
      <xdr:rowOff>9526</xdr:rowOff>
    </xdr:from>
    <xdr:to>
      <xdr:col>2</xdr:col>
      <xdr:colOff>885825</xdr:colOff>
      <xdr:row>173</xdr:row>
      <xdr:rowOff>914782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CBC3810F-02A7-41D2-BA78-8D25941B7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4552651"/>
          <a:ext cx="771525" cy="90525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177</xdr:row>
      <xdr:rowOff>38101</xdr:rowOff>
    </xdr:from>
    <xdr:to>
      <xdr:col>2</xdr:col>
      <xdr:colOff>866775</xdr:colOff>
      <xdr:row>177</xdr:row>
      <xdr:rowOff>943357</xdr:rowOff>
    </xdr:to>
    <xdr:pic>
      <xdr:nvPicPr>
        <xdr:cNvPr id="302" name="Immagine 301">
          <a:extLst>
            <a:ext uri="{FF2B5EF4-FFF2-40B4-BE49-F238E27FC236}">
              <a16:creationId xmlns:a16="http://schemas.microsoft.com/office/drawing/2014/main" id="{B5D9ACAC-8302-449B-B261-E52E261F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58467426"/>
          <a:ext cx="771525" cy="905256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176</xdr:row>
      <xdr:rowOff>19051</xdr:rowOff>
    </xdr:from>
    <xdr:to>
      <xdr:col>2</xdr:col>
      <xdr:colOff>857250</xdr:colOff>
      <xdr:row>176</xdr:row>
      <xdr:rowOff>924307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04032EBF-DBA3-43DE-851F-1C387173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7476826"/>
          <a:ext cx="771525" cy="905256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175</xdr:row>
      <xdr:rowOff>47626</xdr:rowOff>
    </xdr:from>
    <xdr:to>
      <xdr:col>2</xdr:col>
      <xdr:colOff>847725</xdr:colOff>
      <xdr:row>175</xdr:row>
      <xdr:rowOff>952882</xdr:rowOff>
    </xdr:to>
    <xdr:pic>
      <xdr:nvPicPr>
        <xdr:cNvPr id="304" name="Immagine 303">
          <a:extLst>
            <a:ext uri="{FF2B5EF4-FFF2-40B4-BE49-F238E27FC236}">
              <a16:creationId xmlns:a16="http://schemas.microsoft.com/office/drawing/2014/main" id="{5F30EB15-A2E9-47FA-9942-F7096B5F9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6533851"/>
          <a:ext cx="771525" cy="90525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174</xdr:row>
      <xdr:rowOff>19051</xdr:rowOff>
    </xdr:from>
    <xdr:to>
      <xdr:col>2</xdr:col>
      <xdr:colOff>838200</xdr:colOff>
      <xdr:row>174</xdr:row>
      <xdr:rowOff>924307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39810BAD-5484-45D8-ADE2-6B2DDA39B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55533726"/>
          <a:ext cx="771525" cy="90525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178</xdr:row>
      <xdr:rowOff>9526</xdr:rowOff>
    </xdr:from>
    <xdr:to>
      <xdr:col>2</xdr:col>
      <xdr:colOff>885825</xdr:colOff>
      <xdr:row>178</xdr:row>
      <xdr:rowOff>914782</xdr:rowOff>
    </xdr:to>
    <xdr:pic>
      <xdr:nvPicPr>
        <xdr:cNvPr id="306" name="Immagine 305">
          <a:extLst>
            <a:ext uri="{FF2B5EF4-FFF2-40B4-BE49-F238E27FC236}">
              <a16:creationId xmlns:a16="http://schemas.microsoft.com/office/drawing/2014/main" id="{949AF951-F562-482B-83FE-19F744449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9410401"/>
          <a:ext cx="771525" cy="905256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179</xdr:row>
      <xdr:rowOff>38101</xdr:rowOff>
    </xdr:from>
    <xdr:to>
      <xdr:col>2</xdr:col>
      <xdr:colOff>885825</xdr:colOff>
      <xdr:row>179</xdr:row>
      <xdr:rowOff>954533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ADA55590-A7CD-4960-A9EC-F6E4EBF40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0410526"/>
          <a:ext cx="781050" cy="91643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180</xdr:row>
      <xdr:rowOff>38100</xdr:rowOff>
    </xdr:from>
    <xdr:to>
      <xdr:col>2</xdr:col>
      <xdr:colOff>882924</xdr:colOff>
      <xdr:row>180</xdr:row>
      <xdr:rowOff>942975</xdr:rowOff>
    </xdr:to>
    <xdr:pic>
      <xdr:nvPicPr>
        <xdr:cNvPr id="308" name="Immagine 307">
          <a:extLst>
            <a:ext uri="{FF2B5EF4-FFF2-40B4-BE49-F238E27FC236}">
              <a16:creationId xmlns:a16="http://schemas.microsoft.com/office/drawing/2014/main" id="{556F7C7F-93A5-4634-A7FC-10F85E2E7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1382075"/>
          <a:ext cx="806724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181</xdr:row>
      <xdr:rowOff>19050</xdr:rowOff>
    </xdr:from>
    <xdr:to>
      <xdr:col>2</xdr:col>
      <xdr:colOff>866775</xdr:colOff>
      <xdr:row>181</xdr:row>
      <xdr:rowOff>920057</xdr:rowOff>
    </xdr:to>
    <xdr:pic>
      <xdr:nvPicPr>
        <xdr:cNvPr id="310" name="Immagine 309">
          <a:extLst>
            <a:ext uri="{FF2B5EF4-FFF2-40B4-BE49-F238E27FC236}">
              <a16:creationId xmlns:a16="http://schemas.microsoft.com/office/drawing/2014/main" id="{E1985665-B0CA-4391-9BA6-376E5825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62334575"/>
          <a:ext cx="803275" cy="90100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182</xdr:row>
      <xdr:rowOff>32587</xdr:rowOff>
    </xdr:from>
    <xdr:to>
      <xdr:col>2</xdr:col>
      <xdr:colOff>857250</xdr:colOff>
      <xdr:row>182</xdr:row>
      <xdr:rowOff>941575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2DC10EB4-B988-4058-83FE-4B18A44A3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85725" y="163319662"/>
          <a:ext cx="809625" cy="908988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183</xdr:row>
      <xdr:rowOff>38100</xdr:rowOff>
    </xdr:from>
    <xdr:to>
      <xdr:col>2</xdr:col>
      <xdr:colOff>857250</xdr:colOff>
      <xdr:row>183</xdr:row>
      <xdr:rowOff>935546</xdr:rowOff>
    </xdr:to>
    <xdr:pic>
      <xdr:nvPicPr>
        <xdr:cNvPr id="312" name="Immagine 311">
          <a:extLst>
            <a:ext uri="{FF2B5EF4-FFF2-40B4-BE49-F238E27FC236}">
              <a16:creationId xmlns:a16="http://schemas.microsoft.com/office/drawing/2014/main" id="{44ACE087-BEFE-44DB-AEAC-06C2A282F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4296725"/>
          <a:ext cx="800100" cy="89744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185</xdr:row>
      <xdr:rowOff>28576</xdr:rowOff>
    </xdr:from>
    <xdr:to>
      <xdr:col>2</xdr:col>
      <xdr:colOff>885825</xdr:colOff>
      <xdr:row>185</xdr:row>
      <xdr:rowOff>961550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AD2A287B-B917-4E3A-AB94-F7A90282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6230301"/>
          <a:ext cx="857250" cy="9329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184</xdr:row>
      <xdr:rowOff>19051</xdr:rowOff>
    </xdr:from>
    <xdr:to>
      <xdr:col>2</xdr:col>
      <xdr:colOff>857250</xdr:colOff>
      <xdr:row>184</xdr:row>
      <xdr:rowOff>952025</xdr:rowOff>
    </xdr:to>
    <xdr:pic>
      <xdr:nvPicPr>
        <xdr:cNvPr id="314" name="Immagine 313">
          <a:extLst>
            <a:ext uri="{FF2B5EF4-FFF2-40B4-BE49-F238E27FC236}">
              <a16:creationId xmlns:a16="http://schemas.microsoft.com/office/drawing/2014/main" id="{6D5D71AF-70EB-4101-886A-67F525D57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65249226"/>
          <a:ext cx="857250" cy="9329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188</xdr:row>
      <xdr:rowOff>9526</xdr:rowOff>
    </xdr:from>
    <xdr:to>
      <xdr:col>2</xdr:col>
      <xdr:colOff>847725</xdr:colOff>
      <xdr:row>188</xdr:row>
      <xdr:rowOff>931546</xdr:rowOff>
    </xdr:to>
    <xdr:pic>
      <xdr:nvPicPr>
        <xdr:cNvPr id="320" name="Immagine 319">
          <a:extLst>
            <a:ext uri="{FF2B5EF4-FFF2-40B4-BE49-F238E27FC236}">
              <a16:creationId xmlns:a16="http://schemas.microsoft.com/office/drawing/2014/main" id="{3A04738B-D35D-457C-8EAD-56E65BDF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9125901"/>
          <a:ext cx="7620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190</xdr:row>
      <xdr:rowOff>9526</xdr:rowOff>
    </xdr:from>
    <xdr:to>
      <xdr:col>2</xdr:col>
      <xdr:colOff>866775</xdr:colOff>
      <xdr:row>190</xdr:row>
      <xdr:rowOff>931546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4E86C86F-2C2E-40E5-BA7B-4914BB25F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069001"/>
          <a:ext cx="7620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189</xdr:row>
      <xdr:rowOff>28576</xdr:rowOff>
    </xdr:from>
    <xdr:to>
      <xdr:col>2</xdr:col>
      <xdr:colOff>885825</xdr:colOff>
      <xdr:row>189</xdr:row>
      <xdr:rowOff>950596</xdr:rowOff>
    </xdr:to>
    <xdr:pic>
      <xdr:nvPicPr>
        <xdr:cNvPr id="322" name="Immagine 321">
          <a:extLst>
            <a:ext uri="{FF2B5EF4-FFF2-40B4-BE49-F238E27FC236}">
              <a16:creationId xmlns:a16="http://schemas.microsoft.com/office/drawing/2014/main" id="{69958F75-EB70-44A6-BF79-DF1EE28A8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0116501"/>
          <a:ext cx="7620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186</xdr:row>
      <xdr:rowOff>28576</xdr:rowOff>
    </xdr:from>
    <xdr:to>
      <xdr:col>2</xdr:col>
      <xdr:colOff>819150</xdr:colOff>
      <xdr:row>186</xdr:row>
      <xdr:rowOff>950596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71986EFF-15D7-477F-9429-FF2AF7F1D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7201851"/>
          <a:ext cx="7620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187</xdr:row>
      <xdr:rowOff>38101</xdr:rowOff>
    </xdr:from>
    <xdr:to>
      <xdr:col>2</xdr:col>
      <xdr:colOff>838200</xdr:colOff>
      <xdr:row>187</xdr:row>
      <xdr:rowOff>960121</xdr:rowOff>
    </xdr:to>
    <xdr:pic>
      <xdr:nvPicPr>
        <xdr:cNvPr id="324" name="Immagine 323">
          <a:extLst>
            <a:ext uri="{FF2B5EF4-FFF2-40B4-BE49-F238E27FC236}">
              <a16:creationId xmlns:a16="http://schemas.microsoft.com/office/drawing/2014/main" id="{4D1D7399-381B-4843-801E-6C0975581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8182926"/>
          <a:ext cx="7620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191</xdr:row>
      <xdr:rowOff>38100</xdr:rowOff>
    </xdr:from>
    <xdr:to>
      <xdr:col>2</xdr:col>
      <xdr:colOff>833556</xdr:colOff>
      <xdr:row>191</xdr:row>
      <xdr:rowOff>942975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3545256A-6A09-4DC6-AFA2-3AB26C7D3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2069125"/>
          <a:ext cx="747831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192</xdr:row>
      <xdr:rowOff>28575</xdr:rowOff>
    </xdr:from>
    <xdr:to>
      <xdr:col>2</xdr:col>
      <xdr:colOff>838200</xdr:colOff>
      <xdr:row>192</xdr:row>
      <xdr:rowOff>962120</xdr:rowOff>
    </xdr:to>
    <xdr:pic>
      <xdr:nvPicPr>
        <xdr:cNvPr id="326" name="Immagine 325">
          <a:extLst>
            <a:ext uri="{FF2B5EF4-FFF2-40B4-BE49-F238E27FC236}">
              <a16:creationId xmlns:a16="http://schemas.microsoft.com/office/drawing/2014/main" id="{A87E638C-7AEB-4209-BFD9-BAF41C37B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73031150"/>
          <a:ext cx="771525" cy="93354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193</xdr:row>
      <xdr:rowOff>19050</xdr:rowOff>
    </xdr:from>
    <xdr:to>
      <xdr:col>2</xdr:col>
      <xdr:colOff>847725</xdr:colOff>
      <xdr:row>193</xdr:row>
      <xdr:rowOff>952595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8FAE8CC8-077C-468E-98DB-5E940C8B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73993175"/>
          <a:ext cx="771525" cy="93354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194</xdr:row>
      <xdr:rowOff>28575</xdr:rowOff>
    </xdr:from>
    <xdr:to>
      <xdr:col>2</xdr:col>
      <xdr:colOff>876300</xdr:colOff>
      <xdr:row>194</xdr:row>
      <xdr:rowOff>962120</xdr:rowOff>
    </xdr:to>
    <xdr:pic>
      <xdr:nvPicPr>
        <xdr:cNvPr id="328" name="Immagine 327">
          <a:extLst>
            <a:ext uri="{FF2B5EF4-FFF2-40B4-BE49-F238E27FC236}">
              <a16:creationId xmlns:a16="http://schemas.microsoft.com/office/drawing/2014/main" id="{8F22E6F2-FBDC-4528-BACB-91774AF53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4974250"/>
          <a:ext cx="771525" cy="93354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195</xdr:row>
      <xdr:rowOff>47625</xdr:rowOff>
    </xdr:from>
    <xdr:to>
      <xdr:col>2</xdr:col>
      <xdr:colOff>876300</xdr:colOff>
      <xdr:row>195</xdr:row>
      <xdr:rowOff>945166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174415F7-9608-4B88-9507-42CF7CAC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5964850"/>
          <a:ext cx="771525" cy="897541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200</xdr:row>
      <xdr:rowOff>9525</xdr:rowOff>
    </xdr:from>
    <xdr:to>
      <xdr:col>2</xdr:col>
      <xdr:colOff>990600</xdr:colOff>
      <xdr:row>200</xdr:row>
      <xdr:rowOff>918147</xdr:rowOff>
    </xdr:to>
    <xdr:pic>
      <xdr:nvPicPr>
        <xdr:cNvPr id="330" name="Immagine 329">
          <a:extLst>
            <a:ext uri="{FF2B5EF4-FFF2-40B4-BE49-F238E27FC236}">
              <a16:creationId xmlns:a16="http://schemas.microsoft.com/office/drawing/2014/main" id="{417F3C76-2511-48FE-811D-C55B1BC02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80784500"/>
          <a:ext cx="781050" cy="908622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197</xdr:row>
      <xdr:rowOff>28575</xdr:rowOff>
    </xdr:from>
    <xdr:to>
      <xdr:col>2</xdr:col>
      <xdr:colOff>885825</xdr:colOff>
      <xdr:row>197</xdr:row>
      <xdr:rowOff>937197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6933A622-E053-4088-A195-8A535D875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7888900"/>
          <a:ext cx="781050" cy="908622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199</xdr:row>
      <xdr:rowOff>38100</xdr:rowOff>
    </xdr:from>
    <xdr:to>
      <xdr:col>2</xdr:col>
      <xdr:colOff>923925</xdr:colOff>
      <xdr:row>199</xdr:row>
      <xdr:rowOff>946722</xdr:rowOff>
    </xdr:to>
    <xdr:pic>
      <xdr:nvPicPr>
        <xdr:cNvPr id="332" name="Immagine 331">
          <a:extLst>
            <a:ext uri="{FF2B5EF4-FFF2-40B4-BE49-F238E27FC236}">
              <a16:creationId xmlns:a16="http://schemas.microsoft.com/office/drawing/2014/main" id="{F54C2AE5-FEC7-4405-8741-E8827B0BD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79841525"/>
          <a:ext cx="781050" cy="908622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198</xdr:row>
      <xdr:rowOff>28575</xdr:rowOff>
    </xdr:from>
    <xdr:to>
      <xdr:col>2</xdr:col>
      <xdr:colOff>904875</xdr:colOff>
      <xdr:row>198</xdr:row>
      <xdr:rowOff>937197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E8C74648-2260-431B-A659-066E117D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8860450"/>
          <a:ext cx="781050" cy="908622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196</xdr:row>
      <xdr:rowOff>57150</xdr:rowOff>
    </xdr:from>
    <xdr:to>
      <xdr:col>2</xdr:col>
      <xdr:colOff>885825</xdr:colOff>
      <xdr:row>197</xdr:row>
      <xdr:rowOff>572</xdr:rowOff>
    </xdr:to>
    <xdr:pic>
      <xdr:nvPicPr>
        <xdr:cNvPr id="334" name="Immagine 333">
          <a:extLst>
            <a:ext uri="{FF2B5EF4-FFF2-40B4-BE49-F238E27FC236}">
              <a16:creationId xmlns:a16="http://schemas.microsoft.com/office/drawing/2014/main" id="{2511AB81-3EC3-49B5-9DA4-D6B7D4AD3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6945925"/>
          <a:ext cx="781050" cy="908622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201</xdr:row>
      <xdr:rowOff>19050</xdr:rowOff>
    </xdr:from>
    <xdr:to>
      <xdr:col>2</xdr:col>
      <xdr:colOff>851355</xdr:colOff>
      <xdr:row>201</xdr:row>
      <xdr:rowOff>942975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585C4774-F679-4FDC-B8BB-383706A73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1765575"/>
          <a:ext cx="794205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202</xdr:row>
      <xdr:rowOff>19050</xdr:rowOff>
    </xdr:from>
    <xdr:to>
      <xdr:col>2</xdr:col>
      <xdr:colOff>889455</xdr:colOff>
      <xdr:row>202</xdr:row>
      <xdr:rowOff>942975</xdr:rowOff>
    </xdr:to>
    <xdr:pic>
      <xdr:nvPicPr>
        <xdr:cNvPr id="336" name="Immagine 335">
          <a:extLst>
            <a:ext uri="{FF2B5EF4-FFF2-40B4-BE49-F238E27FC236}">
              <a16:creationId xmlns:a16="http://schemas.microsoft.com/office/drawing/2014/main" id="{32CF5A77-CD77-415B-9135-B693B0E5B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82737125"/>
          <a:ext cx="794205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203</xdr:row>
      <xdr:rowOff>19050</xdr:rowOff>
    </xdr:from>
    <xdr:to>
      <xdr:col>2</xdr:col>
      <xdr:colOff>898980</xdr:colOff>
      <xdr:row>203</xdr:row>
      <xdr:rowOff>942975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619BC054-2282-4DBF-A26D-B0F5D98A9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3708675"/>
          <a:ext cx="794205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204</xdr:row>
      <xdr:rowOff>28575</xdr:rowOff>
    </xdr:from>
    <xdr:to>
      <xdr:col>2</xdr:col>
      <xdr:colOff>927555</xdr:colOff>
      <xdr:row>204</xdr:row>
      <xdr:rowOff>952500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id="{76AC29AD-5EC6-4E36-A548-07A40B5F6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84689750"/>
          <a:ext cx="794205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205</xdr:row>
      <xdr:rowOff>38100</xdr:rowOff>
    </xdr:from>
    <xdr:to>
      <xdr:col>2</xdr:col>
      <xdr:colOff>823127</xdr:colOff>
      <xdr:row>205</xdr:row>
      <xdr:rowOff>923925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99553C99-F19B-4C5D-B17C-5F68DF687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85670825"/>
          <a:ext cx="804077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206</xdr:row>
      <xdr:rowOff>47625</xdr:rowOff>
    </xdr:from>
    <xdr:to>
      <xdr:col>2</xdr:col>
      <xdr:colOff>832652</xdr:colOff>
      <xdr:row>206</xdr:row>
      <xdr:rowOff>933450</xdr:rowOff>
    </xdr:to>
    <xdr:pic>
      <xdr:nvPicPr>
        <xdr:cNvPr id="340" name="Immagine 339">
          <a:extLst>
            <a:ext uri="{FF2B5EF4-FFF2-40B4-BE49-F238E27FC236}">
              <a16:creationId xmlns:a16="http://schemas.microsoft.com/office/drawing/2014/main" id="{29BC4FE3-A068-44FC-B4C0-CB2513E92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6651900"/>
          <a:ext cx="804077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210</xdr:row>
      <xdr:rowOff>19050</xdr:rowOff>
    </xdr:from>
    <xdr:to>
      <xdr:col>2</xdr:col>
      <xdr:colOff>888923</xdr:colOff>
      <xdr:row>210</xdr:row>
      <xdr:rowOff>914400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16883A68-A320-4D2C-A348-2D8CAE2F1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0509525"/>
          <a:ext cx="812723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209</xdr:row>
      <xdr:rowOff>38100</xdr:rowOff>
    </xdr:from>
    <xdr:to>
      <xdr:col>2</xdr:col>
      <xdr:colOff>841298</xdr:colOff>
      <xdr:row>209</xdr:row>
      <xdr:rowOff>933450</xdr:rowOff>
    </xdr:to>
    <xdr:pic>
      <xdr:nvPicPr>
        <xdr:cNvPr id="342" name="Immagine 341">
          <a:extLst>
            <a:ext uri="{FF2B5EF4-FFF2-40B4-BE49-F238E27FC236}">
              <a16:creationId xmlns:a16="http://schemas.microsoft.com/office/drawing/2014/main" id="{A9F5E859-8928-4589-B5AC-2971F37D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9557025"/>
          <a:ext cx="812723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207</xdr:row>
      <xdr:rowOff>38100</xdr:rowOff>
    </xdr:from>
    <xdr:to>
      <xdr:col>2</xdr:col>
      <xdr:colOff>831773</xdr:colOff>
      <xdr:row>207</xdr:row>
      <xdr:rowOff>933450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7535CF10-7EE2-4EB9-98CF-FAE0BC44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87613925"/>
          <a:ext cx="812723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211</xdr:row>
      <xdr:rowOff>28575</xdr:rowOff>
    </xdr:from>
    <xdr:to>
      <xdr:col>2</xdr:col>
      <xdr:colOff>869873</xdr:colOff>
      <xdr:row>211</xdr:row>
      <xdr:rowOff>923925</xdr:rowOff>
    </xdr:to>
    <xdr:pic>
      <xdr:nvPicPr>
        <xdr:cNvPr id="344" name="Immagine 343">
          <a:extLst>
            <a:ext uri="{FF2B5EF4-FFF2-40B4-BE49-F238E27FC236}">
              <a16:creationId xmlns:a16="http://schemas.microsoft.com/office/drawing/2014/main" id="{0E62FCC0-D1B5-4941-AE98-B9FFB9E1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1490600"/>
          <a:ext cx="812723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5182</xdr:colOff>
      <xdr:row>208</xdr:row>
      <xdr:rowOff>15039</xdr:rowOff>
    </xdr:from>
    <xdr:to>
      <xdr:col>2</xdr:col>
      <xdr:colOff>828675</xdr:colOff>
      <xdr:row>208</xdr:row>
      <xdr:rowOff>933405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8F540D65-9D60-428F-AB1D-01FFDEBA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43282" y="188562414"/>
          <a:ext cx="823493" cy="91836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212</xdr:row>
      <xdr:rowOff>9525</xdr:rowOff>
    </xdr:from>
    <xdr:to>
      <xdr:col>2</xdr:col>
      <xdr:colOff>876300</xdr:colOff>
      <xdr:row>212</xdr:row>
      <xdr:rowOff>964422</xdr:rowOff>
    </xdr:to>
    <xdr:pic>
      <xdr:nvPicPr>
        <xdr:cNvPr id="346" name="Immagine 345">
          <a:extLst>
            <a:ext uri="{FF2B5EF4-FFF2-40B4-BE49-F238E27FC236}">
              <a16:creationId xmlns:a16="http://schemas.microsoft.com/office/drawing/2014/main" id="{FAE9B386-9D85-467A-B3B0-6863449A6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2443100"/>
          <a:ext cx="866775" cy="95489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213</xdr:row>
      <xdr:rowOff>19050</xdr:rowOff>
    </xdr:from>
    <xdr:to>
      <xdr:col>2</xdr:col>
      <xdr:colOff>914400</xdr:colOff>
      <xdr:row>214</xdr:row>
      <xdr:rowOff>2397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D192EC60-B7FA-485D-B9DC-6A2FE8C0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3424175"/>
          <a:ext cx="866775" cy="954897"/>
        </a:xfrm>
        <a:prstGeom prst="rect">
          <a:avLst/>
        </a:prstGeom>
      </xdr:spPr>
    </xdr:pic>
    <xdr:clientData/>
  </xdr:twoCellAnchor>
  <xdr:twoCellAnchor editAs="oneCell">
    <xdr:from>
      <xdr:col>2</xdr:col>
      <xdr:colOff>55988</xdr:colOff>
      <xdr:row>216</xdr:row>
      <xdr:rowOff>70624</xdr:rowOff>
    </xdr:from>
    <xdr:to>
      <xdr:col>2</xdr:col>
      <xdr:colOff>913238</xdr:colOff>
      <xdr:row>216</xdr:row>
      <xdr:rowOff>927874</xdr:rowOff>
    </xdr:to>
    <xdr:pic>
      <xdr:nvPicPr>
        <xdr:cNvPr id="348" name="Immagine 347">
          <a:extLst>
            <a:ext uri="{FF2B5EF4-FFF2-40B4-BE49-F238E27FC236}">
              <a16:creationId xmlns:a16="http://schemas.microsoft.com/office/drawing/2014/main" id="{7892E855-3798-4F79-8886-699B62862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88" y="196390399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97340</xdr:colOff>
      <xdr:row>218</xdr:row>
      <xdr:rowOff>61099</xdr:rowOff>
    </xdr:from>
    <xdr:to>
      <xdr:col>2</xdr:col>
      <xdr:colOff>954590</xdr:colOff>
      <xdr:row>218</xdr:row>
      <xdr:rowOff>918349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6332E9A1-64D2-4AEA-9412-C24A0EE27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0" y="198323974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217</xdr:row>
      <xdr:rowOff>38100</xdr:rowOff>
    </xdr:from>
    <xdr:to>
      <xdr:col>2</xdr:col>
      <xdr:colOff>952500</xdr:colOff>
      <xdr:row>217</xdr:row>
      <xdr:rowOff>895350</xdr:rowOff>
    </xdr:to>
    <xdr:pic>
      <xdr:nvPicPr>
        <xdr:cNvPr id="350" name="Immagine 349">
          <a:extLst>
            <a:ext uri="{FF2B5EF4-FFF2-40B4-BE49-F238E27FC236}">
              <a16:creationId xmlns:a16="http://schemas.microsoft.com/office/drawing/2014/main" id="{66A1403B-6BA7-469B-91F0-859FEE20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732942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214</xdr:row>
      <xdr:rowOff>47625</xdr:rowOff>
    </xdr:from>
    <xdr:to>
      <xdr:col>2</xdr:col>
      <xdr:colOff>876300</xdr:colOff>
      <xdr:row>214</xdr:row>
      <xdr:rowOff>904875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2BD2D79C-CF2F-4159-BD8C-9E373A75D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4424300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215</xdr:row>
      <xdr:rowOff>47625</xdr:rowOff>
    </xdr:from>
    <xdr:to>
      <xdr:col>2</xdr:col>
      <xdr:colOff>914400</xdr:colOff>
      <xdr:row>215</xdr:row>
      <xdr:rowOff>904875</xdr:rowOff>
    </xdr:to>
    <xdr:pic>
      <xdr:nvPicPr>
        <xdr:cNvPr id="352" name="Immagine 351">
          <a:extLst>
            <a:ext uri="{FF2B5EF4-FFF2-40B4-BE49-F238E27FC236}">
              <a16:creationId xmlns:a16="http://schemas.microsoft.com/office/drawing/2014/main" id="{D69AA534-D7BD-4512-84DC-B18A39024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5395850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220</xdr:row>
      <xdr:rowOff>32757</xdr:rowOff>
    </xdr:from>
    <xdr:to>
      <xdr:col>2</xdr:col>
      <xdr:colOff>986420</xdr:colOff>
      <xdr:row>220</xdr:row>
      <xdr:rowOff>933451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297A1332-79E4-4200-93FC-F3E73917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200238732"/>
          <a:ext cx="900694" cy="90069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219</xdr:row>
      <xdr:rowOff>28575</xdr:rowOff>
    </xdr:from>
    <xdr:to>
      <xdr:col>2</xdr:col>
      <xdr:colOff>971550</xdr:colOff>
      <xdr:row>219</xdr:row>
      <xdr:rowOff>952500</xdr:rowOff>
    </xdr:to>
    <xdr:pic>
      <xdr:nvPicPr>
        <xdr:cNvPr id="354" name="Immagine 353">
          <a:extLst>
            <a:ext uri="{FF2B5EF4-FFF2-40B4-BE49-F238E27FC236}">
              <a16:creationId xmlns:a16="http://schemas.microsoft.com/office/drawing/2014/main" id="{054D3040-F43C-4A0C-B464-25EA57D20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926300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221</xdr:row>
      <xdr:rowOff>47625</xdr:rowOff>
    </xdr:from>
    <xdr:to>
      <xdr:col>2</xdr:col>
      <xdr:colOff>933450</xdr:colOff>
      <xdr:row>221</xdr:row>
      <xdr:rowOff>936625</xdr:rowOff>
    </xdr:to>
    <xdr:pic>
      <xdr:nvPicPr>
        <xdr:cNvPr id="360" name="Immagine 359">
          <a:extLst>
            <a:ext uri="{FF2B5EF4-FFF2-40B4-BE49-F238E27FC236}">
              <a16:creationId xmlns:a16="http://schemas.microsoft.com/office/drawing/2014/main" id="{1916FF45-5AE5-4BC8-A19C-6FDAE0BA7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0122515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</xdr:colOff>
      <xdr:row>222</xdr:row>
      <xdr:rowOff>19050</xdr:rowOff>
    </xdr:from>
    <xdr:to>
      <xdr:col>2</xdr:col>
      <xdr:colOff>942975</xdr:colOff>
      <xdr:row>222</xdr:row>
      <xdr:rowOff>908050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50AB9E3D-A774-4150-B535-EFDE2E8AA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5" y="202168125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223</xdr:row>
      <xdr:rowOff>28575</xdr:rowOff>
    </xdr:from>
    <xdr:to>
      <xdr:col>2</xdr:col>
      <xdr:colOff>990600</xdr:colOff>
      <xdr:row>223</xdr:row>
      <xdr:rowOff>917575</xdr:rowOff>
    </xdr:to>
    <xdr:pic>
      <xdr:nvPicPr>
        <xdr:cNvPr id="362" name="Immagine 361">
          <a:extLst>
            <a:ext uri="{FF2B5EF4-FFF2-40B4-BE49-F238E27FC236}">
              <a16:creationId xmlns:a16="http://schemas.microsoft.com/office/drawing/2014/main" id="{6130DAC7-7FAB-40E2-81D1-1AD793170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0314920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224</xdr:row>
      <xdr:rowOff>45302</xdr:rowOff>
    </xdr:from>
    <xdr:to>
      <xdr:col>2</xdr:col>
      <xdr:colOff>1012825</xdr:colOff>
      <xdr:row>224</xdr:row>
      <xdr:rowOff>934302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15E3952A-67ED-4D39-B2C9-AA31B1292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4137477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225</xdr:row>
      <xdr:rowOff>28575</xdr:rowOff>
    </xdr:from>
    <xdr:to>
      <xdr:col>2</xdr:col>
      <xdr:colOff>1000125</xdr:colOff>
      <xdr:row>225</xdr:row>
      <xdr:rowOff>917575</xdr:rowOff>
    </xdr:to>
    <xdr:pic>
      <xdr:nvPicPr>
        <xdr:cNvPr id="364" name="Immagine 363">
          <a:extLst>
            <a:ext uri="{FF2B5EF4-FFF2-40B4-BE49-F238E27FC236}">
              <a16:creationId xmlns:a16="http://schemas.microsoft.com/office/drawing/2014/main" id="{D1AD22F7-8AC8-4550-A0BE-B6608F047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" y="205092300"/>
          <a:ext cx="889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7"/>
  <sheetViews>
    <sheetView showGridLines="0" tabSelected="1" topLeftCell="H1" zoomScaleNormal="100" workbookViewId="0">
      <pane ySplit="16" topLeftCell="A17" activePane="bottomLeft" state="frozen"/>
      <selection pane="bottomLeft" activeCell="AA17" sqref="AA17"/>
    </sheetView>
  </sheetViews>
  <sheetFormatPr defaultColWidth="8.86328125" defaultRowHeight="15"/>
  <cols>
    <col min="1" max="2" width="0.265625" style="7" customWidth="1"/>
    <col min="3" max="3" width="16.73046875" style="7" customWidth="1"/>
    <col min="4" max="4" width="11.1328125" style="7" customWidth="1"/>
    <col min="5" max="5" width="15.265625" style="7" customWidth="1"/>
    <col min="6" max="6" width="6.265625" style="7" bestFit="1" customWidth="1"/>
    <col min="7" max="17" width="4.3984375" style="7" customWidth="1"/>
    <col min="18" max="19" width="3.86328125" style="7" customWidth="1"/>
    <col min="20" max="20" width="7.3984375" style="7" customWidth="1"/>
    <col min="21" max="21" width="16.86328125" style="7" customWidth="1"/>
    <col min="22" max="22" width="7.3984375" style="7" bestFit="1" customWidth="1"/>
    <col min="23" max="28" width="16.265625" style="8" customWidth="1"/>
    <col min="29" max="30" width="16.265625" style="9" customWidth="1"/>
    <col min="31" max="16384" width="8.86328125" style="7"/>
  </cols>
  <sheetData>
    <row r="1" spans="1:30">
      <c r="C1" s="22" t="s">
        <v>0</v>
      </c>
      <c r="D1" s="23"/>
      <c r="E1" s="24"/>
      <c r="J1" s="17"/>
      <c r="K1" s="18"/>
      <c r="L1" s="18"/>
      <c r="M1" s="18"/>
      <c r="N1" s="18"/>
      <c r="O1" s="18"/>
      <c r="P1" s="18"/>
      <c r="Q1" s="18"/>
      <c r="R1" s="18"/>
    </row>
    <row r="2" spans="1:30">
      <c r="C2" s="25" t="s">
        <v>1</v>
      </c>
      <c r="D2" s="25"/>
      <c r="E2" s="25"/>
      <c r="J2" s="19"/>
      <c r="K2" s="18"/>
      <c r="L2" s="18"/>
      <c r="M2" s="18"/>
      <c r="N2" s="18"/>
      <c r="O2" s="18"/>
      <c r="P2" s="18"/>
      <c r="Q2" s="18"/>
      <c r="R2" s="18"/>
    </row>
    <row r="3" spans="1:30">
      <c r="C3" s="25" t="s">
        <v>2</v>
      </c>
      <c r="D3" s="25"/>
      <c r="E3" s="25"/>
    </row>
    <row r="4" spans="1:30">
      <c r="C4" s="25" t="s">
        <v>3</v>
      </c>
      <c r="D4" s="25"/>
      <c r="E4" s="25"/>
      <c r="J4" s="19"/>
      <c r="K4" s="18"/>
      <c r="L4" s="18"/>
      <c r="M4" s="18"/>
      <c r="N4" s="18"/>
      <c r="O4" s="18"/>
      <c r="P4" s="18"/>
      <c r="Q4" s="18"/>
      <c r="R4" s="18"/>
    </row>
    <row r="5" spans="1:30">
      <c r="C5" s="25" t="s">
        <v>4</v>
      </c>
      <c r="D5" s="25"/>
      <c r="E5" s="25"/>
      <c r="J5" s="19"/>
      <c r="K5" s="18"/>
      <c r="L5" s="18"/>
      <c r="M5" s="18"/>
      <c r="N5" s="18"/>
      <c r="O5" s="18"/>
      <c r="P5" s="18"/>
      <c r="Q5" s="18"/>
      <c r="R5" s="18"/>
    </row>
    <row r="6" spans="1:30">
      <c r="C6" s="25" t="s">
        <v>5</v>
      </c>
      <c r="D6" s="25"/>
      <c r="E6" s="25"/>
    </row>
    <row r="7" spans="1:30">
      <c r="C7" s="25" t="s">
        <v>6</v>
      </c>
      <c r="D7" s="25"/>
      <c r="E7" s="25"/>
      <c r="J7" s="19"/>
      <c r="K7" s="18"/>
      <c r="L7" s="18"/>
      <c r="M7" s="18"/>
      <c r="N7" s="18"/>
      <c r="O7" s="18"/>
      <c r="P7" s="18"/>
      <c r="Q7" s="18"/>
      <c r="R7" s="18"/>
    </row>
    <row r="8" spans="1:30">
      <c r="C8" s="25" t="s">
        <v>7</v>
      </c>
      <c r="D8" s="25"/>
      <c r="E8" s="25"/>
    </row>
    <row r="9" spans="1:30">
      <c r="C9" s="25" t="s">
        <v>8</v>
      </c>
      <c r="D9" s="25"/>
      <c r="E9" s="25"/>
      <c r="J9" s="19"/>
      <c r="K9" s="18"/>
      <c r="L9" s="18"/>
      <c r="M9" s="18"/>
      <c r="N9" s="18"/>
      <c r="O9" s="18"/>
      <c r="P9" s="18"/>
      <c r="Q9" s="18"/>
      <c r="R9" s="18"/>
    </row>
    <row r="10" spans="1:30">
      <c r="C10" s="12" t="s">
        <v>9</v>
      </c>
      <c r="D10" s="13"/>
      <c r="E10" s="14"/>
    </row>
    <row r="11" spans="1:30">
      <c r="C11" s="12" t="s">
        <v>10</v>
      </c>
      <c r="D11" s="13"/>
      <c r="E11" s="14"/>
    </row>
    <row r="12" spans="1:30">
      <c r="C12" s="12" t="s">
        <v>11</v>
      </c>
      <c r="D12" s="13"/>
      <c r="E12" s="14"/>
      <c r="J12" s="19"/>
      <c r="K12" s="18"/>
      <c r="L12" s="18"/>
      <c r="M12" s="18"/>
      <c r="N12" s="18"/>
      <c r="O12" s="18"/>
      <c r="P12" s="18"/>
      <c r="Q12" s="18"/>
      <c r="R12" s="18"/>
    </row>
    <row r="14" spans="1:30" ht="3" customHeight="1"/>
    <row r="15" spans="1:30" ht="3.6" customHeight="1"/>
    <row r="16" spans="1:30" ht="30">
      <c r="A16" s="6"/>
      <c r="B16" s="20" t="s">
        <v>12</v>
      </c>
      <c r="C16" s="21"/>
      <c r="D16" s="1" t="s">
        <v>13</v>
      </c>
      <c r="E16" s="1" t="s">
        <v>14</v>
      </c>
      <c r="F16" s="1" t="s">
        <v>15</v>
      </c>
      <c r="G16" s="20" t="s">
        <v>16</v>
      </c>
      <c r="H16" s="21"/>
      <c r="I16" s="20" t="s">
        <v>17</v>
      </c>
      <c r="J16" s="21"/>
      <c r="K16" s="1" t="s">
        <v>18</v>
      </c>
      <c r="L16" s="1" t="s">
        <v>19</v>
      </c>
      <c r="M16" s="1" t="s">
        <v>20</v>
      </c>
      <c r="N16" s="1" t="s">
        <v>21</v>
      </c>
      <c r="O16" s="1" t="s">
        <v>22</v>
      </c>
      <c r="P16" s="1" t="s">
        <v>23</v>
      </c>
      <c r="Q16" s="1" t="s">
        <v>23</v>
      </c>
      <c r="R16" s="20" t="s">
        <v>24</v>
      </c>
      <c r="S16" s="21"/>
      <c r="T16" s="1" t="s">
        <v>25</v>
      </c>
      <c r="U16" s="1" t="s">
        <v>26</v>
      </c>
      <c r="V16" s="1" t="s">
        <v>27</v>
      </c>
      <c r="W16" s="2" t="s">
        <v>28</v>
      </c>
      <c r="X16" s="2" t="s">
        <v>29</v>
      </c>
      <c r="Y16" s="2" t="s">
        <v>30</v>
      </c>
      <c r="Z16" s="2" t="s">
        <v>31</v>
      </c>
      <c r="AA16" s="2" t="s">
        <v>32</v>
      </c>
      <c r="AB16" s="2" t="s">
        <v>33</v>
      </c>
      <c r="AC16" s="10" t="s">
        <v>34</v>
      </c>
      <c r="AD16" s="10" t="s">
        <v>35</v>
      </c>
    </row>
    <row r="17" spans="1:30" ht="76.7" customHeight="1">
      <c r="A17" s="6"/>
      <c r="B17" s="15"/>
      <c r="C17" s="15"/>
      <c r="D17" s="3" t="s">
        <v>36</v>
      </c>
      <c r="E17" s="3" t="s">
        <v>37</v>
      </c>
      <c r="F17" s="3" t="s">
        <v>38</v>
      </c>
      <c r="G17" s="16">
        <v>7</v>
      </c>
      <c r="H17" s="15"/>
      <c r="I17" s="16">
        <v>8</v>
      </c>
      <c r="J17" s="15"/>
      <c r="K17" s="4">
        <v>0</v>
      </c>
      <c r="L17" s="4">
        <v>11</v>
      </c>
      <c r="M17" s="4">
        <v>9</v>
      </c>
      <c r="N17" s="4">
        <v>0</v>
      </c>
      <c r="O17" s="4">
        <v>0</v>
      </c>
      <c r="P17" s="4">
        <v>0</v>
      </c>
      <c r="Q17" s="4">
        <v>0</v>
      </c>
      <c r="R17" s="16">
        <v>35</v>
      </c>
      <c r="S17" s="15"/>
      <c r="T17" s="3" t="s">
        <v>39</v>
      </c>
      <c r="U17" s="3" t="s">
        <v>40</v>
      </c>
      <c r="V17" s="3" t="s">
        <v>41</v>
      </c>
      <c r="W17" s="5">
        <v>157</v>
      </c>
      <c r="X17" s="5">
        <f t="shared" ref="X17:X80" si="0">SUM(W17*R17)</f>
        <v>5495</v>
      </c>
      <c r="Y17" s="5">
        <v>393</v>
      </c>
      <c r="Z17" s="5">
        <f t="shared" ref="Z17:Z80" si="1">SUM(Y17*R17)</f>
        <v>13755</v>
      </c>
      <c r="AA17" s="5">
        <f t="shared" ref="AA17:AA80" si="2">SUM(W17*0.52)</f>
        <v>81.64</v>
      </c>
      <c r="AB17" s="5">
        <f t="shared" ref="AB17:AB80" si="3">SUM(AA17*R17)</f>
        <v>2857.4</v>
      </c>
      <c r="AC17" s="11">
        <f>SUM(AA17/1.13)</f>
        <v>72.247787610619483</v>
      </c>
      <c r="AD17" s="11">
        <f t="shared" ref="AD17:AD80" si="4">SUM(AC17*R17)</f>
        <v>2528.672566371682</v>
      </c>
    </row>
    <row r="18" spans="1:30" ht="76.7" customHeight="1">
      <c r="A18" s="6"/>
      <c r="B18" s="15"/>
      <c r="C18" s="15"/>
      <c r="D18" s="3" t="s">
        <v>36</v>
      </c>
      <c r="E18" s="3" t="s">
        <v>42</v>
      </c>
      <c r="F18" s="3" t="s">
        <v>43</v>
      </c>
      <c r="G18" s="16">
        <v>2</v>
      </c>
      <c r="H18" s="15"/>
      <c r="I18" s="16">
        <v>0</v>
      </c>
      <c r="J18" s="15"/>
      <c r="K18" s="4">
        <v>0</v>
      </c>
      <c r="L18" s="4">
        <v>7</v>
      </c>
      <c r="M18" s="4">
        <v>3</v>
      </c>
      <c r="N18" s="4">
        <v>0</v>
      </c>
      <c r="O18" s="4">
        <v>0</v>
      </c>
      <c r="P18" s="4">
        <v>0</v>
      </c>
      <c r="Q18" s="4">
        <v>0</v>
      </c>
      <c r="R18" s="16">
        <v>12</v>
      </c>
      <c r="S18" s="15"/>
      <c r="T18" s="3" t="s">
        <v>39</v>
      </c>
      <c r="U18" s="3" t="s">
        <v>40</v>
      </c>
      <c r="V18" s="3" t="s">
        <v>41</v>
      </c>
      <c r="W18" s="5">
        <v>157</v>
      </c>
      <c r="X18" s="5">
        <f t="shared" si="0"/>
        <v>1884</v>
      </c>
      <c r="Y18" s="5">
        <v>393</v>
      </c>
      <c r="Z18" s="5">
        <f t="shared" si="1"/>
        <v>4716</v>
      </c>
      <c r="AA18" s="5">
        <f t="shared" si="2"/>
        <v>81.64</v>
      </c>
      <c r="AB18" s="5">
        <f t="shared" si="3"/>
        <v>979.68000000000006</v>
      </c>
      <c r="AC18" s="11">
        <f t="shared" ref="AC18:AC81" si="5">SUM(AA18/1.13)</f>
        <v>72.247787610619483</v>
      </c>
      <c r="AD18" s="11">
        <f t="shared" si="4"/>
        <v>866.97345132743385</v>
      </c>
    </row>
    <row r="19" spans="1:30" ht="76.7" customHeight="1">
      <c r="A19" s="6"/>
      <c r="B19" s="15"/>
      <c r="C19" s="15"/>
      <c r="D19" s="3" t="s">
        <v>36</v>
      </c>
      <c r="E19" s="3" t="s">
        <v>44</v>
      </c>
      <c r="F19" s="3" t="s">
        <v>45</v>
      </c>
      <c r="G19" s="16">
        <v>13</v>
      </c>
      <c r="H19" s="15"/>
      <c r="I19" s="16">
        <v>20</v>
      </c>
      <c r="J19" s="15"/>
      <c r="K19" s="4">
        <v>17</v>
      </c>
      <c r="L19" s="4">
        <v>26</v>
      </c>
      <c r="M19" s="4">
        <v>11</v>
      </c>
      <c r="N19" s="4">
        <v>0</v>
      </c>
      <c r="O19" s="4">
        <v>0</v>
      </c>
      <c r="P19" s="4">
        <v>0</v>
      </c>
      <c r="Q19" s="4">
        <v>0</v>
      </c>
      <c r="R19" s="16">
        <v>87</v>
      </c>
      <c r="S19" s="15"/>
      <c r="T19" s="3" t="s">
        <v>39</v>
      </c>
      <c r="U19" s="3" t="s">
        <v>40</v>
      </c>
      <c r="V19" s="3" t="s">
        <v>41</v>
      </c>
      <c r="W19" s="5">
        <v>157</v>
      </c>
      <c r="X19" s="5">
        <f t="shared" si="0"/>
        <v>13659</v>
      </c>
      <c r="Y19" s="5">
        <v>393</v>
      </c>
      <c r="Z19" s="5">
        <f t="shared" si="1"/>
        <v>34191</v>
      </c>
      <c r="AA19" s="5">
        <f t="shared" si="2"/>
        <v>81.64</v>
      </c>
      <c r="AB19" s="5">
        <f t="shared" si="3"/>
        <v>7102.68</v>
      </c>
      <c r="AC19" s="11">
        <f t="shared" si="5"/>
        <v>72.247787610619483</v>
      </c>
      <c r="AD19" s="11">
        <f t="shared" si="4"/>
        <v>6285.5575221238951</v>
      </c>
    </row>
    <row r="20" spans="1:30" ht="76.7" customHeight="1">
      <c r="A20" s="6"/>
      <c r="B20" s="15"/>
      <c r="C20" s="15"/>
      <c r="D20" s="3" t="s">
        <v>36</v>
      </c>
      <c r="E20" s="3" t="s">
        <v>46</v>
      </c>
      <c r="F20" s="3" t="s">
        <v>47</v>
      </c>
      <c r="G20" s="16">
        <v>11</v>
      </c>
      <c r="H20" s="15"/>
      <c r="I20" s="16">
        <v>12</v>
      </c>
      <c r="J20" s="15"/>
      <c r="K20" s="4">
        <v>10</v>
      </c>
      <c r="L20" s="4">
        <v>21</v>
      </c>
      <c r="M20" s="4">
        <v>11</v>
      </c>
      <c r="N20" s="4">
        <v>0</v>
      </c>
      <c r="O20" s="4">
        <v>0</v>
      </c>
      <c r="P20" s="4">
        <v>0</v>
      </c>
      <c r="Q20" s="4">
        <v>0</v>
      </c>
      <c r="R20" s="16">
        <v>65</v>
      </c>
      <c r="S20" s="15"/>
      <c r="T20" s="3" t="s">
        <v>39</v>
      </c>
      <c r="U20" s="3" t="s">
        <v>40</v>
      </c>
      <c r="V20" s="3" t="s">
        <v>41</v>
      </c>
      <c r="W20" s="5">
        <v>157</v>
      </c>
      <c r="X20" s="5">
        <f t="shared" si="0"/>
        <v>10205</v>
      </c>
      <c r="Y20" s="5">
        <v>393</v>
      </c>
      <c r="Z20" s="5">
        <f t="shared" si="1"/>
        <v>25545</v>
      </c>
      <c r="AA20" s="5">
        <f t="shared" si="2"/>
        <v>81.64</v>
      </c>
      <c r="AB20" s="5">
        <f t="shared" si="3"/>
        <v>5306.6</v>
      </c>
      <c r="AC20" s="11">
        <f t="shared" si="5"/>
        <v>72.247787610619483</v>
      </c>
      <c r="AD20" s="11">
        <f t="shared" si="4"/>
        <v>4696.1061946902664</v>
      </c>
    </row>
    <row r="21" spans="1:30" ht="76.7" customHeight="1">
      <c r="A21" s="6"/>
      <c r="B21" s="15"/>
      <c r="C21" s="15"/>
      <c r="D21" s="3" t="s">
        <v>36</v>
      </c>
      <c r="E21" s="3" t="s">
        <v>48</v>
      </c>
      <c r="F21" s="3" t="s">
        <v>49</v>
      </c>
      <c r="G21" s="16">
        <v>6</v>
      </c>
      <c r="H21" s="15"/>
      <c r="I21" s="16">
        <v>5</v>
      </c>
      <c r="J21" s="15"/>
      <c r="K21" s="4">
        <v>3</v>
      </c>
      <c r="L21" s="4">
        <v>6</v>
      </c>
      <c r="M21" s="4">
        <v>6</v>
      </c>
      <c r="N21" s="4">
        <v>0</v>
      </c>
      <c r="O21" s="4">
        <v>0</v>
      </c>
      <c r="P21" s="4">
        <v>0</v>
      </c>
      <c r="Q21" s="4">
        <v>0</v>
      </c>
      <c r="R21" s="16">
        <v>26</v>
      </c>
      <c r="S21" s="15"/>
      <c r="T21" s="3" t="s">
        <v>39</v>
      </c>
      <c r="U21" s="3" t="s">
        <v>40</v>
      </c>
      <c r="V21" s="3" t="s">
        <v>41</v>
      </c>
      <c r="W21" s="5">
        <v>157</v>
      </c>
      <c r="X21" s="5">
        <f t="shared" si="0"/>
        <v>4082</v>
      </c>
      <c r="Y21" s="5">
        <v>393</v>
      </c>
      <c r="Z21" s="5">
        <f t="shared" si="1"/>
        <v>10218</v>
      </c>
      <c r="AA21" s="5">
        <f t="shared" si="2"/>
        <v>81.64</v>
      </c>
      <c r="AB21" s="5">
        <f t="shared" si="3"/>
        <v>2122.64</v>
      </c>
      <c r="AC21" s="11">
        <f t="shared" si="5"/>
        <v>72.247787610619483</v>
      </c>
      <c r="AD21" s="11">
        <f t="shared" si="4"/>
        <v>1878.4424778761065</v>
      </c>
    </row>
    <row r="22" spans="1:30" ht="76.7" customHeight="1">
      <c r="A22" s="6"/>
      <c r="B22" s="15"/>
      <c r="C22" s="15"/>
      <c r="D22" s="3" t="s">
        <v>36</v>
      </c>
      <c r="E22" s="3" t="s">
        <v>50</v>
      </c>
      <c r="F22" s="3" t="s">
        <v>51</v>
      </c>
      <c r="G22" s="16">
        <v>11</v>
      </c>
      <c r="H22" s="15"/>
      <c r="I22" s="16">
        <v>12</v>
      </c>
      <c r="J22" s="15"/>
      <c r="K22" s="4">
        <v>5</v>
      </c>
      <c r="L22" s="4">
        <v>10</v>
      </c>
      <c r="M22" s="4">
        <v>8</v>
      </c>
      <c r="N22" s="4">
        <v>0</v>
      </c>
      <c r="O22" s="4">
        <v>0</v>
      </c>
      <c r="P22" s="4">
        <v>0</v>
      </c>
      <c r="Q22" s="4">
        <v>0</v>
      </c>
      <c r="R22" s="16">
        <v>46</v>
      </c>
      <c r="S22" s="15"/>
      <c r="T22" s="3" t="s">
        <v>39</v>
      </c>
      <c r="U22" s="3" t="s">
        <v>40</v>
      </c>
      <c r="V22" s="3" t="s">
        <v>41</v>
      </c>
      <c r="W22" s="5">
        <v>157</v>
      </c>
      <c r="X22" s="5">
        <f t="shared" si="0"/>
        <v>7222</v>
      </c>
      <c r="Y22" s="5">
        <v>393</v>
      </c>
      <c r="Z22" s="5">
        <f t="shared" si="1"/>
        <v>18078</v>
      </c>
      <c r="AA22" s="5">
        <f t="shared" si="2"/>
        <v>81.64</v>
      </c>
      <c r="AB22" s="5">
        <f t="shared" si="3"/>
        <v>3755.44</v>
      </c>
      <c r="AC22" s="11">
        <f t="shared" si="5"/>
        <v>72.247787610619483</v>
      </c>
      <c r="AD22" s="11">
        <f t="shared" si="4"/>
        <v>3323.3982300884963</v>
      </c>
    </row>
    <row r="23" spans="1:30" ht="76.7" customHeight="1">
      <c r="A23" s="6"/>
      <c r="B23" s="15"/>
      <c r="C23" s="15"/>
      <c r="D23" s="3" t="s">
        <v>36</v>
      </c>
      <c r="E23" s="3" t="s">
        <v>52</v>
      </c>
      <c r="F23" s="3" t="s">
        <v>53</v>
      </c>
      <c r="G23" s="16">
        <v>7</v>
      </c>
      <c r="H23" s="15"/>
      <c r="I23" s="16">
        <v>5</v>
      </c>
      <c r="J23" s="15"/>
      <c r="K23" s="4">
        <v>0</v>
      </c>
      <c r="L23" s="4">
        <v>11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16">
        <v>23</v>
      </c>
      <c r="S23" s="15"/>
      <c r="T23" s="3" t="s">
        <v>39</v>
      </c>
      <c r="U23" s="3" t="s">
        <v>40</v>
      </c>
      <c r="V23" s="3" t="s">
        <v>41</v>
      </c>
      <c r="W23" s="5">
        <v>157</v>
      </c>
      <c r="X23" s="5">
        <f t="shared" si="0"/>
        <v>3611</v>
      </c>
      <c r="Y23" s="5">
        <v>393</v>
      </c>
      <c r="Z23" s="5">
        <f t="shared" si="1"/>
        <v>9039</v>
      </c>
      <c r="AA23" s="5">
        <f t="shared" si="2"/>
        <v>81.64</v>
      </c>
      <c r="AB23" s="5">
        <f t="shared" si="3"/>
        <v>1877.72</v>
      </c>
      <c r="AC23" s="11">
        <f t="shared" si="5"/>
        <v>72.247787610619483</v>
      </c>
      <c r="AD23" s="11">
        <f t="shared" si="4"/>
        <v>1661.6991150442482</v>
      </c>
    </row>
    <row r="24" spans="1:30" ht="76.7" customHeight="1">
      <c r="A24" s="6"/>
      <c r="B24" s="15"/>
      <c r="C24" s="15"/>
      <c r="D24" s="3" t="s">
        <v>36</v>
      </c>
      <c r="E24" s="3" t="s">
        <v>54</v>
      </c>
      <c r="F24" s="3" t="s">
        <v>55</v>
      </c>
      <c r="G24" s="16">
        <v>4</v>
      </c>
      <c r="H24" s="15"/>
      <c r="I24" s="16">
        <v>0</v>
      </c>
      <c r="J24" s="15"/>
      <c r="K24" s="4">
        <v>0</v>
      </c>
      <c r="L24" s="4">
        <v>2</v>
      </c>
      <c r="M24" s="4">
        <v>5</v>
      </c>
      <c r="N24" s="4">
        <v>0</v>
      </c>
      <c r="O24" s="4">
        <v>0</v>
      </c>
      <c r="P24" s="4">
        <v>0</v>
      </c>
      <c r="Q24" s="4">
        <v>0</v>
      </c>
      <c r="R24" s="16">
        <v>11</v>
      </c>
      <c r="S24" s="15"/>
      <c r="T24" s="3" t="s">
        <v>39</v>
      </c>
      <c r="U24" s="3" t="s">
        <v>40</v>
      </c>
      <c r="V24" s="3" t="s">
        <v>41</v>
      </c>
      <c r="W24" s="5">
        <v>157</v>
      </c>
      <c r="X24" s="5">
        <f t="shared" si="0"/>
        <v>1727</v>
      </c>
      <c r="Y24" s="5">
        <v>393</v>
      </c>
      <c r="Z24" s="5">
        <f t="shared" si="1"/>
        <v>4323</v>
      </c>
      <c r="AA24" s="5">
        <f t="shared" si="2"/>
        <v>81.64</v>
      </c>
      <c r="AB24" s="5">
        <f t="shared" si="3"/>
        <v>898.04</v>
      </c>
      <c r="AC24" s="11">
        <f t="shared" si="5"/>
        <v>72.247787610619483</v>
      </c>
      <c r="AD24" s="11">
        <f t="shared" si="4"/>
        <v>794.72566371681432</v>
      </c>
    </row>
    <row r="25" spans="1:30" ht="76.7" customHeight="1">
      <c r="A25" s="6"/>
      <c r="B25" s="15"/>
      <c r="C25" s="15"/>
      <c r="D25" s="3" t="s">
        <v>56</v>
      </c>
      <c r="E25" s="3" t="s">
        <v>57</v>
      </c>
      <c r="F25" s="3" t="s">
        <v>38</v>
      </c>
      <c r="G25" s="16">
        <v>10</v>
      </c>
      <c r="H25" s="15"/>
      <c r="I25" s="16">
        <v>18</v>
      </c>
      <c r="J25" s="15"/>
      <c r="K25" s="4">
        <v>15</v>
      </c>
      <c r="L25" s="4">
        <v>21</v>
      </c>
      <c r="M25" s="4">
        <v>14</v>
      </c>
      <c r="N25" s="4">
        <v>0</v>
      </c>
      <c r="O25" s="4">
        <v>0</v>
      </c>
      <c r="P25" s="4">
        <v>0</v>
      </c>
      <c r="Q25" s="4">
        <v>0</v>
      </c>
      <c r="R25" s="16">
        <v>78</v>
      </c>
      <c r="S25" s="15"/>
      <c r="T25" s="3" t="s">
        <v>39</v>
      </c>
      <c r="U25" s="3" t="s">
        <v>40</v>
      </c>
      <c r="V25" s="3" t="s">
        <v>41</v>
      </c>
      <c r="W25" s="5">
        <v>167</v>
      </c>
      <c r="X25" s="5">
        <f t="shared" si="0"/>
        <v>13026</v>
      </c>
      <c r="Y25" s="5">
        <v>417</v>
      </c>
      <c r="Z25" s="5">
        <f t="shared" si="1"/>
        <v>32526</v>
      </c>
      <c r="AA25" s="5">
        <f t="shared" si="2"/>
        <v>86.84</v>
      </c>
      <c r="AB25" s="5">
        <f t="shared" si="3"/>
        <v>6773.52</v>
      </c>
      <c r="AC25" s="11">
        <f t="shared" si="5"/>
        <v>76.849557522123902</v>
      </c>
      <c r="AD25" s="11">
        <f t="shared" si="4"/>
        <v>5994.2654867256642</v>
      </c>
    </row>
    <row r="26" spans="1:30" ht="76.7" customHeight="1">
      <c r="A26" s="6"/>
      <c r="B26" s="15"/>
      <c r="C26" s="15"/>
      <c r="D26" s="3" t="s">
        <v>56</v>
      </c>
      <c r="E26" s="3" t="s">
        <v>58</v>
      </c>
      <c r="F26" s="3" t="s">
        <v>59</v>
      </c>
      <c r="G26" s="16">
        <v>1</v>
      </c>
      <c r="H26" s="15"/>
      <c r="I26" s="16">
        <v>3</v>
      </c>
      <c r="J26" s="15"/>
      <c r="K26" s="4">
        <v>0</v>
      </c>
      <c r="L26" s="4">
        <v>6</v>
      </c>
      <c r="M26" s="4">
        <v>5</v>
      </c>
      <c r="N26" s="4">
        <v>0</v>
      </c>
      <c r="O26" s="4">
        <v>0</v>
      </c>
      <c r="P26" s="4">
        <v>0</v>
      </c>
      <c r="Q26" s="4">
        <v>0</v>
      </c>
      <c r="R26" s="16">
        <v>15</v>
      </c>
      <c r="S26" s="15"/>
      <c r="T26" s="3" t="s">
        <v>39</v>
      </c>
      <c r="U26" s="3" t="s">
        <v>40</v>
      </c>
      <c r="V26" s="3" t="s">
        <v>41</v>
      </c>
      <c r="W26" s="5">
        <v>167</v>
      </c>
      <c r="X26" s="5">
        <f t="shared" si="0"/>
        <v>2505</v>
      </c>
      <c r="Y26" s="5">
        <v>417</v>
      </c>
      <c r="Z26" s="5">
        <f t="shared" si="1"/>
        <v>6255</v>
      </c>
      <c r="AA26" s="5">
        <f t="shared" si="2"/>
        <v>86.84</v>
      </c>
      <c r="AB26" s="5">
        <f t="shared" si="3"/>
        <v>1302.6000000000001</v>
      </c>
      <c r="AC26" s="11">
        <f t="shared" si="5"/>
        <v>76.849557522123902</v>
      </c>
      <c r="AD26" s="11">
        <f t="shared" si="4"/>
        <v>1152.7433628318586</v>
      </c>
    </row>
    <row r="27" spans="1:30" ht="76.7" customHeight="1">
      <c r="A27" s="6"/>
      <c r="B27" s="15"/>
      <c r="C27" s="15"/>
      <c r="D27" s="3" t="s">
        <v>56</v>
      </c>
      <c r="E27" s="3" t="s">
        <v>60</v>
      </c>
      <c r="F27" s="3" t="s">
        <v>43</v>
      </c>
      <c r="G27" s="16">
        <v>2</v>
      </c>
      <c r="H27" s="15"/>
      <c r="I27" s="16">
        <v>3</v>
      </c>
      <c r="J27" s="15"/>
      <c r="K27" s="4">
        <v>1</v>
      </c>
      <c r="L27" s="4">
        <v>6</v>
      </c>
      <c r="M27" s="4">
        <v>3</v>
      </c>
      <c r="N27" s="4">
        <v>0</v>
      </c>
      <c r="O27" s="4">
        <v>0</v>
      </c>
      <c r="P27" s="4">
        <v>0</v>
      </c>
      <c r="Q27" s="4">
        <v>0</v>
      </c>
      <c r="R27" s="16">
        <v>15</v>
      </c>
      <c r="S27" s="15"/>
      <c r="T27" s="3" t="s">
        <v>39</v>
      </c>
      <c r="U27" s="3" t="s">
        <v>40</v>
      </c>
      <c r="V27" s="3" t="s">
        <v>41</v>
      </c>
      <c r="W27" s="5">
        <v>167</v>
      </c>
      <c r="X27" s="5">
        <f t="shared" si="0"/>
        <v>2505</v>
      </c>
      <c r="Y27" s="5">
        <v>417</v>
      </c>
      <c r="Z27" s="5">
        <f t="shared" si="1"/>
        <v>6255</v>
      </c>
      <c r="AA27" s="5">
        <f t="shared" si="2"/>
        <v>86.84</v>
      </c>
      <c r="AB27" s="5">
        <f t="shared" si="3"/>
        <v>1302.6000000000001</v>
      </c>
      <c r="AC27" s="11">
        <f t="shared" si="5"/>
        <v>76.849557522123902</v>
      </c>
      <c r="AD27" s="11">
        <f t="shared" si="4"/>
        <v>1152.7433628318586</v>
      </c>
    </row>
    <row r="28" spans="1:30" ht="76.7" customHeight="1">
      <c r="A28" s="6"/>
      <c r="B28" s="15"/>
      <c r="C28" s="15"/>
      <c r="D28" s="3" t="s">
        <v>56</v>
      </c>
      <c r="E28" s="3" t="s">
        <v>61</v>
      </c>
      <c r="F28" s="3" t="s">
        <v>45</v>
      </c>
      <c r="G28" s="16">
        <v>14</v>
      </c>
      <c r="H28" s="15"/>
      <c r="I28" s="16">
        <v>26</v>
      </c>
      <c r="J28" s="15"/>
      <c r="K28" s="4">
        <v>25</v>
      </c>
      <c r="L28" s="4">
        <v>46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16">
        <v>111</v>
      </c>
      <c r="S28" s="15"/>
      <c r="T28" s="3" t="s">
        <v>39</v>
      </c>
      <c r="U28" s="3" t="s">
        <v>40</v>
      </c>
      <c r="V28" s="3" t="s">
        <v>41</v>
      </c>
      <c r="W28" s="5">
        <v>167</v>
      </c>
      <c r="X28" s="5">
        <f t="shared" si="0"/>
        <v>18537</v>
      </c>
      <c r="Y28" s="5">
        <v>417</v>
      </c>
      <c r="Z28" s="5">
        <f t="shared" si="1"/>
        <v>46287</v>
      </c>
      <c r="AA28" s="5">
        <f t="shared" si="2"/>
        <v>86.84</v>
      </c>
      <c r="AB28" s="5">
        <f t="shared" si="3"/>
        <v>9639.24</v>
      </c>
      <c r="AC28" s="11">
        <f t="shared" si="5"/>
        <v>76.849557522123902</v>
      </c>
      <c r="AD28" s="11">
        <f t="shared" si="4"/>
        <v>8530.3008849557536</v>
      </c>
    </row>
    <row r="29" spans="1:30" ht="76.7" customHeight="1">
      <c r="A29" s="6"/>
      <c r="B29" s="15"/>
      <c r="C29" s="15"/>
      <c r="D29" s="3" t="s">
        <v>56</v>
      </c>
      <c r="E29" s="3" t="s">
        <v>62</v>
      </c>
      <c r="F29" s="3" t="s">
        <v>47</v>
      </c>
      <c r="G29" s="16">
        <v>14</v>
      </c>
      <c r="H29" s="15"/>
      <c r="I29" s="16">
        <v>25</v>
      </c>
      <c r="J29" s="15"/>
      <c r="K29" s="4">
        <v>23</v>
      </c>
      <c r="L29" s="4">
        <v>33</v>
      </c>
      <c r="M29" s="4">
        <v>16</v>
      </c>
      <c r="N29" s="4">
        <v>0</v>
      </c>
      <c r="O29" s="4">
        <v>0</v>
      </c>
      <c r="P29" s="4">
        <v>0</v>
      </c>
      <c r="Q29" s="4">
        <v>0</v>
      </c>
      <c r="R29" s="16">
        <v>111</v>
      </c>
      <c r="S29" s="15"/>
      <c r="T29" s="3" t="s">
        <v>39</v>
      </c>
      <c r="U29" s="3" t="s">
        <v>40</v>
      </c>
      <c r="V29" s="3" t="s">
        <v>41</v>
      </c>
      <c r="W29" s="5">
        <v>167</v>
      </c>
      <c r="X29" s="5">
        <f t="shared" si="0"/>
        <v>18537</v>
      </c>
      <c r="Y29" s="5">
        <v>417</v>
      </c>
      <c r="Z29" s="5">
        <f t="shared" si="1"/>
        <v>46287</v>
      </c>
      <c r="AA29" s="5">
        <f t="shared" si="2"/>
        <v>86.84</v>
      </c>
      <c r="AB29" s="5">
        <f t="shared" si="3"/>
        <v>9639.24</v>
      </c>
      <c r="AC29" s="11">
        <f t="shared" si="5"/>
        <v>76.849557522123902</v>
      </c>
      <c r="AD29" s="11">
        <f t="shared" si="4"/>
        <v>8530.3008849557536</v>
      </c>
    </row>
    <row r="30" spans="1:30" ht="76.7" customHeight="1">
      <c r="A30" s="6"/>
      <c r="B30" s="15"/>
      <c r="C30" s="15"/>
      <c r="D30" s="3" t="s">
        <v>56</v>
      </c>
      <c r="E30" s="3" t="s">
        <v>63</v>
      </c>
      <c r="F30" s="3" t="s">
        <v>49</v>
      </c>
      <c r="G30" s="16">
        <v>10</v>
      </c>
      <c r="H30" s="15"/>
      <c r="I30" s="16">
        <v>14</v>
      </c>
      <c r="J30" s="15"/>
      <c r="K30" s="4">
        <v>11</v>
      </c>
      <c r="L30" s="4">
        <v>16</v>
      </c>
      <c r="M30" s="4">
        <v>10</v>
      </c>
      <c r="N30" s="4">
        <v>0</v>
      </c>
      <c r="O30" s="4">
        <v>0</v>
      </c>
      <c r="P30" s="4">
        <v>0</v>
      </c>
      <c r="Q30" s="4">
        <v>0</v>
      </c>
      <c r="R30" s="16">
        <v>61</v>
      </c>
      <c r="S30" s="15"/>
      <c r="T30" s="3" t="s">
        <v>39</v>
      </c>
      <c r="U30" s="3" t="s">
        <v>40</v>
      </c>
      <c r="V30" s="3" t="s">
        <v>41</v>
      </c>
      <c r="W30" s="5">
        <v>167</v>
      </c>
      <c r="X30" s="5">
        <f t="shared" si="0"/>
        <v>10187</v>
      </c>
      <c r="Y30" s="5">
        <v>417</v>
      </c>
      <c r="Z30" s="5">
        <f t="shared" si="1"/>
        <v>25437</v>
      </c>
      <c r="AA30" s="5">
        <f t="shared" si="2"/>
        <v>86.84</v>
      </c>
      <c r="AB30" s="5">
        <f t="shared" si="3"/>
        <v>5297.24</v>
      </c>
      <c r="AC30" s="11">
        <f t="shared" si="5"/>
        <v>76.849557522123902</v>
      </c>
      <c r="AD30" s="11">
        <f t="shared" si="4"/>
        <v>4687.8230088495584</v>
      </c>
    </row>
    <row r="31" spans="1:30" ht="76.7" customHeight="1">
      <c r="A31" s="6"/>
      <c r="B31" s="15"/>
      <c r="C31" s="15"/>
      <c r="D31" s="3" t="s">
        <v>56</v>
      </c>
      <c r="E31" s="3" t="s">
        <v>64</v>
      </c>
      <c r="F31" s="3" t="s">
        <v>65</v>
      </c>
      <c r="G31" s="16">
        <v>0</v>
      </c>
      <c r="H31" s="15"/>
      <c r="I31" s="16">
        <v>0</v>
      </c>
      <c r="J31" s="15"/>
      <c r="K31" s="4">
        <v>0</v>
      </c>
      <c r="L31" s="4">
        <v>5</v>
      </c>
      <c r="M31" s="4">
        <v>4</v>
      </c>
      <c r="N31" s="4">
        <v>0</v>
      </c>
      <c r="O31" s="4">
        <v>0</v>
      </c>
      <c r="P31" s="4">
        <v>0</v>
      </c>
      <c r="Q31" s="4">
        <v>0</v>
      </c>
      <c r="R31" s="16">
        <v>9</v>
      </c>
      <c r="S31" s="15"/>
      <c r="T31" s="3" t="s">
        <v>39</v>
      </c>
      <c r="U31" s="3" t="s">
        <v>40</v>
      </c>
      <c r="V31" s="3" t="s">
        <v>41</v>
      </c>
      <c r="W31" s="5">
        <v>167</v>
      </c>
      <c r="X31" s="5">
        <f t="shared" si="0"/>
        <v>1503</v>
      </c>
      <c r="Y31" s="5">
        <v>417</v>
      </c>
      <c r="Z31" s="5">
        <f t="shared" si="1"/>
        <v>3753</v>
      </c>
      <c r="AA31" s="5">
        <f t="shared" si="2"/>
        <v>86.84</v>
      </c>
      <c r="AB31" s="5">
        <f t="shared" si="3"/>
        <v>781.56000000000006</v>
      </c>
      <c r="AC31" s="11">
        <f t="shared" si="5"/>
        <v>76.849557522123902</v>
      </c>
      <c r="AD31" s="11">
        <f t="shared" si="4"/>
        <v>691.64601769911508</v>
      </c>
    </row>
    <row r="32" spans="1:30" ht="76.7" customHeight="1">
      <c r="A32" s="6"/>
      <c r="B32" s="15"/>
      <c r="C32" s="15"/>
      <c r="D32" s="3" t="s">
        <v>56</v>
      </c>
      <c r="E32" s="3" t="s">
        <v>66</v>
      </c>
      <c r="F32" s="3" t="s">
        <v>51</v>
      </c>
      <c r="G32" s="16">
        <v>12</v>
      </c>
      <c r="H32" s="15"/>
      <c r="I32" s="16">
        <v>22</v>
      </c>
      <c r="J32" s="15"/>
      <c r="K32" s="4">
        <v>17</v>
      </c>
      <c r="L32" s="4">
        <v>29</v>
      </c>
      <c r="M32" s="4">
        <v>12</v>
      </c>
      <c r="N32" s="4">
        <v>0</v>
      </c>
      <c r="O32" s="4">
        <v>0</v>
      </c>
      <c r="P32" s="4">
        <v>0</v>
      </c>
      <c r="Q32" s="4">
        <v>0</v>
      </c>
      <c r="R32" s="16">
        <v>92</v>
      </c>
      <c r="S32" s="15"/>
      <c r="T32" s="3" t="s">
        <v>39</v>
      </c>
      <c r="U32" s="3" t="s">
        <v>40</v>
      </c>
      <c r="V32" s="3" t="s">
        <v>41</v>
      </c>
      <c r="W32" s="5">
        <v>167</v>
      </c>
      <c r="X32" s="5">
        <f t="shared" si="0"/>
        <v>15364</v>
      </c>
      <c r="Y32" s="5">
        <v>417</v>
      </c>
      <c r="Z32" s="5">
        <f t="shared" si="1"/>
        <v>38364</v>
      </c>
      <c r="AA32" s="5">
        <f t="shared" si="2"/>
        <v>86.84</v>
      </c>
      <c r="AB32" s="5">
        <f t="shared" si="3"/>
        <v>7989.2800000000007</v>
      </c>
      <c r="AC32" s="11">
        <f t="shared" si="5"/>
        <v>76.849557522123902</v>
      </c>
      <c r="AD32" s="11">
        <f t="shared" si="4"/>
        <v>7070.1592920353987</v>
      </c>
    </row>
    <row r="33" spans="1:30" ht="76.7" customHeight="1">
      <c r="A33" s="6"/>
      <c r="B33" s="15"/>
      <c r="C33" s="15"/>
      <c r="D33" s="3" t="s">
        <v>56</v>
      </c>
      <c r="E33" s="3" t="s">
        <v>67</v>
      </c>
      <c r="F33" s="3" t="s">
        <v>53</v>
      </c>
      <c r="G33" s="16">
        <v>9</v>
      </c>
      <c r="H33" s="15"/>
      <c r="I33" s="16">
        <v>14</v>
      </c>
      <c r="J33" s="15"/>
      <c r="K33" s="4">
        <v>13</v>
      </c>
      <c r="L33" s="4">
        <v>20</v>
      </c>
      <c r="M33" s="4">
        <v>11</v>
      </c>
      <c r="N33" s="4">
        <v>0</v>
      </c>
      <c r="O33" s="4">
        <v>0</v>
      </c>
      <c r="P33" s="4">
        <v>0</v>
      </c>
      <c r="Q33" s="4">
        <v>0</v>
      </c>
      <c r="R33" s="16">
        <v>67</v>
      </c>
      <c r="S33" s="15"/>
      <c r="T33" s="3" t="s">
        <v>39</v>
      </c>
      <c r="U33" s="3" t="s">
        <v>40</v>
      </c>
      <c r="V33" s="3" t="s">
        <v>41</v>
      </c>
      <c r="W33" s="5">
        <v>167</v>
      </c>
      <c r="X33" s="5">
        <f t="shared" si="0"/>
        <v>11189</v>
      </c>
      <c r="Y33" s="5">
        <v>417</v>
      </c>
      <c r="Z33" s="5">
        <f t="shared" si="1"/>
        <v>27939</v>
      </c>
      <c r="AA33" s="5">
        <f t="shared" si="2"/>
        <v>86.84</v>
      </c>
      <c r="AB33" s="5">
        <f t="shared" si="3"/>
        <v>5818.2800000000007</v>
      </c>
      <c r="AC33" s="11">
        <f t="shared" si="5"/>
        <v>76.849557522123902</v>
      </c>
      <c r="AD33" s="11">
        <f t="shared" si="4"/>
        <v>5148.9203539823011</v>
      </c>
    </row>
    <row r="34" spans="1:30" ht="76.7" customHeight="1">
      <c r="A34" s="6"/>
      <c r="B34" s="15"/>
      <c r="C34" s="15"/>
      <c r="D34" s="3" t="s">
        <v>56</v>
      </c>
      <c r="E34" s="3" t="s">
        <v>68</v>
      </c>
      <c r="F34" s="3" t="s">
        <v>55</v>
      </c>
      <c r="G34" s="16">
        <v>9</v>
      </c>
      <c r="H34" s="15"/>
      <c r="I34" s="16">
        <v>9</v>
      </c>
      <c r="J34" s="15"/>
      <c r="K34" s="4">
        <v>3</v>
      </c>
      <c r="L34" s="4">
        <v>16</v>
      </c>
      <c r="M34" s="4">
        <v>5</v>
      </c>
      <c r="N34" s="4">
        <v>0</v>
      </c>
      <c r="O34" s="4">
        <v>0</v>
      </c>
      <c r="P34" s="4">
        <v>0</v>
      </c>
      <c r="Q34" s="4">
        <v>0</v>
      </c>
      <c r="R34" s="16">
        <v>42</v>
      </c>
      <c r="S34" s="15"/>
      <c r="T34" s="3" t="s">
        <v>39</v>
      </c>
      <c r="U34" s="3" t="s">
        <v>40</v>
      </c>
      <c r="V34" s="3" t="s">
        <v>41</v>
      </c>
      <c r="W34" s="5">
        <v>167</v>
      </c>
      <c r="X34" s="5">
        <f t="shared" si="0"/>
        <v>7014</v>
      </c>
      <c r="Y34" s="5">
        <v>417</v>
      </c>
      <c r="Z34" s="5">
        <f t="shared" si="1"/>
        <v>17514</v>
      </c>
      <c r="AA34" s="5">
        <f t="shared" si="2"/>
        <v>86.84</v>
      </c>
      <c r="AB34" s="5">
        <f t="shared" si="3"/>
        <v>3647.28</v>
      </c>
      <c r="AC34" s="11">
        <f t="shared" si="5"/>
        <v>76.849557522123902</v>
      </c>
      <c r="AD34" s="11">
        <f t="shared" si="4"/>
        <v>3227.6814159292039</v>
      </c>
    </row>
    <row r="35" spans="1:30" ht="76.7" customHeight="1">
      <c r="A35" s="6"/>
      <c r="B35" s="15"/>
      <c r="C35" s="15"/>
      <c r="D35" s="3" t="s">
        <v>69</v>
      </c>
      <c r="E35" s="3" t="s">
        <v>70</v>
      </c>
      <c r="F35" s="3" t="s">
        <v>38</v>
      </c>
      <c r="G35" s="16">
        <v>4</v>
      </c>
      <c r="H35" s="15"/>
      <c r="I35" s="16">
        <v>8</v>
      </c>
      <c r="J35" s="15"/>
      <c r="K35" s="4">
        <v>3</v>
      </c>
      <c r="L35" s="4">
        <v>11</v>
      </c>
      <c r="M35" s="4">
        <v>6</v>
      </c>
      <c r="N35" s="4">
        <v>0</v>
      </c>
      <c r="O35" s="4">
        <v>0</v>
      </c>
      <c r="P35" s="4">
        <v>0</v>
      </c>
      <c r="Q35" s="4">
        <v>0</v>
      </c>
      <c r="R35" s="16">
        <v>32</v>
      </c>
      <c r="S35" s="15"/>
      <c r="T35" s="3" t="s">
        <v>39</v>
      </c>
      <c r="U35" s="3" t="s">
        <v>40</v>
      </c>
      <c r="V35" s="3" t="s">
        <v>41</v>
      </c>
      <c r="W35" s="5">
        <v>148</v>
      </c>
      <c r="X35" s="5">
        <f t="shared" si="0"/>
        <v>4736</v>
      </c>
      <c r="Y35" s="5">
        <v>370</v>
      </c>
      <c r="Z35" s="5">
        <f t="shared" si="1"/>
        <v>11840</v>
      </c>
      <c r="AA35" s="5">
        <f t="shared" si="2"/>
        <v>76.960000000000008</v>
      </c>
      <c r="AB35" s="5">
        <f t="shared" si="3"/>
        <v>2462.7200000000003</v>
      </c>
      <c r="AC35" s="11">
        <f t="shared" si="5"/>
        <v>68.106194690265497</v>
      </c>
      <c r="AD35" s="11">
        <f t="shared" si="4"/>
        <v>2179.3982300884959</v>
      </c>
    </row>
    <row r="36" spans="1:30" ht="76.7" customHeight="1">
      <c r="A36" s="6"/>
      <c r="B36" s="15"/>
      <c r="C36" s="15"/>
      <c r="D36" s="3" t="s">
        <v>69</v>
      </c>
      <c r="E36" s="3" t="s">
        <v>71</v>
      </c>
      <c r="F36" s="3" t="s">
        <v>43</v>
      </c>
      <c r="G36" s="16">
        <v>0</v>
      </c>
      <c r="H36" s="15"/>
      <c r="I36" s="16">
        <v>0</v>
      </c>
      <c r="J36" s="15"/>
      <c r="K36" s="4">
        <v>0</v>
      </c>
      <c r="L36" s="4">
        <v>0</v>
      </c>
      <c r="M36" s="4">
        <v>3</v>
      </c>
      <c r="N36" s="4">
        <v>0</v>
      </c>
      <c r="O36" s="4">
        <v>0</v>
      </c>
      <c r="P36" s="4">
        <v>0</v>
      </c>
      <c r="Q36" s="4">
        <v>0</v>
      </c>
      <c r="R36" s="16">
        <v>3</v>
      </c>
      <c r="S36" s="15"/>
      <c r="T36" s="3" t="s">
        <v>39</v>
      </c>
      <c r="U36" s="3" t="s">
        <v>40</v>
      </c>
      <c r="V36" s="3" t="s">
        <v>41</v>
      </c>
      <c r="W36" s="5">
        <v>148</v>
      </c>
      <c r="X36" s="5">
        <f t="shared" si="0"/>
        <v>444</v>
      </c>
      <c r="Y36" s="5">
        <v>370</v>
      </c>
      <c r="Z36" s="5">
        <f t="shared" si="1"/>
        <v>1110</v>
      </c>
      <c r="AA36" s="5">
        <f t="shared" si="2"/>
        <v>76.960000000000008</v>
      </c>
      <c r="AB36" s="5">
        <f t="shared" si="3"/>
        <v>230.88000000000002</v>
      </c>
      <c r="AC36" s="11">
        <f t="shared" si="5"/>
        <v>68.106194690265497</v>
      </c>
      <c r="AD36" s="11">
        <f t="shared" si="4"/>
        <v>204.31858407079648</v>
      </c>
    </row>
    <row r="37" spans="1:30" ht="76.7" customHeight="1">
      <c r="A37" s="6"/>
      <c r="B37" s="15"/>
      <c r="C37" s="15"/>
      <c r="D37" s="3" t="s">
        <v>69</v>
      </c>
      <c r="E37" s="3" t="s">
        <v>72</v>
      </c>
      <c r="F37" s="3" t="s">
        <v>45</v>
      </c>
      <c r="G37" s="16">
        <v>13</v>
      </c>
      <c r="H37" s="15"/>
      <c r="I37" s="16">
        <v>18</v>
      </c>
      <c r="J37" s="15"/>
      <c r="K37" s="4">
        <v>14</v>
      </c>
      <c r="L37" s="4">
        <v>21</v>
      </c>
      <c r="M37" s="4">
        <v>15</v>
      </c>
      <c r="N37" s="4">
        <v>0</v>
      </c>
      <c r="O37" s="4">
        <v>0</v>
      </c>
      <c r="P37" s="4">
        <v>0</v>
      </c>
      <c r="Q37" s="4">
        <v>0</v>
      </c>
      <c r="R37" s="16">
        <v>81</v>
      </c>
      <c r="S37" s="15"/>
      <c r="T37" s="3" t="s">
        <v>39</v>
      </c>
      <c r="U37" s="3" t="s">
        <v>40</v>
      </c>
      <c r="V37" s="3" t="s">
        <v>41</v>
      </c>
      <c r="W37" s="5">
        <v>148</v>
      </c>
      <c r="X37" s="5">
        <f t="shared" si="0"/>
        <v>11988</v>
      </c>
      <c r="Y37" s="5">
        <v>370</v>
      </c>
      <c r="Z37" s="5">
        <f t="shared" si="1"/>
        <v>29970</v>
      </c>
      <c r="AA37" s="5">
        <f t="shared" si="2"/>
        <v>76.960000000000008</v>
      </c>
      <c r="AB37" s="5">
        <f t="shared" si="3"/>
        <v>6233.76</v>
      </c>
      <c r="AC37" s="11">
        <f t="shared" si="5"/>
        <v>68.106194690265497</v>
      </c>
      <c r="AD37" s="11">
        <f t="shared" si="4"/>
        <v>5516.6017699115055</v>
      </c>
    </row>
    <row r="38" spans="1:30" ht="76.7" customHeight="1">
      <c r="A38" s="6"/>
      <c r="B38" s="15"/>
      <c r="C38" s="15"/>
      <c r="D38" s="3" t="s">
        <v>69</v>
      </c>
      <c r="E38" s="3" t="s">
        <v>73</v>
      </c>
      <c r="F38" s="3" t="s">
        <v>47</v>
      </c>
      <c r="G38" s="16">
        <v>13</v>
      </c>
      <c r="H38" s="15"/>
      <c r="I38" s="16">
        <v>17</v>
      </c>
      <c r="J38" s="15"/>
      <c r="K38" s="4">
        <v>14</v>
      </c>
      <c r="L38" s="4">
        <v>28</v>
      </c>
      <c r="M38" s="4">
        <v>13</v>
      </c>
      <c r="N38" s="4">
        <v>0</v>
      </c>
      <c r="O38" s="4">
        <v>0</v>
      </c>
      <c r="P38" s="4">
        <v>0</v>
      </c>
      <c r="Q38" s="4">
        <v>0</v>
      </c>
      <c r="R38" s="16">
        <v>85</v>
      </c>
      <c r="S38" s="15"/>
      <c r="T38" s="3" t="s">
        <v>39</v>
      </c>
      <c r="U38" s="3" t="s">
        <v>40</v>
      </c>
      <c r="V38" s="3" t="s">
        <v>41</v>
      </c>
      <c r="W38" s="5">
        <v>148</v>
      </c>
      <c r="X38" s="5">
        <f t="shared" si="0"/>
        <v>12580</v>
      </c>
      <c r="Y38" s="5">
        <v>370</v>
      </c>
      <c r="Z38" s="5">
        <f t="shared" si="1"/>
        <v>31450</v>
      </c>
      <c r="AA38" s="5">
        <f t="shared" si="2"/>
        <v>76.960000000000008</v>
      </c>
      <c r="AB38" s="5">
        <f t="shared" si="3"/>
        <v>6541.6</v>
      </c>
      <c r="AC38" s="11">
        <f t="shared" si="5"/>
        <v>68.106194690265497</v>
      </c>
      <c r="AD38" s="11">
        <f t="shared" si="4"/>
        <v>5789.0265486725675</v>
      </c>
    </row>
    <row r="39" spans="1:30" ht="76.7" customHeight="1">
      <c r="A39" s="6"/>
      <c r="B39" s="15"/>
      <c r="C39" s="15"/>
      <c r="D39" s="3" t="s">
        <v>69</v>
      </c>
      <c r="E39" s="3" t="s">
        <v>74</v>
      </c>
      <c r="F39" s="3" t="s">
        <v>49</v>
      </c>
      <c r="G39" s="16">
        <v>6</v>
      </c>
      <c r="H39" s="15"/>
      <c r="I39" s="16">
        <v>7</v>
      </c>
      <c r="J39" s="15"/>
      <c r="K39" s="4">
        <v>0</v>
      </c>
      <c r="L39" s="4">
        <v>6</v>
      </c>
      <c r="M39" s="4">
        <v>8</v>
      </c>
      <c r="N39" s="4">
        <v>0</v>
      </c>
      <c r="O39" s="4">
        <v>0</v>
      </c>
      <c r="P39" s="4">
        <v>0</v>
      </c>
      <c r="Q39" s="4">
        <v>0</v>
      </c>
      <c r="R39" s="16">
        <v>27</v>
      </c>
      <c r="S39" s="15"/>
      <c r="T39" s="3" t="s">
        <v>39</v>
      </c>
      <c r="U39" s="3" t="s">
        <v>40</v>
      </c>
      <c r="V39" s="3" t="s">
        <v>41</v>
      </c>
      <c r="W39" s="5">
        <v>148</v>
      </c>
      <c r="X39" s="5">
        <f t="shared" si="0"/>
        <v>3996</v>
      </c>
      <c r="Y39" s="5">
        <v>370</v>
      </c>
      <c r="Z39" s="5">
        <f t="shared" si="1"/>
        <v>9990</v>
      </c>
      <c r="AA39" s="5">
        <f t="shared" si="2"/>
        <v>76.960000000000008</v>
      </c>
      <c r="AB39" s="5">
        <f t="shared" si="3"/>
        <v>2077.92</v>
      </c>
      <c r="AC39" s="11">
        <f t="shared" si="5"/>
        <v>68.106194690265497</v>
      </c>
      <c r="AD39" s="11">
        <f t="shared" si="4"/>
        <v>1838.8672566371683</v>
      </c>
    </row>
    <row r="40" spans="1:30" ht="76.7" customHeight="1">
      <c r="A40" s="6"/>
      <c r="B40" s="15"/>
      <c r="C40" s="15"/>
      <c r="D40" s="3" t="s">
        <v>69</v>
      </c>
      <c r="E40" s="3" t="s">
        <v>75</v>
      </c>
      <c r="F40" s="3" t="s">
        <v>65</v>
      </c>
      <c r="G40" s="16">
        <v>1</v>
      </c>
      <c r="H40" s="15"/>
      <c r="I40" s="16">
        <v>0</v>
      </c>
      <c r="J40" s="15"/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16">
        <v>1</v>
      </c>
      <c r="S40" s="15"/>
      <c r="T40" s="3" t="s">
        <v>39</v>
      </c>
      <c r="U40" s="3" t="s">
        <v>40</v>
      </c>
      <c r="V40" s="3" t="s">
        <v>41</v>
      </c>
      <c r="W40" s="5">
        <v>148</v>
      </c>
      <c r="X40" s="5">
        <f t="shared" si="0"/>
        <v>148</v>
      </c>
      <c r="Y40" s="5">
        <v>370</v>
      </c>
      <c r="Z40" s="5">
        <f t="shared" si="1"/>
        <v>370</v>
      </c>
      <c r="AA40" s="5">
        <f t="shared" si="2"/>
        <v>76.960000000000008</v>
      </c>
      <c r="AB40" s="5">
        <f t="shared" si="3"/>
        <v>76.960000000000008</v>
      </c>
      <c r="AC40" s="11">
        <f t="shared" si="5"/>
        <v>68.106194690265497</v>
      </c>
      <c r="AD40" s="11">
        <f t="shared" si="4"/>
        <v>68.106194690265497</v>
      </c>
    </row>
    <row r="41" spans="1:30" ht="76.7" customHeight="1">
      <c r="A41" s="6"/>
      <c r="B41" s="15"/>
      <c r="C41" s="15"/>
      <c r="D41" s="3" t="s">
        <v>69</v>
      </c>
      <c r="E41" s="3" t="s">
        <v>76</v>
      </c>
      <c r="F41" s="3" t="s">
        <v>51</v>
      </c>
      <c r="G41" s="16">
        <v>9</v>
      </c>
      <c r="H41" s="15"/>
      <c r="I41" s="16">
        <v>17</v>
      </c>
      <c r="J41" s="15"/>
      <c r="K41" s="4">
        <v>8</v>
      </c>
      <c r="L41" s="4">
        <v>25</v>
      </c>
      <c r="M41" s="4">
        <v>6</v>
      </c>
      <c r="N41" s="4">
        <v>0</v>
      </c>
      <c r="O41" s="4">
        <v>0</v>
      </c>
      <c r="P41" s="4">
        <v>0</v>
      </c>
      <c r="Q41" s="4">
        <v>0</v>
      </c>
      <c r="R41" s="16">
        <v>65</v>
      </c>
      <c r="S41" s="15"/>
      <c r="T41" s="3" t="s">
        <v>39</v>
      </c>
      <c r="U41" s="3" t="s">
        <v>40</v>
      </c>
      <c r="V41" s="3" t="s">
        <v>41</v>
      </c>
      <c r="W41" s="5">
        <v>148</v>
      </c>
      <c r="X41" s="5">
        <f t="shared" si="0"/>
        <v>9620</v>
      </c>
      <c r="Y41" s="5">
        <v>370</v>
      </c>
      <c r="Z41" s="5">
        <f t="shared" si="1"/>
        <v>24050</v>
      </c>
      <c r="AA41" s="5">
        <f t="shared" si="2"/>
        <v>76.960000000000008</v>
      </c>
      <c r="AB41" s="5">
        <f t="shared" si="3"/>
        <v>5002.4000000000005</v>
      </c>
      <c r="AC41" s="11">
        <f t="shared" si="5"/>
        <v>68.106194690265497</v>
      </c>
      <c r="AD41" s="11">
        <f t="shared" si="4"/>
        <v>4426.9026548672573</v>
      </c>
    </row>
    <row r="42" spans="1:30" ht="76.7" customHeight="1">
      <c r="A42" s="6"/>
      <c r="B42" s="15"/>
      <c r="C42" s="15"/>
      <c r="D42" s="3" t="s">
        <v>69</v>
      </c>
      <c r="E42" s="3" t="s">
        <v>77</v>
      </c>
      <c r="F42" s="3" t="s">
        <v>53</v>
      </c>
      <c r="G42" s="16">
        <v>6</v>
      </c>
      <c r="H42" s="15"/>
      <c r="I42" s="16">
        <v>6</v>
      </c>
      <c r="J42" s="15"/>
      <c r="K42" s="4">
        <v>0</v>
      </c>
      <c r="L42" s="4">
        <v>10</v>
      </c>
      <c r="M42" s="4">
        <v>9</v>
      </c>
      <c r="N42" s="4">
        <v>0</v>
      </c>
      <c r="O42" s="4">
        <v>0</v>
      </c>
      <c r="P42" s="4">
        <v>0</v>
      </c>
      <c r="Q42" s="4">
        <v>0</v>
      </c>
      <c r="R42" s="16">
        <v>31</v>
      </c>
      <c r="S42" s="15"/>
      <c r="T42" s="3" t="s">
        <v>39</v>
      </c>
      <c r="U42" s="3" t="s">
        <v>40</v>
      </c>
      <c r="V42" s="3" t="s">
        <v>41</v>
      </c>
      <c r="W42" s="5">
        <v>148</v>
      </c>
      <c r="X42" s="5">
        <f t="shared" si="0"/>
        <v>4588</v>
      </c>
      <c r="Y42" s="5">
        <v>370</v>
      </c>
      <c r="Z42" s="5">
        <f t="shared" si="1"/>
        <v>11470</v>
      </c>
      <c r="AA42" s="5">
        <f t="shared" si="2"/>
        <v>76.960000000000008</v>
      </c>
      <c r="AB42" s="5">
        <f t="shared" si="3"/>
        <v>2385.7600000000002</v>
      </c>
      <c r="AC42" s="11">
        <f t="shared" si="5"/>
        <v>68.106194690265497</v>
      </c>
      <c r="AD42" s="11">
        <f t="shared" si="4"/>
        <v>2111.2920353982304</v>
      </c>
    </row>
    <row r="43" spans="1:30" ht="76.7" customHeight="1">
      <c r="A43" s="6"/>
      <c r="B43" s="15"/>
      <c r="C43" s="15"/>
      <c r="D43" s="3" t="s">
        <v>69</v>
      </c>
      <c r="E43" s="3" t="s">
        <v>78</v>
      </c>
      <c r="F43" s="3" t="s">
        <v>55</v>
      </c>
      <c r="G43" s="16">
        <v>2</v>
      </c>
      <c r="H43" s="15"/>
      <c r="I43" s="16">
        <v>0</v>
      </c>
      <c r="J43" s="15"/>
      <c r="K43" s="4">
        <v>0</v>
      </c>
      <c r="L43" s="4">
        <v>9</v>
      </c>
      <c r="M43" s="4">
        <v>6</v>
      </c>
      <c r="N43" s="4">
        <v>0</v>
      </c>
      <c r="O43" s="4">
        <v>0</v>
      </c>
      <c r="P43" s="4">
        <v>0</v>
      </c>
      <c r="Q43" s="4">
        <v>0</v>
      </c>
      <c r="R43" s="16">
        <v>17</v>
      </c>
      <c r="S43" s="15"/>
      <c r="T43" s="3" t="s">
        <v>39</v>
      </c>
      <c r="U43" s="3" t="s">
        <v>40</v>
      </c>
      <c r="V43" s="3" t="s">
        <v>41</v>
      </c>
      <c r="W43" s="5">
        <v>148</v>
      </c>
      <c r="X43" s="5">
        <f t="shared" si="0"/>
        <v>2516</v>
      </c>
      <c r="Y43" s="5">
        <v>370</v>
      </c>
      <c r="Z43" s="5">
        <f t="shared" si="1"/>
        <v>6290</v>
      </c>
      <c r="AA43" s="5">
        <f t="shared" si="2"/>
        <v>76.960000000000008</v>
      </c>
      <c r="AB43" s="5">
        <f t="shared" si="3"/>
        <v>1308.3200000000002</v>
      </c>
      <c r="AC43" s="11">
        <f t="shared" si="5"/>
        <v>68.106194690265497</v>
      </c>
      <c r="AD43" s="11">
        <f t="shared" si="4"/>
        <v>1157.8053097345135</v>
      </c>
    </row>
    <row r="44" spans="1:30" ht="76.7" customHeight="1">
      <c r="A44" s="6"/>
      <c r="B44" s="15"/>
      <c r="C44" s="15"/>
      <c r="D44" s="3" t="s">
        <v>79</v>
      </c>
      <c r="E44" s="3" t="s">
        <v>80</v>
      </c>
      <c r="F44" s="3" t="s">
        <v>38</v>
      </c>
      <c r="G44" s="16">
        <v>7</v>
      </c>
      <c r="H44" s="15"/>
      <c r="I44" s="16">
        <v>14</v>
      </c>
      <c r="J44" s="15"/>
      <c r="K44" s="4">
        <v>10</v>
      </c>
      <c r="L44" s="4">
        <v>16</v>
      </c>
      <c r="M44" s="4">
        <v>8</v>
      </c>
      <c r="N44" s="4">
        <v>0</v>
      </c>
      <c r="O44" s="4">
        <v>0</v>
      </c>
      <c r="P44" s="4">
        <v>0</v>
      </c>
      <c r="Q44" s="4">
        <v>0</v>
      </c>
      <c r="R44" s="16">
        <v>55</v>
      </c>
      <c r="S44" s="15"/>
      <c r="T44" s="3" t="s">
        <v>39</v>
      </c>
      <c r="U44" s="3" t="s">
        <v>40</v>
      </c>
      <c r="V44" s="3" t="s">
        <v>41</v>
      </c>
      <c r="W44" s="5">
        <v>184</v>
      </c>
      <c r="X44" s="5">
        <f t="shared" si="0"/>
        <v>10120</v>
      </c>
      <c r="Y44" s="5">
        <v>460</v>
      </c>
      <c r="Z44" s="5">
        <f t="shared" si="1"/>
        <v>25300</v>
      </c>
      <c r="AA44" s="5">
        <f t="shared" si="2"/>
        <v>95.68</v>
      </c>
      <c r="AB44" s="5">
        <f t="shared" si="3"/>
        <v>5262.4000000000005</v>
      </c>
      <c r="AC44" s="11">
        <f t="shared" si="5"/>
        <v>84.672566371681427</v>
      </c>
      <c r="AD44" s="11">
        <f t="shared" si="4"/>
        <v>4656.9911504424781</v>
      </c>
    </row>
    <row r="45" spans="1:30" ht="76.7" customHeight="1">
      <c r="A45" s="6"/>
      <c r="B45" s="15"/>
      <c r="C45" s="15"/>
      <c r="D45" s="3" t="s">
        <v>79</v>
      </c>
      <c r="E45" s="3" t="s">
        <v>81</v>
      </c>
      <c r="F45" s="3" t="s">
        <v>59</v>
      </c>
      <c r="G45" s="16">
        <v>3</v>
      </c>
      <c r="H45" s="15"/>
      <c r="I45" s="16">
        <v>0</v>
      </c>
      <c r="J45" s="15"/>
      <c r="K45" s="4">
        <v>0</v>
      </c>
      <c r="L45" s="4">
        <v>4</v>
      </c>
      <c r="M45" s="4">
        <v>4</v>
      </c>
      <c r="N45" s="4">
        <v>0</v>
      </c>
      <c r="O45" s="4">
        <v>0</v>
      </c>
      <c r="P45" s="4">
        <v>0</v>
      </c>
      <c r="Q45" s="4">
        <v>0</v>
      </c>
      <c r="R45" s="16">
        <v>11</v>
      </c>
      <c r="S45" s="15"/>
      <c r="T45" s="3" t="s">
        <v>39</v>
      </c>
      <c r="U45" s="3" t="s">
        <v>40</v>
      </c>
      <c r="V45" s="3" t="s">
        <v>41</v>
      </c>
      <c r="W45" s="5">
        <v>184</v>
      </c>
      <c r="X45" s="5">
        <f t="shared" si="0"/>
        <v>2024</v>
      </c>
      <c r="Y45" s="5">
        <v>460</v>
      </c>
      <c r="Z45" s="5">
        <f t="shared" si="1"/>
        <v>5060</v>
      </c>
      <c r="AA45" s="5">
        <f t="shared" si="2"/>
        <v>95.68</v>
      </c>
      <c r="AB45" s="5">
        <f t="shared" si="3"/>
        <v>1052.48</v>
      </c>
      <c r="AC45" s="11">
        <f t="shared" si="5"/>
        <v>84.672566371681427</v>
      </c>
      <c r="AD45" s="11">
        <f t="shared" si="4"/>
        <v>931.39823008849567</v>
      </c>
    </row>
    <row r="46" spans="1:30" ht="76.7" customHeight="1">
      <c r="A46" s="6"/>
      <c r="B46" s="15"/>
      <c r="C46" s="15"/>
      <c r="D46" s="3" t="s">
        <v>79</v>
      </c>
      <c r="E46" s="3" t="s">
        <v>82</v>
      </c>
      <c r="F46" s="3" t="s">
        <v>43</v>
      </c>
      <c r="G46" s="16">
        <v>3</v>
      </c>
      <c r="H46" s="15"/>
      <c r="I46" s="16">
        <v>5</v>
      </c>
      <c r="J46" s="15"/>
      <c r="K46" s="4">
        <v>4</v>
      </c>
      <c r="L46" s="4">
        <v>8</v>
      </c>
      <c r="M46" s="4">
        <v>2</v>
      </c>
      <c r="N46" s="4">
        <v>0</v>
      </c>
      <c r="O46" s="4">
        <v>0</v>
      </c>
      <c r="P46" s="4">
        <v>0</v>
      </c>
      <c r="Q46" s="4">
        <v>0</v>
      </c>
      <c r="R46" s="16">
        <v>22</v>
      </c>
      <c r="S46" s="15"/>
      <c r="T46" s="3" t="s">
        <v>39</v>
      </c>
      <c r="U46" s="3" t="s">
        <v>40</v>
      </c>
      <c r="V46" s="3" t="s">
        <v>41</v>
      </c>
      <c r="W46" s="5">
        <v>184</v>
      </c>
      <c r="X46" s="5">
        <f t="shared" si="0"/>
        <v>4048</v>
      </c>
      <c r="Y46" s="5">
        <v>460</v>
      </c>
      <c r="Z46" s="5">
        <f t="shared" si="1"/>
        <v>10120</v>
      </c>
      <c r="AA46" s="5">
        <f t="shared" si="2"/>
        <v>95.68</v>
      </c>
      <c r="AB46" s="5">
        <f t="shared" si="3"/>
        <v>2104.96</v>
      </c>
      <c r="AC46" s="11">
        <f t="shared" si="5"/>
        <v>84.672566371681427</v>
      </c>
      <c r="AD46" s="11">
        <f t="shared" si="4"/>
        <v>1862.7964601769913</v>
      </c>
    </row>
    <row r="47" spans="1:30" ht="76.7" customHeight="1">
      <c r="A47" s="6"/>
      <c r="B47" s="15"/>
      <c r="C47" s="15"/>
      <c r="D47" s="3" t="s">
        <v>79</v>
      </c>
      <c r="E47" s="3" t="s">
        <v>83</v>
      </c>
      <c r="F47" s="3" t="s">
        <v>45</v>
      </c>
      <c r="G47" s="16">
        <v>15</v>
      </c>
      <c r="H47" s="15"/>
      <c r="I47" s="16">
        <v>27</v>
      </c>
      <c r="J47" s="15"/>
      <c r="K47" s="4">
        <v>22</v>
      </c>
      <c r="L47" s="4">
        <v>28</v>
      </c>
      <c r="M47" s="4">
        <v>17</v>
      </c>
      <c r="N47" s="4">
        <v>0</v>
      </c>
      <c r="O47" s="4">
        <v>0</v>
      </c>
      <c r="P47" s="4">
        <v>0</v>
      </c>
      <c r="Q47" s="4">
        <v>0</v>
      </c>
      <c r="R47" s="16">
        <v>109</v>
      </c>
      <c r="S47" s="15"/>
      <c r="T47" s="3" t="s">
        <v>39</v>
      </c>
      <c r="U47" s="3" t="s">
        <v>40</v>
      </c>
      <c r="V47" s="3" t="s">
        <v>41</v>
      </c>
      <c r="W47" s="5">
        <v>184</v>
      </c>
      <c r="X47" s="5">
        <f t="shared" si="0"/>
        <v>20056</v>
      </c>
      <c r="Y47" s="5">
        <v>460</v>
      </c>
      <c r="Z47" s="5">
        <f t="shared" si="1"/>
        <v>50140</v>
      </c>
      <c r="AA47" s="5">
        <f t="shared" si="2"/>
        <v>95.68</v>
      </c>
      <c r="AB47" s="5">
        <f t="shared" si="3"/>
        <v>10429.120000000001</v>
      </c>
      <c r="AC47" s="11">
        <f t="shared" si="5"/>
        <v>84.672566371681427</v>
      </c>
      <c r="AD47" s="11">
        <f t="shared" si="4"/>
        <v>9229.3097345132755</v>
      </c>
    </row>
    <row r="48" spans="1:30" ht="76.7" customHeight="1">
      <c r="A48" s="6"/>
      <c r="B48" s="15"/>
      <c r="C48" s="15"/>
      <c r="D48" s="3" t="s">
        <v>79</v>
      </c>
      <c r="E48" s="3" t="s">
        <v>84</v>
      </c>
      <c r="F48" s="3" t="s">
        <v>47</v>
      </c>
      <c r="G48" s="16">
        <v>14</v>
      </c>
      <c r="H48" s="15"/>
      <c r="I48" s="16">
        <v>21</v>
      </c>
      <c r="J48" s="15"/>
      <c r="K48" s="4">
        <v>24</v>
      </c>
      <c r="L48" s="4">
        <v>31</v>
      </c>
      <c r="M48" s="4">
        <v>15</v>
      </c>
      <c r="N48" s="4">
        <v>0</v>
      </c>
      <c r="O48" s="4">
        <v>0</v>
      </c>
      <c r="P48" s="4">
        <v>0</v>
      </c>
      <c r="Q48" s="4">
        <v>0</v>
      </c>
      <c r="R48" s="16">
        <v>105</v>
      </c>
      <c r="S48" s="15"/>
      <c r="T48" s="3" t="s">
        <v>39</v>
      </c>
      <c r="U48" s="3" t="s">
        <v>40</v>
      </c>
      <c r="V48" s="3" t="s">
        <v>41</v>
      </c>
      <c r="W48" s="5">
        <v>184</v>
      </c>
      <c r="X48" s="5">
        <f t="shared" si="0"/>
        <v>19320</v>
      </c>
      <c r="Y48" s="5">
        <v>460</v>
      </c>
      <c r="Z48" s="5">
        <f t="shared" si="1"/>
        <v>48300</v>
      </c>
      <c r="AA48" s="5">
        <f t="shared" si="2"/>
        <v>95.68</v>
      </c>
      <c r="AB48" s="5">
        <f t="shared" si="3"/>
        <v>10046.400000000001</v>
      </c>
      <c r="AC48" s="11">
        <f t="shared" si="5"/>
        <v>84.672566371681427</v>
      </c>
      <c r="AD48" s="11">
        <f t="shared" si="4"/>
        <v>8890.6194690265493</v>
      </c>
    </row>
    <row r="49" spans="1:30" ht="76.7" customHeight="1">
      <c r="A49" s="6"/>
      <c r="B49" s="15"/>
      <c r="C49" s="15"/>
      <c r="D49" s="3" t="s">
        <v>79</v>
      </c>
      <c r="E49" s="3" t="s">
        <v>85</v>
      </c>
      <c r="F49" s="3" t="s">
        <v>49</v>
      </c>
      <c r="G49" s="16">
        <v>9</v>
      </c>
      <c r="H49" s="15"/>
      <c r="I49" s="16">
        <v>12</v>
      </c>
      <c r="J49" s="15"/>
      <c r="K49" s="4">
        <v>11</v>
      </c>
      <c r="L49" s="4">
        <v>18</v>
      </c>
      <c r="M49" s="4">
        <v>10</v>
      </c>
      <c r="N49" s="4">
        <v>0</v>
      </c>
      <c r="O49" s="4">
        <v>0</v>
      </c>
      <c r="P49" s="4">
        <v>0</v>
      </c>
      <c r="Q49" s="4">
        <v>0</v>
      </c>
      <c r="R49" s="16">
        <v>60</v>
      </c>
      <c r="S49" s="15"/>
      <c r="T49" s="3" t="s">
        <v>39</v>
      </c>
      <c r="U49" s="3" t="s">
        <v>40</v>
      </c>
      <c r="V49" s="3" t="s">
        <v>41</v>
      </c>
      <c r="W49" s="5">
        <v>184</v>
      </c>
      <c r="X49" s="5">
        <f t="shared" si="0"/>
        <v>11040</v>
      </c>
      <c r="Y49" s="5">
        <v>460</v>
      </c>
      <c r="Z49" s="5">
        <f t="shared" si="1"/>
        <v>27600</v>
      </c>
      <c r="AA49" s="5">
        <f t="shared" si="2"/>
        <v>95.68</v>
      </c>
      <c r="AB49" s="5">
        <f t="shared" si="3"/>
        <v>5740.8</v>
      </c>
      <c r="AC49" s="11">
        <f t="shared" si="5"/>
        <v>84.672566371681427</v>
      </c>
      <c r="AD49" s="11">
        <f t="shared" si="4"/>
        <v>5080.3539823008859</v>
      </c>
    </row>
    <row r="50" spans="1:30" ht="76.7" customHeight="1">
      <c r="A50" s="6"/>
      <c r="B50" s="15"/>
      <c r="C50" s="15"/>
      <c r="D50" s="3" t="s">
        <v>79</v>
      </c>
      <c r="E50" s="3" t="s">
        <v>86</v>
      </c>
      <c r="F50" s="3" t="s">
        <v>51</v>
      </c>
      <c r="G50" s="16">
        <v>15</v>
      </c>
      <c r="H50" s="15"/>
      <c r="I50" s="16">
        <v>27</v>
      </c>
      <c r="J50" s="15"/>
      <c r="K50" s="4">
        <v>26</v>
      </c>
      <c r="L50" s="4">
        <v>30</v>
      </c>
      <c r="M50" s="4">
        <v>14</v>
      </c>
      <c r="N50" s="4">
        <v>0</v>
      </c>
      <c r="O50" s="4">
        <v>0</v>
      </c>
      <c r="P50" s="4">
        <v>0</v>
      </c>
      <c r="Q50" s="4">
        <v>0</v>
      </c>
      <c r="R50" s="16">
        <v>112</v>
      </c>
      <c r="S50" s="15"/>
      <c r="T50" s="3" t="s">
        <v>39</v>
      </c>
      <c r="U50" s="3" t="s">
        <v>40</v>
      </c>
      <c r="V50" s="3" t="s">
        <v>41</v>
      </c>
      <c r="W50" s="5">
        <v>184</v>
      </c>
      <c r="X50" s="5">
        <f t="shared" si="0"/>
        <v>20608</v>
      </c>
      <c r="Y50" s="5">
        <v>460</v>
      </c>
      <c r="Z50" s="5">
        <f t="shared" si="1"/>
        <v>51520</v>
      </c>
      <c r="AA50" s="5">
        <f t="shared" si="2"/>
        <v>95.68</v>
      </c>
      <c r="AB50" s="5">
        <f t="shared" si="3"/>
        <v>10716.16</v>
      </c>
      <c r="AC50" s="11">
        <f t="shared" si="5"/>
        <v>84.672566371681427</v>
      </c>
      <c r="AD50" s="11">
        <f t="shared" si="4"/>
        <v>9483.3274336283193</v>
      </c>
    </row>
    <row r="51" spans="1:30" ht="76.7" customHeight="1">
      <c r="A51" s="6"/>
      <c r="B51" s="15"/>
      <c r="C51" s="15"/>
      <c r="D51" s="3" t="s">
        <v>79</v>
      </c>
      <c r="E51" s="3" t="s">
        <v>87</v>
      </c>
      <c r="F51" s="3" t="s">
        <v>53</v>
      </c>
      <c r="G51" s="16">
        <v>9</v>
      </c>
      <c r="H51" s="15"/>
      <c r="I51" s="16">
        <v>11</v>
      </c>
      <c r="J51" s="15"/>
      <c r="K51" s="4">
        <v>6</v>
      </c>
      <c r="L51" s="4">
        <v>14</v>
      </c>
      <c r="M51" s="4">
        <v>8</v>
      </c>
      <c r="N51" s="4">
        <v>0</v>
      </c>
      <c r="O51" s="4">
        <v>0</v>
      </c>
      <c r="P51" s="4">
        <v>0</v>
      </c>
      <c r="Q51" s="4">
        <v>0</v>
      </c>
      <c r="R51" s="16">
        <v>48</v>
      </c>
      <c r="S51" s="15"/>
      <c r="T51" s="3" t="s">
        <v>39</v>
      </c>
      <c r="U51" s="3" t="s">
        <v>40</v>
      </c>
      <c r="V51" s="3" t="s">
        <v>41</v>
      </c>
      <c r="W51" s="5">
        <v>184</v>
      </c>
      <c r="X51" s="5">
        <f t="shared" si="0"/>
        <v>8832</v>
      </c>
      <c r="Y51" s="5">
        <v>460</v>
      </c>
      <c r="Z51" s="5">
        <f t="shared" si="1"/>
        <v>22080</v>
      </c>
      <c r="AA51" s="5">
        <f t="shared" si="2"/>
        <v>95.68</v>
      </c>
      <c r="AB51" s="5">
        <f t="shared" si="3"/>
        <v>4592.6400000000003</v>
      </c>
      <c r="AC51" s="11">
        <f t="shared" si="5"/>
        <v>84.672566371681427</v>
      </c>
      <c r="AD51" s="11">
        <f t="shared" si="4"/>
        <v>4064.2831858407085</v>
      </c>
    </row>
    <row r="52" spans="1:30" ht="76.7" customHeight="1">
      <c r="A52" s="6"/>
      <c r="B52" s="15"/>
      <c r="C52" s="15"/>
      <c r="D52" s="3" t="s">
        <v>79</v>
      </c>
      <c r="E52" s="3" t="s">
        <v>88</v>
      </c>
      <c r="F52" s="3" t="s">
        <v>55</v>
      </c>
      <c r="G52" s="16">
        <v>7</v>
      </c>
      <c r="H52" s="15"/>
      <c r="I52" s="16">
        <v>5</v>
      </c>
      <c r="J52" s="15"/>
      <c r="K52" s="4">
        <v>2</v>
      </c>
      <c r="L52" s="4">
        <v>11</v>
      </c>
      <c r="M52" s="4">
        <v>6</v>
      </c>
      <c r="N52" s="4">
        <v>0</v>
      </c>
      <c r="O52" s="4">
        <v>0</v>
      </c>
      <c r="P52" s="4">
        <v>0</v>
      </c>
      <c r="Q52" s="4">
        <v>0</v>
      </c>
      <c r="R52" s="16">
        <v>31</v>
      </c>
      <c r="S52" s="15"/>
      <c r="T52" s="3" t="s">
        <v>39</v>
      </c>
      <c r="U52" s="3" t="s">
        <v>40</v>
      </c>
      <c r="V52" s="3" t="s">
        <v>41</v>
      </c>
      <c r="W52" s="5">
        <v>184</v>
      </c>
      <c r="X52" s="5">
        <f t="shared" si="0"/>
        <v>5704</v>
      </c>
      <c r="Y52" s="5">
        <v>460</v>
      </c>
      <c r="Z52" s="5">
        <f t="shared" si="1"/>
        <v>14260</v>
      </c>
      <c r="AA52" s="5">
        <f t="shared" si="2"/>
        <v>95.68</v>
      </c>
      <c r="AB52" s="5">
        <f t="shared" si="3"/>
        <v>2966.0800000000004</v>
      </c>
      <c r="AC52" s="11">
        <f t="shared" si="5"/>
        <v>84.672566371681427</v>
      </c>
      <c r="AD52" s="11">
        <f t="shared" si="4"/>
        <v>2624.8495575221241</v>
      </c>
    </row>
    <row r="53" spans="1:30" ht="76.7" customHeight="1">
      <c r="A53" s="6"/>
      <c r="B53" s="15"/>
      <c r="C53" s="15"/>
      <c r="D53" s="3" t="s">
        <v>89</v>
      </c>
      <c r="E53" s="3" t="s">
        <v>57</v>
      </c>
      <c r="F53" s="3" t="s">
        <v>38</v>
      </c>
      <c r="G53" s="16">
        <v>7</v>
      </c>
      <c r="H53" s="15"/>
      <c r="I53" s="16">
        <v>14</v>
      </c>
      <c r="J53" s="15"/>
      <c r="K53" s="4">
        <v>13</v>
      </c>
      <c r="L53" s="4">
        <v>18</v>
      </c>
      <c r="M53" s="4">
        <v>10</v>
      </c>
      <c r="N53" s="4">
        <v>0</v>
      </c>
      <c r="O53" s="4">
        <v>0</v>
      </c>
      <c r="P53" s="4">
        <v>0</v>
      </c>
      <c r="Q53" s="4">
        <v>0</v>
      </c>
      <c r="R53" s="16">
        <v>62</v>
      </c>
      <c r="S53" s="15"/>
      <c r="T53" s="3" t="s">
        <v>39</v>
      </c>
      <c r="U53" s="3" t="s">
        <v>40</v>
      </c>
      <c r="V53" s="3" t="s">
        <v>41</v>
      </c>
      <c r="W53" s="5">
        <v>160</v>
      </c>
      <c r="X53" s="5">
        <f t="shared" si="0"/>
        <v>9920</v>
      </c>
      <c r="Y53" s="5">
        <v>400</v>
      </c>
      <c r="Z53" s="5">
        <f t="shared" si="1"/>
        <v>24800</v>
      </c>
      <c r="AA53" s="5">
        <f t="shared" si="2"/>
        <v>83.2</v>
      </c>
      <c r="AB53" s="5">
        <f t="shared" si="3"/>
        <v>5158.4000000000005</v>
      </c>
      <c r="AC53" s="11">
        <f t="shared" si="5"/>
        <v>73.628318584070811</v>
      </c>
      <c r="AD53" s="11">
        <f t="shared" si="4"/>
        <v>4564.9557522123905</v>
      </c>
    </row>
    <row r="54" spans="1:30" ht="76.7" customHeight="1">
      <c r="A54" s="6"/>
      <c r="B54" s="15"/>
      <c r="C54" s="15"/>
      <c r="D54" s="3" t="s">
        <v>89</v>
      </c>
      <c r="E54" s="3" t="s">
        <v>58</v>
      </c>
      <c r="F54" s="3" t="s">
        <v>59</v>
      </c>
      <c r="G54" s="16">
        <v>1</v>
      </c>
      <c r="H54" s="15"/>
      <c r="I54" s="16">
        <v>1</v>
      </c>
      <c r="J54" s="15"/>
      <c r="K54" s="4">
        <v>0</v>
      </c>
      <c r="L54" s="4">
        <v>0</v>
      </c>
      <c r="M54" s="4">
        <v>5</v>
      </c>
      <c r="N54" s="4">
        <v>0</v>
      </c>
      <c r="O54" s="4">
        <v>0</v>
      </c>
      <c r="P54" s="4">
        <v>0</v>
      </c>
      <c r="Q54" s="4">
        <v>0</v>
      </c>
      <c r="R54" s="16">
        <v>7</v>
      </c>
      <c r="S54" s="15"/>
      <c r="T54" s="3" t="s">
        <v>39</v>
      </c>
      <c r="U54" s="3" t="s">
        <v>40</v>
      </c>
      <c r="V54" s="3" t="s">
        <v>41</v>
      </c>
      <c r="W54" s="5">
        <v>160</v>
      </c>
      <c r="X54" s="5">
        <f t="shared" si="0"/>
        <v>1120</v>
      </c>
      <c r="Y54" s="5">
        <v>400</v>
      </c>
      <c r="Z54" s="5">
        <f t="shared" si="1"/>
        <v>2800</v>
      </c>
      <c r="AA54" s="5">
        <f t="shared" si="2"/>
        <v>83.2</v>
      </c>
      <c r="AB54" s="5">
        <f t="shared" si="3"/>
        <v>582.4</v>
      </c>
      <c r="AC54" s="11">
        <f t="shared" si="5"/>
        <v>73.628318584070811</v>
      </c>
      <c r="AD54" s="11">
        <f t="shared" si="4"/>
        <v>515.39823008849567</v>
      </c>
    </row>
    <row r="55" spans="1:30" ht="76.7" customHeight="1">
      <c r="A55" s="6"/>
      <c r="B55" s="15"/>
      <c r="C55" s="15"/>
      <c r="D55" s="3" t="s">
        <v>89</v>
      </c>
      <c r="E55" s="3" t="s">
        <v>60</v>
      </c>
      <c r="F55" s="3" t="s">
        <v>43</v>
      </c>
      <c r="G55" s="16">
        <v>3</v>
      </c>
      <c r="H55" s="15"/>
      <c r="I55" s="16">
        <v>5</v>
      </c>
      <c r="J55" s="15"/>
      <c r="K55" s="4">
        <v>4</v>
      </c>
      <c r="L55" s="4">
        <v>7</v>
      </c>
      <c r="M55" s="4">
        <v>4</v>
      </c>
      <c r="N55" s="4">
        <v>0</v>
      </c>
      <c r="O55" s="4">
        <v>0</v>
      </c>
      <c r="P55" s="4">
        <v>0</v>
      </c>
      <c r="Q55" s="4">
        <v>0</v>
      </c>
      <c r="R55" s="16">
        <v>23</v>
      </c>
      <c r="S55" s="15"/>
      <c r="T55" s="3" t="s">
        <v>39</v>
      </c>
      <c r="U55" s="3" t="s">
        <v>40</v>
      </c>
      <c r="V55" s="3" t="s">
        <v>41</v>
      </c>
      <c r="W55" s="5">
        <v>160</v>
      </c>
      <c r="X55" s="5">
        <f t="shared" si="0"/>
        <v>3680</v>
      </c>
      <c r="Y55" s="5">
        <v>400</v>
      </c>
      <c r="Z55" s="5">
        <f t="shared" si="1"/>
        <v>9200</v>
      </c>
      <c r="AA55" s="5">
        <f t="shared" si="2"/>
        <v>83.2</v>
      </c>
      <c r="AB55" s="5">
        <f t="shared" si="3"/>
        <v>1913.6000000000001</v>
      </c>
      <c r="AC55" s="11">
        <f t="shared" si="5"/>
        <v>73.628318584070811</v>
      </c>
      <c r="AD55" s="11">
        <f t="shared" si="4"/>
        <v>1693.4513274336286</v>
      </c>
    </row>
    <row r="56" spans="1:30" ht="76.7" customHeight="1">
      <c r="A56" s="6"/>
      <c r="B56" s="15"/>
      <c r="C56" s="15"/>
      <c r="D56" s="3" t="s">
        <v>89</v>
      </c>
      <c r="E56" s="3" t="s">
        <v>61</v>
      </c>
      <c r="F56" s="3" t="s">
        <v>45</v>
      </c>
      <c r="G56" s="16">
        <v>16</v>
      </c>
      <c r="H56" s="15"/>
      <c r="I56" s="16">
        <v>26</v>
      </c>
      <c r="J56" s="15"/>
      <c r="K56" s="4">
        <v>21</v>
      </c>
      <c r="L56" s="4">
        <v>32</v>
      </c>
      <c r="M56" s="4">
        <v>16</v>
      </c>
      <c r="N56" s="4">
        <v>0</v>
      </c>
      <c r="O56" s="4">
        <v>0</v>
      </c>
      <c r="P56" s="4">
        <v>0</v>
      </c>
      <c r="Q56" s="4">
        <v>0</v>
      </c>
      <c r="R56" s="16">
        <v>111</v>
      </c>
      <c r="S56" s="15"/>
      <c r="T56" s="3" t="s">
        <v>39</v>
      </c>
      <c r="U56" s="3" t="s">
        <v>40</v>
      </c>
      <c r="V56" s="3" t="s">
        <v>41</v>
      </c>
      <c r="W56" s="5">
        <v>160</v>
      </c>
      <c r="X56" s="5">
        <f t="shared" si="0"/>
        <v>17760</v>
      </c>
      <c r="Y56" s="5">
        <v>400</v>
      </c>
      <c r="Z56" s="5">
        <f t="shared" si="1"/>
        <v>44400</v>
      </c>
      <c r="AA56" s="5">
        <f t="shared" si="2"/>
        <v>83.2</v>
      </c>
      <c r="AB56" s="5">
        <f t="shared" si="3"/>
        <v>9235.2000000000007</v>
      </c>
      <c r="AC56" s="11">
        <f t="shared" si="5"/>
        <v>73.628318584070811</v>
      </c>
      <c r="AD56" s="11">
        <f t="shared" si="4"/>
        <v>8172.7433628318604</v>
      </c>
    </row>
    <row r="57" spans="1:30" ht="76.7" customHeight="1">
      <c r="A57" s="6"/>
      <c r="B57" s="15"/>
      <c r="C57" s="15"/>
      <c r="D57" s="3" t="s">
        <v>89</v>
      </c>
      <c r="E57" s="3" t="s">
        <v>62</v>
      </c>
      <c r="F57" s="3" t="s">
        <v>47</v>
      </c>
      <c r="G57" s="16">
        <v>9</v>
      </c>
      <c r="H57" s="15"/>
      <c r="I57" s="16">
        <v>24</v>
      </c>
      <c r="J57" s="15"/>
      <c r="K57" s="4">
        <v>22</v>
      </c>
      <c r="L57" s="4">
        <v>29</v>
      </c>
      <c r="M57" s="4">
        <v>17</v>
      </c>
      <c r="N57" s="4">
        <v>0</v>
      </c>
      <c r="O57" s="4">
        <v>0</v>
      </c>
      <c r="P57" s="4">
        <v>0</v>
      </c>
      <c r="Q57" s="4">
        <v>0</v>
      </c>
      <c r="R57" s="16">
        <v>101</v>
      </c>
      <c r="S57" s="15"/>
      <c r="T57" s="3" t="s">
        <v>39</v>
      </c>
      <c r="U57" s="3" t="s">
        <v>40</v>
      </c>
      <c r="V57" s="3" t="s">
        <v>41</v>
      </c>
      <c r="W57" s="5">
        <v>160</v>
      </c>
      <c r="X57" s="5">
        <f t="shared" si="0"/>
        <v>16160</v>
      </c>
      <c r="Y57" s="5">
        <v>400</v>
      </c>
      <c r="Z57" s="5">
        <f t="shared" si="1"/>
        <v>40400</v>
      </c>
      <c r="AA57" s="5">
        <f t="shared" si="2"/>
        <v>83.2</v>
      </c>
      <c r="AB57" s="5">
        <f t="shared" si="3"/>
        <v>8403.2000000000007</v>
      </c>
      <c r="AC57" s="11">
        <f t="shared" si="5"/>
        <v>73.628318584070811</v>
      </c>
      <c r="AD57" s="11">
        <f t="shared" si="4"/>
        <v>7436.4601769911524</v>
      </c>
    </row>
    <row r="58" spans="1:30" ht="76.7" customHeight="1">
      <c r="A58" s="6"/>
      <c r="B58" s="15"/>
      <c r="C58" s="15"/>
      <c r="D58" s="3" t="s">
        <v>89</v>
      </c>
      <c r="E58" s="3" t="s">
        <v>63</v>
      </c>
      <c r="F58" s="3" t="s">
        <v>49</v>
      </c>
      <c r="G58" s="16">
        <v>9</v>
      </c>
      <c r="H58" s="15"/>
      <c r="I58" s="16">
        <v>14</v>
      </c>
      <c r="J58" s="15"/>
      <c r="K58" s="4">
        <v>12</v>
      </c>
      <c r="L58" s="4">
        <v>18</v>
      </c>
      <c r="M58" s="4">
        <v>9</v>
      </c>
      <c r="N58" s="4">
        <v>0</v>
      </c>
      <c r="O58" s="4">
        <v>0</v>
      </c>
      <c r="P58" s="4">
        <v>0</v>
      </c>
      <c r="Q58" s="4">
        <v>0</v>
      </c>
      <c r="R58" s="16">
        <v>62</v>
      </c>
      <c r="S58" s="15"/>
      <c r="T58" s="3" t="s">
        <v>39</v>
      </c>
      <c r="U58" s="3" t="s">
        <v>40</v>
      </c>
      <c r="V58" s="3" t="s">
        <v>41</v>
      </c>
      <c r="W58" s="5">
        <v>160</v>
      </c>
      <c r="X58" s="5">
        <f t="shared" si="0"/>
        <v>9920</v>
      </c>
      <c r="Y58" s="5">
        <v>400</v>
      </c>
      <c r="Z58" s="5">
        <f t="shared" si="1"/>
        <v>24800</v>
      </c>
      <c r="AA58" s="5">
        <f t="shared" si="2"/>
        <v>83.2</v>
      </c>
      <c r="AB58" s="5">
        <f t="shared" si="3"/>
        <v>5158.4000000000005</v>
      </c>
      <c r="AC58" s="11">
        <f t="shared" si="5"/>
        <v>73.628318584070811</v>
      </c>
      <c r="AD58" s="11">
        <f t="shared" si="4"/>
        <v>4564.9557522123905</v>
      </c>
    </row>
    <row r="59" spans="1:30" ht="76.7" customHeight="1">
      <c r="A59" s="6"/>
      <c r="B59" s="15"/>
      <c r="C59" s="15"/>
      <c r="D59" s="3" t="s">
        <v>89</v>
      </c>
      <c r="E59" s="3" t="s">
        <v>64</v>
      </c>
      <c r="F59" s="3" t="s">
        <v>65</v>
      </c>
      <c r="G59" s="16">
        <v>0</v>
      </c>
      <c r="H59" s="15"/>
      <c r="I59" s="16">
        <v>0</v>
      </c>
      <c r="J59" s="15"/>
      <c r="K59" s="4">
        <v>0</v>
      </c>
      <c r="L59" s="4">
        <v>2</v>
      </c>
      <c r="M59" s="4">
        <v>3</v>
      </c>
      <c r="N59" s="4">
        <v>0</v>
      </c>
      <c r="O59" s="4">
        <v>0</v>
      </c>
      <c r="P59" s="4">
        <v>0</v>
      </c>
      <c r="Q59" s="4">
        <v>0</v>
      </c>
      <c r="R59" s="16">
        <v>5</v>
      </c>
      <c r="S59" s="15"/>
      <c r="T59" s="3" t="s">
        <v>39</v>
      </c>
      <c r="U59" s="3" t="s">
        <v>40</v>
      </c>
      <c r="V59" s="3" t="s">
        <v>41</v>
      </c>
      <c r="W59" s="5">
        <v>160</v>
      </c>
      <c r="X59" s="5">
        <f t="shared" si="0"/>
        <v>800</v>
      </c>
      <c r="Y59" s="5">
        <v>400</v>
      </c>
      <c r="Z59" s="5">
        <f t="shared" si="1"/>
        <v>2000</v>
      </c>
      <c r="AA59" s="5">
        <f t="shared" si="2"/>
        <v>83.2</v>
      </c>
      <c r="AB59" s="5">
        <f t="shared" si="3"/>
        <v>416</v>
      </c>
      <c r="AC59" s="11">
        <f t="shared" si="5"/>
        <v>73.628318584070811</v>
      </c>
      <c r="AD59" s="11">
        <f t="shared" si="4"/>
        <v>368.14159292035407</v>
      </c>
    </row>
    <row r="60" spans="1:30" ht="76.7" customHeight="1">
      <c r="A60" s="6"/>
      <c r="B60" s="15"/>
      <c r="C60" s="15"/>
      <c r="D60" s="3" t="s">
        <v>89</v>
      </c>
      <c r="E60" s="3" t="s">
        <v>66</v>
      </c>
      <c r="F60" s="3" t="s">
        <v>51</v>
      </c>
      <c r="G60" s="16">
        <v>15</v>
      </c>
      <c r="H60" s="15"/>
      <c r="I60" s="16">
        <v>18</v>
      </c>
      <c r="J60" s="15"/>
      <c r="K60" s="4">
        <v>17</v>
      </c>
      <c r="L60" s="4">
        <v>25</v>
      </c>
      <c r="M60" s="4">
        <v>12</v>
      </c>
      <c r="N60" s="4">
        <v>0</v>
      </c>
      <c r="O60" s="4">
        <v>0</v>
      </c>
      <c r="P60" s="4">
        <v>0</v>
      </c>
      <c r="Q60" s="4">
        <v>0</v>
      </c>
      <c r="R60" s="16">
        <v>87</v>
      </c>
      <c r="S60" s="15"/>
      <c r="T60" s="3" t="s">
        <v>39</v>
      </c>
      <c r="U60" s="3" t="s">
        <v>40</v>
      </c>
      <c r="V60" s="3" t="s">
        <v>41</v>
      </c>
      <c r="W60" s="5">
        <v>160</v>
      </c>
      <c r="X60" s="5">
        <f t="shared" si="0"/>
        <v>13920</v>
      </c>
      <c r="Y60" s="5">
        <v>400</v>
      </c>
      <c r="Z60" s="5">
        <f t="shared" si="1"/>
        <v>34800</v>
      </c>
      <c r="AA60" s="5">
        <f t="shared" si="2"/>
        <v>83.2</v>
      </c>
      <c r="AB60" s="5">
        <f t="shared" si="3"/>
        <v>7238.4000000000005</v>
      </c>
      <c r="AC60" s="11">
        <f t="shared" si="5"/>
        <v>73.628318584070811</v>
      </c>
      <c r="AD60" s="11">
        <f t="shared" si="4"/>
        <v>6405.6637168141606</v>
      </c>
    </row>
    <row r="61" spans="1:30" ht="76.7" customHeight="1">
      <c r="A61" s="6"/>
      <c r="B61" s="15"/>
      <c r="C61" s="15"/>
      <c r="D61" s="3" t="s">
        <v>89</v>
      </c>
      <c r="E61" s="3" t="s">
        <v>67</v>
      </c>
      <c r="F61" s="3" t="s">
        <v>53</v>
      </c>
      <c r="G61" s="16">
        <v>8</v>
      </c>
      <c r="H61" s="15"/>
      <c r="I61" s="16">
        <v>14</v>
      </c>
      <c r="J61" s="15"/>
      <c r="K61" s="4">
        <v>9</v>
      </c>
      <c r="L61" s="4">
        <v>19</v>
      </c>
      <c r="M61" s="4">
        <v>10</v>
      </c>
      <c r="N61" s="4">
        <v>0</v>
      </c>
      <c r="O61" s="4">
        <v>0</v>
      </c>
      <c r="P61" s="4">
        <v>0</v>
      </c>
      <c r="Q61" s="4">
        <v>0</v>
      </c>
      <c r="R61" s="16">
        <v>60</v>
      </c>
      <c r="S61" s="15"/>
      <c r="T61" s="3" t="s">
        <v>39</v>
      </c>
      <c r="U61" s="3" t="s">
        <v>40</v>
      </c>
      <c r="V61" s="3" t="s">
        <v>41</v>
      </c>
      <c r="W61" s="5">
        <v>160</v>
      </c>
      <c r="X61" s="5">
        <f t="shared" si="0"/>
        <v>9600</v>
      </c>
      <c r="Y61" s="5">
        <v>400</v>
      </c>
      <c r="Z61" s="5">
        <f t="shared" si="1"/>
        <v>24000</v>
      </c>
      <c r="AA61" s="5">
        <f t="shared" si="2"/>
        <v>83.2</v>
      </c>
      <c r="AB61" s="5">
        <f t="shared" si="3"/>
        <v>4992</v>
      </c>
      <c r="AC61" s="11">
        <f t="shared" si="5"/>
        <v>73.628318584070811</v>
      </c>
      <c r="AD61" s="11">
        <f t="shared" si="4"/>
        <v>4417.6991150442491</v>
      </c>
    </row>
    <row r="62" spans="1:30" ht="76.7" customHeight="1">
      <c r="A62" s="6"/>
      <c r="B62" s="15"/>
      <c r="C62" s="15"/>
      <c r="D62" s="3" t="s">
        <v>89</v>
      </c>
      <c r="E62" s="3" t="s">
        <v>68</v>
      </c>
      <c r="F62" s="3" t="s">
        <v>55</v>
      </c>
      <c r="G62" s="16">
        <v>5</v>
      </c>
      <c r="H62" s="15"/>
      <c r="I62" s="16">
        <v>7</v>
      </c>
      <c r="J62" s="15"/>
      <c r="K62" s="4">
        <v>0</v>
      </c>
      <c r="L62" s="4">
        <v>11</v>
      </c>
      <c r="M62" s="4">
        <v>7</v>
      </c>
      <c r="N62" s="4">
        <v>0</v>
      </c>
      <c r="O62" s="4">
        <v>0</v>
      </c>
      <c r="P62" s="4">
        <v>0</v>
      </c>
      <c r="Q62" s="4">
        <v>0</v>
      </c>
      <c r="R62" s="16">
        <v>30</v>
      </c>
      <c r="S62" s="15"/>
      <c r="T62" s="3" t="s">
        <v>39</v>
      </c>
      <c r="U62" s="3" t="s">
        <v>40</v>
      </c>
      <c r="V62" s="3" t="s">
        <v>41</v>
      </c>
      <c r="W62" s="5">
        <v>160</v>
      </c>
      <c r="X62" s="5">
        <f t="shared" si="0"/>
        <v>4800</v>
      </c>
      <c r="Y62" s="5">
        <v>400</v>
      </c>
      <c r="Z62" s="5">
        <f t="shared" si="1"/>
        <v>12000</v>
      </c>
      <c r="AA62" s="5">
        <f t="shared" si="2"/>
        <v>83.2</v>
      </c>
      <c r="AB62" s="5">
        <f t="shared" si="3"/>
        <v>2496</v>
      </c>
      <c r="AC62" s="11">
        <f t="shared" si="5"/>
        <v>73.628318584070811</v>
      </c>
      <c r="AD62" s="11">
        <f t="shared" si="4"/>
        <v>2208.8495575221245</v>
      </c>
    </row>
    <row r="63" spans="1:30" ht="76.7" customHeight="1">
      <c r="A63" s="6"/>
      <c r="B63" s="15"/>
      <c r="C63" s="15"/>
      <c r="D63" s="3" t="s">
        <v>90</v>
      </c>
      <c r="E63" s="3" t="s">
        <v>91</v>
      </c>
      <c r="F63" s="3" t="s">
        <v>92</v>
      </c>
      <c r="G63" s="16">
        <v>0</v>
      </c>
      <c r="H63" s="15"/>
      <c r="I63" s="16">
        <v>1</v>
      </c>
      <c r="J63" s="15"/>
      <c r="K63" s="4">
        <v>0</v>
      </c>
      <c r="L63" s="4">
        <v>0</v>
      </c>
      <c r="M63" s="4">
        <v>0</v>
      </c>
      <c r="N63" s="4">
        <v>0</v>
      </c>
      <c r="O63" s="4">
        <v>1</v>
      </c>
      <c r="P63" s="4">
        <v>0</v>
      </c>
      <c r="Q63" s="4">
        <v>0</v>
      </c>
      <c r="R63" s="16">
        <v>2</v>
      </c>
      <c r="S63" s="15"/>
      <c r="T63" s="3" t="s">
        <v>93</v>
      </c>
      <c r="U63" s="3" t="s">
        <v>40</v>
      </c>
      <c r="V63" s="3" t="s">
        <v>94</v>
      </c>
      <c r="W63" s="5">
        <v>146</v>
      </c>
      <c r="X63" s="5">
        <f t="shared" si="0"/>
        <v>292</v>
      </c>
      <c r="Y63" s="5">
        <v>365</v>
      </c>
      <c r="Z63" s="5">
        <f t="shared" si="1"/>
        <v>730</v>
      </c>
      <c r="AA63" s="5">
        <f t="shared" si="2"/>
        <v>75.92</v>
      </c>
      <c r="AB63" s="5">
        <f t="shared" si="3"/>
        <v>151.84</v>
      </c>
      <c r="AC63" s="11">
        <f t="shared" si="5"/>
        <v>67.185840707964616</v>
      </c>
      <c r="AD63" s="11">
        <f t="shared" si="4"/>
        <v>134.37168141592923</v>
      </c>
    </row>
    <row r="64" spans="1:30" ht="76.7" customHeight="1">
      <c r="A64" s="6"/>
      <c r="B64" s="15"/>
      <c r="C64" s="15"/>
      <c r="D64" s="3" t="s">
        <v>90</v>
      </c>
      <c r="E64" s="3" t="s">
        <v>95</v>
      </c>
      <c r="F64" s="3" t="s">
        <v>96</v>
      </c>
      <c r="G64" s="16">
        <v>0</v>
      </c>
      <c r="H64" s="15"/>
      <c r="I64" s="16">
        <v>0</v>
      </c>
      <c r="J64" s="15"/>
      <c r="K64" s="4">
        <v>0</v>
      </c>
      <c r="L64" s="4">
        <v>0</v>
      </c>
      <c r="M64" s="4">
        <v>3</v>
      </c>
      <c r="N64" s="4">
        <v>1</v>
      </c>
      <c r="O64" s="4">
        <v>0</v>
      </c>
      <c r="P64" s="4">
        <v>0</v>
      </c>
      <c r="Q64" s="4">
        <v>0</v>
      </c>
      <c r="R64" s="16">
        <v>4</v>
      </c>
      <c r="S64" s="15"/>
      <c r="T64" s="3" t="s">
        <v>93</v>
      </c>
      <c r="U64" s="3" t="s">
        <v>40</v>
      </c>
      <c r="V64" s="3" t="s">
        <v>94</v>
      </c>
      <c r="W64" s="5">
        <v>146</v>
      </c>
      <c r="X64" s="5">
        <f t="shared" si="0"/>
        <v>584</v>
      </c>
      <c r="Y64" s="5">
        <v>365</v>
      </c>
      <c r="Z64" s="5">
        <f t="shared" si="1"/>
        <v>1460</v>
      </c>
      <c r="AA64" s="5">
        <f t="shared" si="2"/>
        <v>75.92</v>
      </c>
      <c r="AB64" s="5">
        <f t="shared" si="3"/>
        <v>303.68</v>
      </c>
      <c r="AC64" s="11">
        <f t="shared" si="5"/>
        <v>67.185840707964616</v>
      </c>
      <c r="AD64" s="11">
        <f t="shared" si="4"/>
        <v>268.74336283185846</v>
      </c>
    </row>
    <row r="65" spans="1:30" ht="76.7" customHeight="1">
      <c r="A65" s="6"/>
      <c r="B65" s="15"/>
      <c r="C65" s="15"/>
      <c r="D65" s="3" t="s">
        <v>90</v>
      </c>
      <c r="E65" s="3" t="s">
        <v>97</v>
      </c>
      <c r="F65" s="3" t="s">
        <v>98</v>
      </c>
      <c r="G65" s="16">
        <v>0</v>
      </c>
      <c r="H65" s="15"/>
      <c r="I65" s="16">
        <v>0</v>
      </c>
      <c r="J65" s="15"/>
      <c r="K65" s="4">
        <v>0</v>
      </c>
      <c r="L65" s="4">
        <v>0</v>
      </c>
      <c r="M65" s="4">
        <v>0</v>
      </c>
      <c r="N65" s="4">
        <v>0</v>
      </c>
      <c r="O65" s="4">
        <v>1</v>
      </c>
      <c r="P65" s="4">
        <v>0</v>
      </c>
      <c r="Q65" s="4">
        <v>0</v>
      </c>
      <c r="R65" s="16">
        <v>1</v>
      </c>
      <c r="S65" s="15"/>
      <c r="T65" s="3" t="s">
        <v>93</v>
      </c>
      <c r="U65" s="3" t="s">
        <v>40</v>
      </c>
      <c r="V65" s="3" t="s">
        <v>94</v>
      </c>
      <c r="W65" s="5">
        <v>146</v>
      </c>
      <c r="X65" s="5">
        <f t="shared" si="0"/>
        <v>146</v>
      </c>
      <c r="Y65" s="5">
        <v>365</v>
      </c>
      <c r="Z65" s="5">
        <f t="shared" si="1"/>
        <v>365</v>
      </c>
      <c r="AA65" s="5">
        <f t="shared" si="2"/>
        <v>75.92</v>
      </c>
      <c r="AB65" s="5">
        <f t="shared" si="3"/>
        <v>75.92</v>
      </c>
      <c r="AC65" s="11">
        <f t="shared" si="5"/>
        <v>67.185840707964616</v>
      </c>
      <c r="AD65" s="11">
        <f t="shared" si="4"/>
        <v>67.185840707964616</v>
      </c>
    </row>
    <row r="66" spans="1:30" ht="76.7" customHeight="1">
      <c r="A66" s="6"/>
      <c r="B66" s="15"/>
      <c r="C66" s="15"/>
      <c r="D66" s="3" t="s">
        <v>90</v>
      </c>
      <c r="E66" s="3" t="s">
        <v>99</v>
      </c>
      <c r="F66" s="3" t="s">
        <v>100</v>
      </c>
      <c r="G66" s="16">
        <v>0</v>
      </c>
      <c r="H66" s="15"/>
      <c r="I66" s="16">
        <v>0</v>
      </c>
      <c r="J66" s="15"/>
      <c r="K66" s="4">
        <v>0</v>
      </c>
      <c r="L66" s="4">
        <v>0</v>
      </c>
      <c r="M66" s="4">
        <v>1</v>
      </c>
      <c r="N66" s="4">
        <v>1</v>
      </c>
      <c r="O66" s="4">
        <v>0</v>
      </c>
      <c r="P66" s="4">
        <v>0</v>
      </c>
      <c r="Q66" s="4">
        <v>0</v>
      </c>
      <c r="R66" s="16">
        <v>2</v>
      </c>
      <c r="S66" s="15"/>
      <c r="T66" s="3" t="s">
        <v>93</v>
      </c>
      <c r="U66" s="3" t="s">
        <v>40</v>
      </c>
      <c r="V66" s="3" t="s">
        <v>94</v>
      </c>
      <c r="W66" s="5">
        <v>146</v>
      </c>
      <c r="X66" s="5">
        <f t="shared" si="0"/>
        <v>292</v>
      </c>
      <c r="Y66" s="5">
        <v>365</v>
      </c>
      <c r="Z66" s="5">
        <f t="shared" si="1"/>
        <v>730</v>
      </c>
      <c r="AA66" s="5">
        <f t="shared" si="2"/>
        <v>75.92</v>
      </c>
      <c r="AB66" s="5">
        <f t="shared" si="3"/>
        <v>151.84</v>
      </c>
      <c r="AC66" s="11">
        <f t="shared" si="5"/>
        <v>67.185840707964616</v>
      </c>
      <c r="AD66" s="11">
        <f t="shared" si="4"/>
        <v>134.37168141592923</v>
      </c>
    </row>
    <row r="67" spans="1:30" ht="76.7" customHeight="1">
      <c r="A67" s="6"/>
      <c r="B67" s="15"/>
      <c r="C67" s="15"/>
      <c r="D67" s="3" t="s">
        <v>90</v>
      </c>
      <c r="E67" s="3" t="s">
        <v>101</v>
      </c>
      <c r="F67" s="3" t="s">
        <v>102</v>
      </c>
      <c r="G67" s="16">
        <v>0</v>
      </c>
      <c r="H67" s="15"/>
      <c r="I67" s="16">
        <v>0</v>
      </c>
      <c r="J67" s="15"/>
      <c r="K67" s="4">
        <v>0</v>
      </c>
      <c r="L67" s="4">
        <v>1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16">
        <v>1</v>
      </c>
      <c r="S67" s="15"/>
      <c r="T67" s="3" t="s">
        <v>93</v>
      </c>
      <c r="U67" s="3" t="s">
        <v>40</v>
      </c>
      <c r="V67" s="3" t="s">
        <v>94</v>
      </c>
      <c r="W67" s="5">
        <v>146</v>
      </c>
      <c r="X67" s="5">
        <f t="shared" si="0"/>
        <v>146</v>
      </c>
      <c r="Y67" s="5">
        <v>365</v>
      </c>
      <c r="Z67" s="5">
        <f t="shared" si="1"/>
        <v>365</v>
      </c>
      <c r="AA67" s="5">
        <f t="shared" si="2"/>
        <v>75.92</v>
      </c>
      <c r="AB67" s="5">
        <f t="shared" si="3"/>
        <v>75.92</v>
      </c>
      <c r="AC67" s="11">
        <f t="shared" si="5"/>
        <v>67.185840707964616</v>
      </c>
      <c r="AD67" s="11">
        <f t="shared" si="4"/>
        <v>67.185840707964616</v>
      </c>
    </row>
    <row r="68" spans="1:30" ht="76.7" customHeight="1">
      <c r="A68" s="6"/>
      <c r="B68" s="15"/>
      <c r="C68" s="15"/>
      <c r="D68" s="3" t="s">
        <v>90</v>
      </c>
      <c r="E68" s="3" t="s">
        <v>103</v>
      </c>
      <c r="F68" s="3" t="s">
        <v>104</v>
      </c>
      <c r="G68" s="16">
        <v>0</v>
      </c>
      <c r="H68" s="15"/>
      <c r="I68" s="16">
        <v>0</v>
      </c>
      <c r="J68" s="15"/>
      <c r="K68" s="4">
        <v>0</v>
      </c>
      <c r="L68" s="4">
        <v>0</v>
      </c>
      <c r="M68" s="4">
        <v>0</v>
      </c>
      <c r="N68" s="4">
        <v>0</v>
      </c>
      <c r="O68" s="4">
        <v>1</v>
      </c>
      <c r="P68" s="4">
        <v>0</v>
      </c>
      <c r="Q68" s="4">
        <v>0</v>
      </c>
      <c r="R68" s="16">
        <v>1</v>
      </c>
      <c r="S68" s="15"/>
      <c r="T68" s="3" t="s">
        <v>93</v>
      </c>
      <c r="U68" s="3" t="s">
        <v>40</v>
      </c>
      <c r="V68" s="3" t="s">
        <v>94</v>
      </c>
      <c r="W68" s="5">
        <v>146</v>
      </c>
      <c r="X68" s="5">
        <f t="shared" si="0"/>
        <v>146</v>
      </c>
      <c r="Y68" s="5">
        <v>365</v>
      </c>
      <c r="Z68" s="5">
        <f t="shared" si="1"/>
        <v>365</v>
      </c>
      <c r="AA68" s="5">
        <f t="shared" si="2"/>
        <v>75.92</v>
      </c>
      <c r="AB68" s="5">
        <f t="shared" si="3"/>
        <v>75.92</v>
      </c>
      <c r="AC68" s="11">
        <f t="shared" si="5"/>
        <v>67.185840707964616</v>
      </c>
      <c r="AD68" s="11">
        <f t="shared" si="4"/>
        <v>67.185840707964616</v>
      </c>
    </row>
    <row r="69" spans="1:30" ht="76.7" customHeight="1">
      <c r="A69" s="6"/>
      <c r="B69" s="15"/>
      <c r="C69" s="15"/>
      <c r="D69" s="3" t="s">
        <v>105</v>
      </c>
      <c r="E69" s="3" t="s">
        <v>106</v>
      </c>
      <c r="F69" s="3" t="s">
        <v>107</v>
      </c>
      <c r="G69" s="16">
        <v>0</v>
      </c>
      <c r="H69" s="15"/>
      <c r="I69" s="16">
        <v>0</v>
      </c>
      <c r="J69" s="15"/>
      <c r="K69" s="4">
        <v>0</v>
      </c>
      <c r="L69" s="4">
        <v>5</v>
      </c>
      <c r="M69" s="4">
        <v>1</v>
      </c>
      <c r="N69" s="4">
        <v>0</v>
      </c>
      <c r="O69" s="4">
        <v>0</v>
      </c>
      <c r="P69" s="4">
        <v>0</v>
      </c>
      <c r="Q69" s="4">
        <v>0</v>
      </c>
      <c r="R69" s="16">
        <v>6</v>
      </c>
      <c r="S69" s="15"/>
      <c r="T69" s="3" t="s">
        <v>93</v>
      </c>
      <c r="U69" s="3" t="s">
        <v>40</v>
      </c>
      <c r="V69" s="3" t="s">
        <v>94</v>
      </c>
      <c r="W69" s="5">
        <v>146</v>
      </c>
      <c r="X69" s="5">
        <f t="shared" si="0"/>
        <v>876</v>
      </c>
      <c r="Y69" s="5">
        <v>365</v>
      </c>
      <c r="Z69" s="5">
        <f t="shared" si="1"/>
        <v>2190</v>
      </c>
      <c r="AA69" s="5">
        <f t="shared" si="2"/>
        <v>75.92</v>
      </c>
      <c r="AB69" s="5">
        <f t="shared" si="3"/>
        <v>455.52</v>
      </c>
      <c r="AC69" s="11">
        <f t="shared" si="5"/>
        <v>67.185840707964616</v>
      </c>
      <c r="AD69" s="11">
        <f t="shared" si="4"/>
        <v>403.11504424778769</v>
      </c>
    </row>
    <row r="70" spans="1:30" ht="76.7" customHeight="1">
      <c r="A70" s="6"/>
      <c r="B70" s="15"/>
      <c r="C70" s="15"/>
      <c r="D70" s="3" t="s">
        <v>105</v>
      </c>
      <c r="E70" s="3" t="s">
        <v>108</v>
      </c>
      <c r="F70" s="3" t="s">
        <v>100</v>
      </c>
      <c r="G70" s="16">
        <v>0</v>
      </c>
      <c r="H70" s="15"/>
      <c r="I70" s="16">
        <v>0</v>
      </c>
      <c r="J70" s="15"/>
      <c r="K70" s="4">
        <v>0</v>
      </c>
      <c r="L70" s="4">
        <v>0</v>
      </c>
      <c r="M70" s="4">
        <v>0</v>
      </c>
      <c r="N70" s="4">
        <v>0</v>
      </c>
      <c r="O70" s="4">
        <v>2</v>
      </c>
      <c r="P70" s="4">
        <v>0</v>
      </c>
      <c r="Q70" s="4">
        <v>0</v>
      </c>
      <c r="R70" s="16">
        <v>2</v>
      </c>
      <c r="S70" s="15"/>
      <c r="T70" s="3" t="s">
        <v>93</v>
      </c>
      <c r="U70" s="3" t="s">
        <v>40</v>
      </c>
      <c r="V70" s="3" t="s">
        <v>94</v>
      </c>
      <c r="W70" s="5">
        <v>146</v>
      </c>
      <c r="X70" s="5">
        <f t="shared" si="0"/>
        <v>292</v>
      </c>
      <c r="Y70" s="5">
        <v>365</v>
      </c>
      <c r="Z70" s="5">
        <f t="shared" si="1"/>
        <v>730</v>
      </c>
      <c r="AA70" s="5">
        <f t="shared" si="2"/>
        <v>75.92</v>
      </c>
      <c r="AB70" s="5">
        <f t="shared" si="3"/>
        <v>151.84</v>
      </c>
      <c r="AC70" s="11">
        <f t="shared" si="5"/>
        <v>67.185840707964616</v>
      </c>
      <c r="AD70" s="11">
        <f t="shared" si="4"/>
        <v>134.37168141592923</v>
      </c>
    </row>
    <row r="71" spans="1:30" ht="76.7" customHeight="1">
      <c r="A71" s="6"/>
      <c r="B71" s="15"/>
      <c r="C71" s="15"/>
      <c r="D71" s="3" t="s">
        <v>105</v>
      </c>
      <c r="E71" s="3" t="s">
        <v>109</v>
      </c>
      <c r="F71" s="3" t="s">
        <v>110</v>
      </c>
      <c r="G71" s="16">
        <v>0</v>
      </c>
      <c r="H71" s="15"/>
      <c r="I71" s="16">
        <v>0</v>
      </c>
      <c r="J71" s="15"/>
      <c r="K71" s="4">
        <v>0</v>
      </c>
      <c r="L71" s="4">
        <v>0</v>
      </c>
      <c r="M71" s="4">
        <v>0</v>
      </c>
      <c r="N71" s="4">
        <v>4</v>
      </c>
      <c r="O71" s="4">
        <v>6</v>
      </c>
      <c r="P71" s="4">
        <v>0</v>
      </c>
      <c r="Q71" s="4">
        <v>0</v>
      </c>
      <c r="R71" s="16">
        <v>10</v>
      </c>
      <c r="S71" s="15"/>
      <c r="T71" s="3" t="s">
        <v>93</v>
      </c>
      <c r="U71" s="3" t="s">
        <v>40</v>
      </c>
      <c r="V71" s="3" t="s">
        <v>94</v>
      </c>
      <c r="W71" s="5">
        <v>146</v>
      </c>
      <c r="X71" s="5">
        <f t="shared" si="0"/>
        <v>1460</v>
      </c>
      <c r="Y71" s="5">
        <v>365</v>
      </c>
      <c r="Z71" s="5">
        <f t="shared" si="1"/>
        <v>3650</v>
      </c>
      <c r="AA71" s="5">
        <f t="shared" si="2"/>
        <v>75.92</v>
      </c>
      <c r="AB71" s="5">
        <f t="shared" si="3"/>
        <v>759.2</v>
      </c>
      <c r="AC71" s="11">
        <f t="shared" si="5"/>
        <v>67.185840707964616</v>
      </c>
      <c r="AD71" s="11">
        <f t="shared" si="4"/>
        <v>671.85840707964621</v>
      </c>
    </row>
    <row r="72" spans="1:30" ht="76.7" customHeight="1">
      <c r="A72" s="6"/>
      <c r="B72" s="15"/>
      <c r="C72" s="15"/>
      <c r="D72" s="3" t="s">
        <v>105</v>
      </c>
      <c r="E72" s="3" t="s">
        <v>111</v>
      </c>
      <c r="F72" s="3" t="s">
        <v>112</v>
      </c>
      <c r="G72" s="16">
        <v>0</v>
      </c>
      <c r="H72" s="15"/>
      <c r="I72" s="16">
        <v>0</v>
      </c>
      <c r="J72" s="15"/>
      <c r="K72" s="4">
        <v>0</v>
      </c>
      <c r="L72" s="4">
        <v>0</v>
      </c>
      <c r="M72" s="4">
        <v>1</v>
      </c>
      <c r="N72" s="4">
        <v>0</v>
      </c>
      <c r="O72" s="4">
        <v>0</v>
      </c>
      <c r="P72" s="4">
        <v>0</v>
      </c>
      <c r="Q72" s="4">
        <v>0</v>
      </c>
      <c r="R72" s="16">
        <v>1</v>
      </c>
      <c r="S72" s="15"/>
      <c r="T72" s="3" t="s">
        <v>93</v>
      </c>
      <c r="U72" s="3" t="s">
        <v>40</v>
      </c>
      <c r="V72" s="3" t="s">
        <v>94</v>
      </c>
      <c r="W72" s="5">
        <v>146</v>
      </c>
      <c r="X72" s="5">
        <f t="shared" si="0"/>
        <v>146</v>
      </c>
      <c r="Y72" s="5">
        <v>365</v>
      </c>
      <c r="Z72" s="5">
        <f t="shared" si="1"/>
        <v>365</v>
      </c>
      <c r="AA72" s="5">
        <f t="shared" si="2"/>
        <v>75.92</v>
      </c>
      <c r="AB72" s="5">
        <f t="shared" si="3"/>
        <v>75.92</v>
      </c>
      <c r="AC72" s="11">
        <f t="shared" si="5"/>
        <v>67.185840707964616</v>
      </c>
      <c r="AD72" s="11">
        <f t="shared" si="4"/>
        <v>67.185840707964616</v>
      </c>
    </row>
    <row r="73" spans="1:30" ht="76.7" customHeight="1">
      <c r="A73" s="6"/>
      <c r="B73" s="15"/>
      <c r="C73" s="15"/>
      <c r="D73" s="3" t="s">
        <v>113</v>
      </c>
      <c r="E73" s="3" t="s">
        <v>114</v>
      </c>
      <c r="F73" s="3" t="s">
        <v>107</v>
      </c>
      <c r="G73" s="16">
        <v>0</v>
      </c>
      <c r="H73" s="15"/>
      <c r="I73" s="16">
        <v>3</v>
      </c>
      <c r="J73" s="15"/>
      <c r="K73" s="4">
        <v>0</v>
      </c>
      <c r="L73" s="4">
        <v>16</v>
      </c>
      <c r="M73" s="4">
        <v>58</v>
      </c>
      <c r="N73" s="4">
        <v>5</v>
      </c>
      <c r="O73" s="4">
        <v>0</v>
      </c>
      <c r="P73" s="4">
        <v>0</v>
      </c>
      <c r="Q73" s="4">
        <v>0</v>
      </c>
      <c r="R73" s="16">
        <v>82</v>
      </c>
      <c r="S73" s="15"/>
      <c r="T73" s="3" t="s">
        <v>93</v>
      </c>
      <c r="U73" s="3" t="s">
        <v>40</v>
      </c>
      <c r="V73" s="3" t="s">
        <v>94</v>
      </c>
      <c r="W73" s="5">
        <v>146</v>
      </c>
      <c r="X73" s="5">
        <f t="shared" si="0"/>
        <v>11972</v>
      </c>
      <c r="Y73" s="5">
        <v>365</v>
      </c>
      <c r="Z73" s="5">
        <f t="shared" si="1"/>
        <v>29930</v>
      </c>
      <c r="AA73" s="5">
        <f t="shared" si="2"/>
        <v>75.92</v>
      </c>
      <c r="AB73" s="5">
        <f t="shared" si="3"/>
        <v>6225.4400000000005</v>
      </c>
      <c r="AC73" s="11">
        <f t="shared" si="5"/>
        <v>67.185840707964616</v>
      </c>
      <c r="AD73" s="11">
        <f t="shared" si="4"/>
        <v>5509.2389380530985</v>
      </c>
    </row>
    <row r="74" spans="1:30" ht="76.7" customHeight="1">
      <c r="A74" s="6"/>
      <c r="B74" s="15"/>
      <c r="C74" s="15"/>
      <c r="D74" s="3" t="s">
        <v>113</v>
      </c>
      <c r="E74" s="3" t="s">
        <v>115</v>
      </c>
      <c r="F74" s="3" t="s">
        <v>92</v>
      </c>
      <c r="G74" s="16">
        <v>0</v>
      </c>
      <c r="H74" s="15"/>
      <c r="I74" s="16">
        <v>6</v>
      </c>
      <c r="J74" s="15"/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16">
        <v>6</v>
      </c>
      <c r="S74" s="15"/>
      <c r="T74" s="3" t="s">
        <v>93</v>
      </c>
      <c r="U74" s="3" t="s">
        <v>40</v>
      </c>
      <c r="V74" s="3" t="s">
        <v>94</v>
      </c>
      <c r="W74" s="5">
        <v>146</v>
      </c>
      <c r="X74" s="5">
        <f t="shared" si="0"/>
        <v>876</v>
      </c>
      <c r="Y74" s="5">
        <v>365</v>
      </c>
      <c r="Z74" s="5">
        <f t="shared" si="1"/>
        <v>2190</v>
      </c>
      <c r="AA74" s="5">
        <f t="shared" si="2"/>
        <v>75.92</v>
      </c>
      <c r="AB74" s="5">
        <f t="shared" si="3"/>
        <v>455.52</v>
      </c>
      <c r="AC74" s="11">
        <f t="shared" si="5"/>
        <v>67.185840707964616</v>
      </c>
      <c r="AD74" s="11">
        <f t="shared" si="4"/>
        <v>403.11504424778769</v>
      </c>
    </row>
    <row r="75" spans="1:30" ht="76.7" customHeight="1">
      <c r="A75" s="6"/>
      <c r="B75" s="15"/>
      <c r="C75" s="15"/>
      <c r="D75" s="3" t="s">
        <v>113</v>
      </c>
      <c r="E75" s="3" t="s">
        <v>116</v>
      </c>
      <c r="F75" s="3" t="s">
        <v>110</v>
      </c>
      <c r="G75" s="16">
        <v>0</v>
      </c>
      <c r="H75" s="15"/>
      <c r="I75" s="16">
        <v>1</v>
      </c>
      <c r="J75" s="15"/>
      <c r="K75" s="4">
        <v>1</v>
      </c>
      <c r="L75" s="4">
        <v>3</v>
      </c>
      <c r="M75" s="4">
        <v>3</v>
      </c>
      <c r="N75" s="4">
        <v>2</v>
      </c>
      <c r="O75" s="4">
        <v>0</v>
      </c>
      <c r="P75" s="4">
        <v>0</v>
      </c>
      <c r="Q75" s="4">
        <v>0</v>
      </c>
      <c r="R75" s="16">
        <v>10</v>
      </c>
      <c r="S75" s="15"/>
      <c r="T75" s="3" t="s">
        <v>93</v>
      </c>
      <c r="U75" s="3" t="s">
        <v>40</v>
      </c>
      <c r="V75" s="3" t="s">
        <v>94</v>
      </c>
      <c r="W75" s="5">
        <v>146</v>
      </c>
      <c r="X75" s="5">
        <f t="shared" si="0"/>
        <v>1460</v>
      </c>
      <c r="Y75" s="5">
        <v>365</v>
      </c>
      <c r="Z75" s="5">
        <f t="shared" si="1"/>
        <v>3650</v>
      </c>
      <c r="AA75" s="5">
        <f t="shared" si="2"/>
        <v>75.92</v>
      </c>
      <c r="AB75" s="5">
        <f t="shared" si="3"/>
        <v>759.2</v>
      </c>
      <c r="AC75" s="11">
        <f t="shared" si="5"/>
        <v>67.185840707964616</v>
      </c>
      <c r="AD75" s="11">
        <f t="shared" si="4"/>
        <v>671.85840707964621</v>
      </c>
    </row>
    <row r="76" spans="1:30" ht="76.7" customHeight="1">
      <c r="A76" s="6"/>
      <c r="B76" s="15"/>
      <c r="C76" s="15"/>
      <c r="D76" s="3" t="s">
        <v>113</v>
      </c>
      <c r="E76" s="3" t="s">
        <v>117</v>
      </c>
      <c r="F76" s="3" t="s">
        <v>102</v>
      </c>
      <c r="G76" s="16">
        <v>0</v>
      </c>
      <c r="H76" s="15"/>
      <c r="I76" s="16">
        <v>0</v>
      </c>
      <c r="J76" s="15"/>
      <c r="K76" s="4">
        <v>2</v>
      </c>
      <c r="L76" s="4">
        <v>0</v>
      </c>
      <c r="M76" s="4">
        <v>2</v>
      </c>
      <c r="N76" s="4">
        <v>7</v>
      </c>
      <c r="O76" s="4">
        <v>10</v>
      </c>
      <c r="P76" s="4">
        <v>0</v>
      </c>
      <c r="Q76" s="4">
        <v>0</v>
      </c>
      <c r="R76" s="16">
        <v>21</v>
      </c>
      <c r="S76" s="15"/>
      <c r="T76" s="3" t="s">
        <v>93</v>
      </c>
      <c r="U76" s="3" t="s">
        <v>40</v>
      </c>
      <c r="V76" s="3" t="s">
        <v>94</v>
      </c>
      <c r="W76" s="5">
        <v>146</v>
      </c>
      <c r="X76" s="5">
        <f t="shared" si="0"/>
        <v>3066</v>
      </c>
      <c r="Y76" s="5">
        <v>365</v>
      </c>
      <c r="Z76" s="5">
        <f t="shared" si="1"/>
        <v>7665</v>
      </c>
      <c r="AA76" s="5">
        <f t="shared" si="2"/>
        <v>75.92</v>
      </c>
      <c r="AB76" s="5">
        <f t="shared" si="3"/>
        <v>1594.32</v>
      </c>
      <c r="AC76" s="11">
        <f t="shared" si="5"/>
        <v>67.185840707964616</v>
      </c>
      <c r="AD76" s="11">
        <f t="shared" si="4"/>
        <v>1410.9026548672568</v>
      </c>
    </row>
    <row r="77" spans="1:30" ht="76.7" customHeight="1">
      <c r="A77" s="6"/>
      <c r="B77" s="15"/>
      <c r="C77" s="15"/>
      <c r="D77" s="3" t="s">
        <v>113</v>
      </c>
      <c r="E77" s="3" t="s">
        <v>118</v>
      </c>
      <c r="F77" s="3" t="s">
        <v>119</v>
      </c>
      <c r="G77" s="16">
        <v>0</v>
      </c>
      <c r="H77" s="15"/>
      <c r="I77" s="16">
        <v>1</v>
      </c>
      <c r="J77" s="15"/>
      <c r="K77" s="4">
        <v>0</v>
      </c>
      <c r="L77" s="4">
        <v>2</v>
      </c>
      <c r="M77" s="4">
        <v>1</v>
      </c>
      <c r="N77" s="4">
        <v>2</v>
      </c>
      <c r="O77" s="4">
        <v>3</v>
      </c>
      <c r="P77" s="4">
        <v>0</v>
      </c>
      <c r="Q77" s="4">
        <v>0</v>
      </c>
      <c r="R77" s="16">
        <v>9</v>
      </c>
      <c r="S77" s="15"/>
      <c r="T77" s="3" t="s">
        <v>93</v>
      </c>
      <c r="U77" s="3" t="s">
        <v>40</v>
      </c>
      <c r="V77" s="3" t="s">
        <v>94</v>
      </c>
      <c r="W77" s="5">
        <v>146</v>
      </c>
      <c r="X77" s="5">
        <f t="shared" si="0"/>
        <v>1314</v>
      </c>
      <c r="Y77" s="5">
        <v>365</v>
      </c>
      <c r="Z77" s="5">
        <f t="shared" si="1"/>
        <v>3285</v>
      </c>
      <c r="AA77" s="5">
        <f t="shared" si="2"/>
        <v>75.92</v>
      </c>
      <c r="AB77" s="5">
        <f t="shared" si="3"/>
        <v>683.28</v>
      </c>
      <c r="AC77" s="11">
        <f t="shared" si="5"/>
        <v>67.185840707964616</v>
      </c>
      <c r="AD77" s="11">
        <f t="shared" si="4"/>
        <v>604.67256637168157</v>
      </c>
    </row>
    <row r="78" spans="1:30" ht="76.7" customHeight="1">
      <c r="A78" s="6"/>
      <c r="B78" s="15"/>
      <c r="C78" s="15"/>
      <c r="D78" s="3" t="s">
        <v>113</v>
      </c>
      <c r="E78" s="3" t="s">
        <v>120</v>
      </c>
      <c r="F78" s="3" t="s">
        <v>121</v>
      </c>
      <c r="G78" s="16">
        <v>0</v>
      </c>
      <c r="H78" s="15"/>
      <c r="I78" s="16">
        <v>0</v>
      </c>
      <c r="J78" s="15"/>
      <c r="K78" s="4">
        <v>0</v>
      </c>
      <c r="L78" s="4">
        <v>0</v>
      </c>
      <c r="M78" s="4">
        <v>0</v>
      </c>
      <c r="N78" s="4">
        <v>9</v>
      </c>
      <c r="O78" s="4">
        <v>0</v>
      </c>
      <c r="P78" s="4">
        <v>0</v>
      </c>
      <c r="Q78" s="4">
        <v>0</v>
      </c>
      <c r="R78" s="16">
        <v>9</v>
      </c>
      <c r="S78" s="15"/>
      <c r="T78" s="3" t="s">
        <v>93</v>
      </c>
      <c r="U78" s="3" t="s">
        <v>40</v>
      </c>
      <c r="V78" s="3" t="s">
        <v>94</v>
      </c>
      <c r="W78" s="5">
        <v>146</v>
      </c>
      <c r="X78" s="5">
        <f t="shared" si="0"/>
        <v>1314</v>
      </c>
      <c r="Y78" s="5">
        <v>365</v>
      </c>
      <c r="Z78" s="5">
        <f t="shared" si="1"/>
        <v>3285</v>
      </c>
      <c r="AA78" s="5">
        <f t="shared" si="2"/>
        <v>75.92</v>
      </c>
      <c r="AB78" s="5">
        <f t="shared" si="3"/>
        <v>683.28</v>
      </c>
      <c r="AC78" s="11">
        <f t="shared" si="5"/>
        <v>67.185840707964616</v>
      </c>
      <c r="AD78" s="11">
        <f t="shared" si="4"/>
        <v>604.67256637168157</v>
      </c>
    </row>
    <row r="79" spans="1:30" ht="76.7" customHeight="1">
      <c r="A79" s="6"/>
      <c r="B79" s="15"/>
      <c r="C79" s="15"/>
      <c r="D79" s="3" t="s">
        <v>113</v>
      </c>
      <c r="E79" s="3" t="s">
        <v>122</v>
      </c>
      <c r="F79" s="3" t="s">
        <v>123</v>
      </c>
      <c r="G79" s="16">
        <v>0</v>
      </c>
      <c r="H79" s="15"/>
      <c r="I79" s="16">
        <v>0</v>
      </c>
      <c r="J79" s="15"/>
      <c r="K79" s="4">
        <v>0</v>
      </c>
      <c r="L79" s="4">
        <v>0</v>
      </c>
      <c r="M79" s="4">
        <v>0</v>
      </c>
      <c r="N79" s="4">
        <v>1</v>
      </c>
      <c r="O79" s="4">
        <v>8</v>
      </c>
      <c r="P79" s="4">
        <v>0</v>
      </c>
      <c r="Q79" s="4">
        <v>0</v>
      </c>
      <c r="R79" s="16">
        <v>9</v>
      </c>
      <c r="S79" s="15"/>
      <c r="T79" s="3" t="s">
        <v>93</v>
      </c>
      <c r="U79" s="3" t="s">
        <v>40</v>
      </c>
      <c r="V79" s="3" t="s">
        <v>94</v>
      </c>
      <c r="W79" s="5">
        <v>146</v>
      </c>
      <c r="X79" s="5">
        <f t="shared" si="0"/>
        <v>1314</v>
      </c>
      <c r="Y79" s="5">
        <v>365</v>
      </c>
      <c r="Z79" s="5">
        <f t="shared" si="1"/>
        <v>3285</v>
      </c>
      <c r="AA79" s="5">
        <f t="shared" si="2"/>
        <v>75.92</v>
      </c>
      <c r="AB79" s="5">
        <f t="shared" si="3"/>
        <v>683.28</v>
      </c>
      <c r="AC79" s="11">
        <f t="shared" si="5"/>
        <v>67.185840707964616</v>
      </c>
      <c r="AD79" s="11">
        <f t="shared" si="4"/>
        <v>604.67256637168157</v>
      </c>
    </row>
    <row r="80" spans="1:30" ht="76.7" customHeight="1">
      <c r="A80" s="6"/>
      <c r="B80" s="15"/>
      <c r="C80" s="15"/>
      <c r="D80" s="3" t="s">
        <v>113</v>
      </c>
      <c r="E80" s="3" t="s">
        <v>124</v>
      </c>
      <c r="F80" s="3" t="s">
        <v>104</v>
      </c>
      <c r="G80" s="16">
        <v>0</v>
      </c>
      <c r="H80" s="15"/>
      <c r="I80" s="16">
        <v>0</v>
      </c>
      <c r="J80" s="15"/>
      <c r="K80" s="4">
        <v>0</v>
      </c>
      <c r="L80" s="4">
        <v>7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16">
        <v>7</v>
      </c>
      <c r="S80" s="15"/>
      <c r="T80" s="3" t="s">
        <v>93</v>
      </c>
      <c r="U80" s="3" t="s">
        <v>40</v>
      </c>
      <c r="V80" s="3" t="s">
        <v>94</v>
      </c>
      <c r="W80" s="5">
        <v>146</v>
      </c>
      <c r="X80" s="5">
        <f t="shared" si="0"/>
        <v>1022</v>
      </c>
      <c r="Y80" s="5">
        <v>365</v>
      </c>
      <c r="Z80" s="5">
        <f t="shared" si="1"/>
        <v>2555</v>
      </c>
      <c r="AA80" s="5">
        <f t="shared" si="2"/>
        <v>75.92</v>
      </c>
      <c r="AB80" s="5">
        <f t="shared" si="3"/>
        <v>531.44000000000005</v>
      </c>
      <c r="AC80" s="11">
        <f t="shared" si="5"/>
        <v>67.185840707964616</v>
      </c>
      <c r="AD80" s="11">
        <f t="shared" si="4"/>
        <v>470.30088495575228</v>
      </c>
    </row>
    <row r="81" spans="1:30" ht="76.7" customHeight="1">
      <c r="A81" s="6"/>
      <c r="B81" s="15"/>
      <c r="C81" s="15"/>
      <c r="D81" s="3" t="s">
        <v>125</v>
      </c>
      <c r="E81" s="3" t="s">
        <v>126</v>
      </c>
      <c r="F81" s="3" t="s">
        <v>127</v>
      </c>
      <c r="G81" s="16">
        <v>0</v>
      </c>
      <c r="H81" s="15"/>
      <c r="I81" s="16">
        <v>0</v>
      </c>
      <c r="J81" s="15"/>
      <c r="K81" s="4">
        <v>0</v>
      </c>
      <c r="L81" s="4">
        <v>2</v>
      </c>
      <c r="M81" s="4">
        <v>0</v>
      </c>
      <c r="N81" s="4">
        <v>1</v>
      </c>
      <c r="O81" s="4">
        <v>0</v>
      </c>
      <c r="P81" s="4">
        <v>0</v>
      </c>
      <c r="Q81" s="4">
        <v>0</v>
      </c>
      <c r="R81" s="16">
        <v>3</v>
      </c>
      <c r="S81" s="15"/>
      <c r="T81" s="3" t="s">
        <v>93</v>
      </c>
      <c r="U81" s="3" t="s">
        <v>40</v>
      </c>
      <c r="V81" s="3" t="s">
        <v>94</v>
      </c>
      <c r="W81" s="5">
        <v>146</v>
      </c>
      <c r="X81" s="5">
        <f t="shared" ref="X81:X144" si="6">SUM(W81*R81)</f>
        <v>438</v>
      </c>
      <c r="Y81" s="5">
        <v>365</v>
      </c>
      <c r="Z81" s="5">
        <f t="shared" ref="Z81:Z144" si="7">SUM(Y81*R81)</f>
        <v>1095</v>
      </c>
      <c r="AA81" s="5">
        <f t="shared" ref="AA81:AA144" si="8">SUM(W81*0.52)</f>
        <v>75.92</v>
      </c>
      <c r="AB81" s="5">
        <f t="shared" ref="AB81:AB144" si="9">SUM(AA81*R81)</f>
        <v>227.76</v>
      </c>
      <c r="AC81" s="11">
        <f t="shared" si="5"/>
        <v>67.185840707964616</v>
      </c>
      <c r="AD81" s="11">
        <f t="shared" ref="AD81:AD144" si="10">SUM(AC81*R81)</f>
        <v>201.55752212389385</v>
      </c>
    </row>
    <row r="82" spans="1:30" ht="76.7" customHeight="1">
      <c r="A82" s="6"/>
      <c r="B82" s="15"/>
      <c r="C82" s="15"/>
      <c r="D82" s="3" t="s">
        <v>125</v>
      </c>
      <c r="E82" s="3" t="s">
        <v>128</v>
      </c>
      <c r="F82" s="3" t="s">
        <v>92</v>
      </c>
      <c r="G82" s="16">
        <v>0</v>
      </c>
      <c r="H82" s="15"/>
      <c r="I82" s="16">
        <v>7</v>
      </c>
      <c r="J82" s="15"/>
      <c r="K82" s="4">
        <v>6</v>
      </c>
      <c r="L82" s="4">
        <v>12</v>
      </c>
      <c r="M82" s="4">
        <v>27</v>
      </c>
      <c r="N82" s="4">
        <v>23</v>
      </c>
      <c r="O82" s="4">
        <v>11</v>
      </c>
      <c r="P82" s="4">
        <v>0</v>
      </c>
      <c r="Q82" s="4">
        <v>0</v>
      </c>
      <c r="R82" s="16">
        <v>86</v>
      </c>
      <c r="S82" s="15"/>
      <c r="T82" s="3" t="s">
        <v>93</v>
      </c>
      <c r="U82" s="3" t="s">
        <v>40</v>
      </c>
      <c r="V82" s="3" t="s">
        <v>94</v>
      </c>
      <c r="W82" s="5">
        <v>146</v>
      </c>
      <c r="X82" s="5">
        <f t="shared" si="6"/>
        <v>12556</v>
      </c>
      <c r="Y82" s="5">
        <v>365</v>
      </c>
      <c r="Z82" s="5">
        <f t="shared" si="7"/>
        <v>31390</v>
      </c>
      <c r="AA82" s="5">
        <f t="shared" si="8"/>
        <v>75.92</v>
      </c>
      <c r="AB82" s="5">
        <f t="shared" si="9"/>
        <v>6529.12</v>
      </c>
      <c r="AC82" s="11">
        <f t="shared" ref="AC82:AC145" si="11">SUM(AA82/1.13)</f>
        <v>67.185840707964616</v>
      </c>
      <c r="AD82" s="11">
        <f t="shared" si="10"/>
        <v>5777.9823008849571</v>
      </c>
    </row>
    <row r="83" spans="1:30" ht="76.7" customHeight="1">
      <c r="A83" s="6"/>
      <c r="B83" s="15"/>
      <c r="C83" s="15"/>
      <c r="D83" s="3" t="s">
        <v>125</v>
      </c>
      <c r="E83" s="3" t="s">
        <v>129</v>
      </c>
      <c r="F83" s="3" t="s">
        <v>98</v>
      </c>
      <c r="G83" s="16">
        <v>0</v>
      </c>
      <c r="H83" s="15"/>
      <c r="I83" s="16">
        <v>0</v>
      </c>
      <c r="J83" s="15"/>
      <c r="K83" s="4">
        <v>10</v>
      </c>
      <c r="L83" s="4">
        <v>1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16">
        <v>11</v>
      </c>
      <c r="S83" s="15"/>
      <c r="T83" s="3" t="s">
        <v>93</v>
      </c>
      <c r="U83" s="3" t="s">
        <v>40</v>
      </c>
      <c r="V83" s="3" t="s">
        <v>94</v>
      </c>
      <c r="W83" s="5">
        <v>146</v>
      </c>
      <c r="X83" s="5">
        <f t="shared" si="6"/>
        <v>1606</v>
      </c>
      <c r="Y83" s="5">
        <v>365</v>
      </c>
      <c r="Z83" s="5">
        <f t="shared" si="7"/>
        <v>4015</v>
      </c>
      <c r="AA83" s="5">
        <f t="shared" si="8"/>
        <v>75.92</v>
      </c>
      <c r="AB83" s="5">
        <f t="shared" si="9"/>
        <v>835.12</v>
      </c>
      <c r="AC83" s="11">
        <f t="shared" si="11"/>
        <v>67.185840707964616</v>
      </c>
      <c r="AD83" s="11">
        <f t="shared" si="10"/>
        <v>739.04424778761074</v>
      </c>
    </row>
    <row r="84" spans="1:30" ht="76.7" customHeight="1">
      <c r="A84" s="6"/>
      <c r="B84" s="15"/>
      <c r="C84" s="15"/>
      <c r="D84" s="3" t="s">
        <v>125</v>
      </c>
      <c r="E84" s="3" t="s">
        <v>130</v>
      </c>
      <c r="F84" s="3" t="s">
        <v>100</v>
      </c>
      <c r="G84" s="16">
        <v>0</v>
      </c>
      <c r="H84" s="15"/>
      <c r="I84" s="16">
        <v>0</v>
      </c>
      <c r="J84" s="15"/>
      <c r="K84" s="4">
        <v>0</v>
      </c>
      <c r="L84" s="4">
        <v>4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16">
        <v>4</v>
      </c>
      <c r="S84" s="15"/>
      <c r="T84" s="3" t="s">
        <v>93</v>
      </c>
      <c r="U84" s="3" t="s">
        <v>40</v>
      </c>
      <c r="V84" s="3" t="s">
        <v>94</v>
      </c>
      <c r="W84" s="5">
        <v>146</v>
      </c>
      <c r="X84" s="5">
        <f t="shared" si="6"/>
        <v>584</v>
      </c>
      <c r="Y84" s="5">
        <v>365</v>
      </c>
      <c r="Z84" s="5">
        <f t="shared" si="7"/>
        <v>1460</v>
      </c>
      <c r="AA84" s="5">
        <f t="shared" si="8"/>
        <v>75.92</v>
      </c>
      <c r="AB84" s="5">
        <f t="shared" si="9"/>
        <v>303.68</v>
      </c>
      <c r="AC84" s="11">
        <f t="shared" si="11"/>
        <v>67.185840707964616</v>
      </c>
      <c r="AD84" s="11">
        <f t="shared" si="10"/>
        <v>268.74336283185846</v>
      </c>
    </row>
    <row r="85" spans="1:30" ht="76.7" customHeight="1">
      <c r="A85" s="6"/>
      <c r="B85" s="15"/>
      <c r="C85" s="15"/>
      <c r="D85" s="3" t="s">
        <v>125</v>
      </c>
      <c r="E85" s="3" t="s">
        <v>131</v>
      </c>
      <c r="F85" s="3" t="s">
        <v>119</v>
      </c>
      <c r="G85" s="16">
        <v>0</v>
      </c>
      <c r="H85" s="15"/>
      <c r="I85" s="16">
        <v>0</v>
      </c>
      <c r="J85" s="15"/>
      <c r="K85" s="4">
        <v>0</v>
      </c>
      <c r="L85" s="4">
        <v>0</v>
      </c>
      <c r="M85" s="4">
        <v>1</v>
      </c>
      <c r="N85" s="4">
        <v>4</v>
      </c>
      <c r="O85" s="4">
        <v>2</v>
      </c>
      <c r="P85" s="4">
        <v>0</v>
      </c>
      <c r="Q85" s="4">
        <v>0</v>
      </c>
      <c r="R85" s="16">
        <v>7</v>
      </c>
      <c r="S85" s="15"/>
      <c r="T85" s="3" t="s">
        <v>93</v>
      </c>
      <c r="U85" s="3" t="s">
        <v>40</v>
      </c>
      <c r="V85" s="3" t="s">
        <v>94</v>
      </c>
      <c r="W85" s="5">
        <v>146</v>
      </c>
      <c r="X85" s="5">
        <f t="shared" si="6"/>
        <v>1022</v>
      </c>
      <c r="Y85" s="5">
        <v>365</v>
      </c>
      <c r="Z85" s="5">
        <f t="shared" si="7"/>
        <v>2555</v>
      </c>
      <c r="AA85" s="5">
        <f t="shared" si="8"/>
        <v>75.92</v>
      </c>
      <c r="AB85" s="5">
        <f t="shared" si="9"/>
        <v>531.44000000000005</v>
      </c>
      <c r="AC85" s="11">
        <f t="shared" si="11"/>
        <v>67.185840707964616</v>
      </c>
      <c r="AD85" s="11">
        <f t="shared" si="10"/>
        <v>470.30088495575228</v>
      </c>
    </row>
    <row r="86" spans="1:30" ht="76.7" customHeight="1">
      <c r="A86" s="6"/>
      <c r="B86" s="15"/>
      <c r="C86" s="15"/>
      <c r="D86" s="3" t="s">
        <v>125</v>
      </c>
      <c r="E86" s="3" t="s">
        <v>132</v>
      </c>
      <c r="F86" s="3" t="s">
        <v>121</v>
      </c>
      <c r="G86" s="16">
        <v>0</v>
      </c>
      <c r="H86" s="15"/>
      <c r="I86" s="16">
        <v>0</v>
      </c>
      <c r="J86" s="15"/>
      <c r="K86" s="4">
        <v>0</v>
      </c>
      <c r="L86" s="4">
        <v>0</v>
      </c>
      <c r="M86" s="4">
        <v>1</v>
      </c>
      <c r="N86" s="4">
        <v>1</v>
      </c>
      <c r="O86" s="4">
        <v>0</v>
      </c>
      <c r="P86" s="4">
        <v>0</v>
      </c>
      <c r="Q86" s="4">
        <v>0</v>
      </c>
      <c r="R86" s="16">
        <v>2</v>
      </c>
      <c r="S86" s="15"/>
      <c r="T86" s="3" t="s">
        <v>93</v>
      </c>
      <c r="U86" s="3" t="s">
        <v>40</v>
      </c>
      <c r="V86" s="3" t="s">
        <v>94</v>
      </c>
      <c r="W86" s="5">
        <v>146</v>
      </c>
      <c r="X86" s="5">
        <f t="shared" si="6"/>
        <v>292</v>
      </c>
      <c r="Y86" s="5">
        <v>365</v>
      </c>
      <c r="Z86" s="5">
        <f t="shared" si="7"/>
        <v>730</v>
      </c>
      <c r="AA86" s="5">
        <f t="shared" si="8"/>
        <v>75.92</v>
      </c>
      <c r="AB86" s="5">
        <f t="shared" si="9"/>
        <v>151.84</v>
      </c>
      <c r="AC86" s="11">
        <f t="shared" si="11"/>
        <v>67.185840707964616</v>
      </c>
      <c r="AD86" s="11">
        <f t="shared" si="10"/>
        <v>134.37168141592923</v>
      </c>
    </row>
    <row r="87" spans="1:30" ht="76.7" customHeight="1">
      <c r="A87" s="6"/>
      <c r="B87" s="15"/>
      <c r="C87" s="15"/>
      <c r="D87" s="3" t="s">
        <v>125</v>
      </c>
      <c r="E87" s="3" t="s">
        <v>133</v>
      </c>
      <c r="F87" s="3" t="s">
        <v>123</v>
      </c>
      <c r="G87" s="16">
        <v>0</v>
      </c>
      <c r="H87" s="15"/>
      <c r="I87" s="16">
        <v>0</v>
      </c>
      <c r="J87" s="15"/>
      <c r="K87" s="4">
        <v>1</v>
      </c>
      <c r="L87" s="4">
        <v>2</v>
      </c>
      <c r="M87" s="4">
        <v>1</v>
      </c>
      <c r="N87" s="4">
        <v>0</v>
      </c>
      <c r="O87" s="4">
        <v>0</v>
      </c>
      <c r="P87" s="4">
        <v>0</v>
      </c>
      <c r="Q87" s="4">
        <v>0</v>
      </c>
      <c r="R87" s="16">
        <v>4</v>
      </c>
      <c r="S87" s="15"/>
      <c r="T87" s="3" t="s">
        <v>93</v>
      </c>
      <c r="U87" s="3" t="s">
        <v>40</v>
      </c>
      <c r="V87" s="3" t="s">
        <v>94</v>
      </c>
      <c r="W87" s="5">
        <v>146</v>
      </c>
      <c r="X87" s="5">
        <f t="shared" si="6"/>
        <v>584</v>
      </c>
      <c r="Y87" s="5">
        <v>365</v>
      </c>
      <c r="Z87" s="5">
        <f t="shared" si="7"/>
        <v>1460</v>
      </c>
      <c r="AA87" s="5">
        <f t="shared" si="8"/>
        <v>75.92</v>
      </c>
      <c r="AB87" s="5">
        <f t="shared" si="9"/>
        <v>303.68</v>
      </c>
      <c r="AC87" s="11">
        <f t="shared" si="11"/>
        <v>67.185840707964616</v>
      </c>
      <c r="AD87" s="11">
        <f t="shared" si="10"/>
        <v>268.74336283185846</v>
      </c>
    </row>
    <row r="88" spans="1:30" ht="76.7" customHeight="1">
      <c r="A88" s="6"/>
      <c r="B88" s="15"/>
      <c r="C88" s="15"/>
      <c r="D88" s="3" t="s">
        <v>125</v>
      </c>
      <c r="E88" s="3" t="s">
        <v>134</v>
      </c>
      <c r="F88" s="3" t="s">
        <v>135</v>
      </c>
      <c r="G88" s="16">
        <v>0</v>
      </c>
      <c r="H88" s="15"/>
      <c r="I88" s="16">
        <v>0</v>
      </c>
      <c r="J88" s="15"/>
      <c r="K88" s="4">
        <v>0</v>
      </c>
      <c r="L88" s="4">
        <v>2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16">
        <v>2</v>
      </c>
      <c r="S88" s="15"/>
      <c r="T88" s="3" t="s">
        <v>93</v>
      </c>
      <c r="U88" s="3" t="s">
        <v>40</v>
      </c>
      <c r="V88" s="3" t="s">
        <v>94</v>
      </c>
      <c r="W88" s="5">
        <v>146</v>
      </c>
      <c r="X88" s="5">
        <f t="shared" si="6"/>
        <v>292</v>
      </c>
      <c r="Y88" s="5">
        <v>365</v>
      </c>
      <c r="Z88" s="5">
        <f t="shared" si="7"/>
        <v>730</v>
      </c>
      <c r="AA88" s="5">
        <f t="shared" si="8"/>
        <v>75.92</v>
      </c>
      <c r="AB88" s="5">
        <f t="shared" si="9"/>
        <v>151.84</v>
      </c>
      <c r="AC88" s="11">
        <f t="shared" si="11"/>
        <v>67.185840707964616</v>
      </c>
      <c r="AD88" s="11">
        <f t="shared" si="10"/>
        <v>134.37168141592923</v>
      </c>
    </row>
    <row r="89" spans="1:30" ht="76.7" customHeight="1">
      <c r="A89" s="6"/>
      <c r="B89" s="15"/>
      <c r="C89" s="15"/>
      <c r="D89" s="3" t="s">
        <v>136</v>
      </c>
      <c r="E89" s="3" t="s">
        <v>137</v>
      </c>
      <c r="F89" s="3" t="s">
        <v>138</v>
      </c>
      <c r="G89" s="16">
        <v>0</v>
      </c>
      <c r="H89" s="15"/>
      <c r="I89" s="16">
        <v>0</v>
      </c>
      <c r="J89" s="15"/>
      <c r="K89" s="4">
        <v>0</v>
      </c>
      <c r="L89" s="4">
        <v>3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16">
        <v>3</v>
      </c>
      <c r="S89" s="15"/>
      <c r="T89" s="3" t="s">
        <v>39</v>
      </c>
      <c r="U89" s="3" t="s">
        <v>40</v>
      </c>
      <c r="V89" s="3" t="s">
        <v>94</v>
      </c>
      <c r="W89" s="5">
        <v>146</v>
      </c>
      <c r="X89" s="5">
        <f t="shared" si="6"/>
        <v>438</v>
      </c>
      <c r="Y89" s="5">
        <v>365</v>
      </c>
      <c r="Z89" s="5">
        <f t="shared" si="7"/>
        <v>1095</v>
      </c>
      <c r="AA89" s="5">
        <f t="shared" si="8"/>
        <v>75.92</v>
      </c>
      <c r="AB89" s="5">
        <f t="shared" si="9"/>
        <v>227.76</v>
      </c>
      <c r="AC89" s="11">
        <f t="shared" si="11"/>
        <v>67.185840707964616</v>
      </c>
      <c r="AD89" s="11">
        <f t="shared" si="10"/>
        <v>201.55752212389385</v>
      </c>
    </row>
    <row r="90" spans="1:30" ht="76.7" customHeight="1">
      <c r="A90" s="6"/>
      <c r="B90" s="15"/>
      <c r="C90" s="15"/>
      <c r="D90" s="3" t="s">
        <v>136</v>
      </c>
      <c r="E90" s="3" t="s">
        <v>139</v>
      </c>
      <c r="F90" s="3" t="s">
        <v>140</v>
      </c>
      <c r="G90" s="16">
        <v>0</v>
      </c>
      <c r="H90" s="15"/>
      <c r="I90" s="16">
        <v>0</v>
      </c>
      <c r="J90" s="15"/>
      <c r="K90" s="4">
        <v>1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16">
        <v>1</v>
      </c>
      <c r="S90" s="15"/>
      <c r="T90" s="3" t="s">
        <v>39</v>
      </c>
      <c r="U90" s="3" t="s">
        <v>40</v>
      </c>
      <c r="V90" s="3" t="s">
        <v>94</v>
      </c>
      <c r="W90" s="5">
        <v>146</v>
      </c>
      <c r="X90" s="5">
        <f t="shared" si="6"/>
        <v>146</v>
      </c>
      <c r="Y90" s="5">
        <v>365</v>
      </c>
      <c r="Z90" s="5">
        <f t="shared" si="7"/>
        <v>365</v>
      </c>
      <c r="AA90" s="5">
        <f t="shared" si="8"/>
        <v>75.92</v>
      </c>
      <c r="AB90" s="5">
        <f t="shared" si="9"/>
        <v>75.92</v>
      </c>
      <c r="AC90" s="11">
        <f t="shared" si="11"/>
        <v>67.185840707964616</v>
      </c>
      <c r="AD90" s="11">
        <f t="shared" si="10"/>
        <v>67.185840707964616</v>
      </c>
    </row>
    <row r="91" spans="1:30" ht="76.7" customHeight="1">
      <c r="A91" s="6"/>
      <c r="B91" s="15"/>
      <c r="C91" s="15"/>
      <c r="D91" s="3" t="s">
        <v>136</v>
      </c>
      <c r="E91" s="3" t="s">
        <v>141</v>
      </c>
      <c r="F91" s="3" t="s">
        <v>142</v>
      </c>
      <c r="G91" s="16">
        <v>0</v>
      </c>
      <c r="H91" s="15"/>
      <c r="I91" s="16">
        <v>2</v>
      </c>
      <c r="J91" s="15"/>
      <c r="K91" s="4">
        <v>0</v>
      </c>
      <c r="L91" s="4">
        <v>11</v>
      </c>
      <c r="M91" s="4">
        <v>17</v>
      </c>
      <c r="N91" s="4">
        <v>3</v>
      </c>
      <c r="O91" s="4">
        <v>5</v>
      </c>
      <c r="P91" s="4">
        <v>0</v>
      </c>
      <c r="Q91" s="4">
        <v>0</v>
      </c>
      <c r="R91" s="16">
        <v>38</v>
      </c>
      <c r="S91" s="15"/>
      <c r="T91" s="3" t="s">
        <v>39</v>
      </c>
      <c r="U91" s="3" t="s">
        <v>40</v>
      </c>
      <c r="V91" s="3" t="s">
        <v>94</v>
      </c>
      <c r="W91" s="5">
        <v>146</v>
      </c>
      <c r="X91" s="5">
        <f t="shared" si="6"/>
        <v>5548</v>
      </c>
      <c r="Y91" s="5">
        <v>365</v>
      </c>
      <c r="Z91" s="5">
        <f t="shared" si="7"/>
        <v>13870</v>
      </c>
      <c r="AA91" s="5">
        <f t="shared" si="8"/>
        <v>75.92</v>
      </c>
      <c r="AB91" s="5">
        <f t="shared" si="9"/>
        <v>2884.96</v>
      </c>
      <c r="AC91" s="11">
        <f t="shared" si="11"/>
        <v>67.185840707964616</v>
      </c>
      <c r="AD91" s="11">
        <f t="shared" si="10"/>
        <v>2553.0619469026556</v>
      </c>
    </row>
    <row r="92" spans="1:30" ht="76.7" customHeight="1">
      <c r="A92" s="6"/>
      <c r="B92" s="15"/>
      <c r="C92" s="15"/>
      <c r="D92" s="3" t="s">
        <v>136</v>
      </c>
      <c r="E92" s="3" t="s">
        <v>143</v>
      </c>
      <c r="F92" s="3" t="s">
        <v>144</v>
      </c>
      <c r="G92" s="16">
        <v>0</v>
      </c>
      <c r="H92" s="15"/>
      <c r="I92" s="16">
        <v>1</v>
      </c>
      <c r="J92" s="15"/>
      <c r="K92" s="4">
        <v>0</v>
      </c>
      <c r="L92" s="4">
        <v>6</v>
      </c>
      <c r="M92" s="4">
        <v>8</v>
      </c>
      <c r="N92" s="4">
        <v>8</v>
      </c>
      <c r="O92" s="4">
        <v>6</v>
      </c>
      <c r="P92" s="4">
        <v>0</v>
      </c>
      <c r="Q92" s="4">
        <v>0</v>
      </c>
      <c r="R92" s="16">
        <v>29</v>
      </c>
      <c r="S92" s="15"/>
      <c r="T92" s="3" t="s">
        <v>39</v>
      </c>
      <c r="U92" s="3" t="s">
        <v>40</v>
      </c>
      <c r="V92" s="3" t="s">
        <v>94</v>
      </c>
      <c r="W92" s="5">
        <v>146</v>
      </c>
      <c r="X92" s="5">
        <f t="shared" si="6"/>
        <v>4234</v>
      </c>
      <c r="Y92" s="5">
        <v>365</v>
      </c>
      <c r="Z92" s="5">
        <f t="shared" si="7"/>
        <v>10585</v>
      </c>
      <c r="AA92" s="5">
        <f t="shared" si="8"/>
        <v>75.92</v>
      </c>
      <c r="AB92" s="5">
        <f t="shared" si="9"/>
        <v>2201.6799999999998</v>
      </c>
      <c r="AC92" s="11">
        <f t="shared" si="11"/>
        <v>67.185840707964616</v>
      </c>
      <c r="AD92" s="11">
        <f t="shared" si="10"/>
        <v>1948.3893805309738</v>
      </c>
    </row>
    <row r="93" spans="1:30" ht="76.7" customHeight="1">
      <c r="A93" s="6"/>
      <c r="B93" s="15"/>
      <c r="C93" s="15"/>
      <c r="D93" s="3" t="s">
        <v>136</v>
      </c>
      <c r="E93" s="3" t="s">
        <v>145</v>
      </c>
      <c r="F93" s="3" t="s">
        <v>146</v>
      </c>
      <c r="G93" s="16">
        <v>0</v>
      </c>
      <c r="H93" s="15"/>
      <c r="I93" s="16">
        <v>0</v>
      </c>
      <c r="J93" s="15"/>
      <c r="K93" s="4">
        <v>2</v>
      </c>
      <c r="L93" s="4">
        <v>6</v>
      </c>
      <c r="M93" s="4">
        <v>6</v>
      </c>
      <c r="N93" s="4">
        <v>1</v>
      </c>
      <c r="O93" s="4">
        <v>0</v>
      </c>
      <c r="P93" s="4">
        <v>0</v>
      </c>
      <c r="Q93" s="4">
        <v>0</v>
      </c>
      <c r="R93" s="16">
        <v>15</v>
      </c>
      <c r="S93" s="15"/>
      <c r="T93" s="3" t="s">
        <v>39</v>
      </c>
      <c r="U93" s="3" t="s">
        <v>40</v>
      </c>
      <c r="V93" s="3" t="s">
        <v>94</v>
      </c>
      <c r="W93" s="5">
        <v>146</v>
      </c>
      <c r="X93" s="5">
        <f t="shared" si="6"/>
        <v>2190</v>
      </c>
      <c r="Y93" s="5">
        <v>365</v>
      </c>
      <c r="Z93" s="5">
        <f t="shared" si="7"/>
        <v>5475</v>
      </c>
      <c r="AA93" s="5">
        <f t="shared" si="8"/>
        <v>75.92</v>
      </c>
      <c r="AB93" s="5">
        <f t="shared" si="9"/>
        <v>1138.8</v>
      </c>
      <c r="AC93" s="11">
        <f t="shared" si="11"/>
        <v>67.185840707964616</v>
      </c>
      <c r="AD93" s="11">
        <f t="shared" si="10"/>
        <v>1007.7876106194692</v>
      </c>
    </row>
    <row r="94" spans="1:30" ht="76.7" customHeight="1">
      <c r="A94" s="6"/>
      <c r="B94" s="15"/>
      <c r="C94" s="15"/>
      <c r="D94" s="3" t="s">
        <v>136</v>
      </c>
      <c r="E94" s="3" t="s">
        <v>147</v>
      </c>
      <c r="F94" s="3" t="s">
        <v>148</v>
      </c>
      <c r="G94" s="16">
        <v>0</v>
      </c>
      <c r="H94" s="15"/>
      <c r="I94" s="16">
        <v>0</v>
      </c>
      <c r="J94" s="15"/>
      <c r="K94" s="4">
        <v>0</v>
      </c>
      <c r="L94" s="4">
        <v>1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16">
        <v>1</v>
      </c>
      <c r="S94" s="15"/>
      <c r="T94" s="3" t="s">
        <v>39</v>
      </c>
      <c r="U94" s="3" t="s">
        <v>40</v>
      </c>
      <c r="V94" s="3" t="s">
        <v>94</v>
      </c>
      <c r="W94" s="5">
        <v>146</v>
      </c>
      <c r="X94" s="5">
        <f t="shared" si="6"/>
        <v>146</v>
      </c>
      <c r="Y94" s="5">
        <v>365</v>
      </c>
      <c r="Z94" s="5">
        <f t="shared" si="7"/>
        <v>365</v>
      </c>
      <c r="AA94" s="5">
        <f t="shared" si="8"/>
        <v>75.92</v>
      </c>
      <c r="AB94" s="5">
        <f t="shared" si="9"/>
        <v>75.92</v>
      </c>
      <c r="AC94" s="11">
        <f t="shared" si="11"/>
        <v>67.185840707964616</v>
      </c>
      <c r="AD94" s="11">
        <f t="shared" si="10"/>
        <v>67.185840707964616</v>
      </c>
    </row>
    <row r="95" spans="1:30" ht="76.7" customHeight="1">
      <c r="A95" s="6"/>
      <c r="B95" s="15"/>
      <c r="C95" s="15"/>
      <c r="D95" s="3" t="s">
        <v>136</v>
      </c>
      <c r="E95" s="3" t="s">
        <v>149</v>
      </c>
      <c r="F95" s="3" t="s">
        <v>150</v>
      </c>
      <c r="G95" s="16">
        <v>0</v>
      </c>
      <c r="H95" s="15"/>
      <c r="I95" s="16">
        <v>5</v>
      </c>
      <c r="J95" s="15"/>
      <c r="K95" s="4">
        <v>6</v>
      </c>
      <c r="L95" s="4">
        <v>22</v>
      </c>
      <c r="M95" s="4">
        <v>36</v>
      </c>
      <c r="N95" s="4">
        <v>20</v>
      </c>
      <c r="O95" s="4">
        <v>0</v>
      </c>
      <c r="P95" s="4">
        <v>0</v>
      </c>
      <c r="Q95" s="4">
        <v>0</v>
      </c>
      <c r="R95" s="16">
        <v>89</v>
      </c>
      <c r="S95" s="15"/>
      <c r="T95" s="3" t="s">
        <v>39</v>
      </c>
      <c r="U95" s="3" t="s">
        <v>40</v>
      </c>
      <c r="V95" s="3" t="s">
        <v>94</v>
      </c>
      <c r="W95" s="5">
        <v>146</v>
      </c>
      <c r="X95" s="5">
        <f t="shared" si="6"/>
        <v>12994</v>
      </c>
      <c r="Y95" s="5">
        <v>365</v>
      </c>
      <c r="Z95" s="5">
        <f t="shared" si="7"/>
        <v>32485</v>
      </c>
      <c r="AA95" s="5">
        <f t="shared" si="8"/>
        <v>75.92</v>
      </c>
      <c r="AB95" s="5">
        <f t="shared" si="9"/>
        <v>6756.88</v>
      </c>
      <c r="AC95" s="11">
        <f t="shared" si="11"/>
        <v>67.185840707964616</v>
      </c>
      <c r="AD95" s="11">
        <f t="shared" si="10"/>
        <v>5979.5398230088504</v>
      </c>
    </row>
    <row r="96" spans="1:30" ht="76.7" customHeight="1">
      <c r="A96" s="6"/>
      <c r="B96" s="15"/>
      <c r="C96" s="15"/>
      <c r="D96" s="3" t="s">
        <v>136</v>
      </c>
      <c r="E96" s="3" t="s">
        <v>151</v>
      </c>
      <c r="F96" s="3" t="s">
        <v>152</v>
      </c>
      <c r="G96" s="16">
        <v>0</v>
      </c>
      <c r="H96" s="15"/>
      <c r="I96" s="16">
        <v>2</v>
      </c>
      <c r="J96" s="15"/>
      <c r="K96" s="4">
        <v>7</v>
      </c>
      <c r="L96" s="4">
        <v>20</v>
      </c>
      <c r="M96" s="4">
        <v>23</v>
      </c>
      <c r="N96" s="4">
        <v>11</v>
      </c>
      <c r="O96" s="4">
        <v>3</v>
      </c>
      <c r="P96" s="4">
        <v>0</v>
      </c>
      <c r="Q96" s="4">
        <v>0</v>
      </c>
      <c r="R96" s="16">
        <v>66</v>
      </c>
      <c r="S96" s="15"/>
      <c r="T96" s="3" t="s">
        <v>39</v>
      </c>
      <c r="U96" s="3" t="s">
        <v>40</v>
      </c>
      <c r="V96" s="3" t="s">
        <v>94</v>
      </c>
      <c r="W96" s="5">
        <v>146</v>
      </c>
      <c r="X96" s="5">
        <f t="shared" si="6"/>
        <v>9636</v>
      </c>
      <c r="Y96" s="5">
        <v>365</v>
      </c>
      <c r="Z96" s="5">
        <f t="shared" si="7"/>
        <v>24090</v>
      </c>
      <c r="AA96" s="5">
        <f t="shared" si="8"/>
        <v>75.92</v>
      </c>
      <c r="AB96" s="5">
        <f t="shared" si="9"/>
        <v>5010.72</v>
      </c>
      <c r="AC96" s="11">
        <f t="shared" si="11"/>
        <v>67.185840707964616</v>
      </c>
      <c r="AD96" s="11">
        <f t="shared" si="10"/>
        <v>4434.2654867256642</v>
      </c>
    </row>
    <row r="97" spans="1:30" ht="76.7" customHeight="1">
      <c r="A97" s="6"/>
      <c r="B97" s="15"/>
      <c r="C97" s="15"/>
      <c r="D97" s="3" t="s">
        <v>136</v>
      </c>
      <c r="E97" s="3" t="s">
        <v>153</v>
      </c>
      <c r="F97" s="3" t="s">
        <v>104</v>
      </c>
      <c r="G97" s="16">
        <v>0</v>
      </c>
      <c r="H97" s="15"/>
      <c r="I97" s="16">
        <v>0</v>
      </c>
      <c r="J97" s="15"/>
      <c r="K97" s="4">
        <v>0</v>
      </c>
      <c r="L97" s="4">
        <v>0</v>
      </c>
      <c r="M97" s="4">
        <v>6</v>
      </c>
      <c r="N97" s="4">
        <v>2</v>
      </c>
      <c r="O97" s="4">
        <v>3</v>
      </c>
      <c r="P97" s="4">
        <v>0</v>
      </c>
      <c r="Q97" s="4">
        <v>0</v>
      </c>
      <c r="R97" s="16">
        <v>11</v>
      </c>
      <c r="S97" s="15"/>
      <c r="T97" s="3" t="s">
        <v>39</v>
      </c>
      <c r="U97" s="3" t="s">
        <v>40</v>
      </c>
      <c r="V97" s="3" t="s">
        <v>94</v>
      </c>
      <c r="W97" s="5">
        <v>146</v>
      </c>
      <c r="X97" s="5">
        <f t="shared" si="6"/>
        <v>1606</v>
      </c>
      <c r="Y97" s="5">
        <v>365</v>
      </c>
      <c r="Z97" s="5">
        <f t="shared" si="7"/>
        <v>4015</v>
      </c>
      <c r="AA97" s="5">
        <f t="shared" si="8"/>
        <v>75.92</v>
      </c>
      <c r="AB97" s="5">
        <f t="shared" si="9"/>
        <v>835.12</v>
      </c>
      <c r="AC97" s="11">
        <f t="shared" si="11"/>
        <v>67.185840707964616</v>
      </c>
      <c r="AD97" s="11">
        <f t="shared" si="10"/>
        <v>739.04424778761074</v>
      </c>
    </row>
    <row r="98" spans="1:30" ht="76.7" customHeight="1">
      <c r="A98" s="6"/>
      <c r="B98" s="15"/>
      <c r="C98" s="15"/>
      <c r="D98" s="3" t="s">
        <v>136</v>
      </c>
      <c r="E98" s="3" t="s">
        <v>154</v>
      </c>
      <c r="F98" s="3" t="s">
        <v>155</v>
      </c>
      <c r="G98" s="16">
        <v>0</v>
      </c>
      <c r="H98" s="15"/>
      <c r="I98" s="16">
        <v>0</v>
      </c>
      <c r="J98" s="15"/>
      <c r="K98" s="4">
        <v>0</v>
      </c>
      <c r="L98" s="4">
        <v>0</v>
      </c>
      <c r="M98" s="4">
        <v>5</v>
      </c>
      <c r="N98" s="4">
        <v>1</v>
      </c>
      <c r="O98" s="4">
        <v>3</v>
      </c>
      <c r="P98" s="4">
        <v>0</v>
      </c>
      <c r="Q98" s="4">
        <v>0</v>
      </c>
      <c r="R98" s="16">
        <v>9</v>
      </c>
      <c r="S98" s="15"/>
      <c r="T98" s="3" t="s">
        <v>39</v>
      </c>
      <c r="U98" s="3" t="s">
        <v>40</v>
      </c>
      <c r="V98" s="3" t="s">
        <v>94</v>
      </c>
      <c r="W98" s="5">
        <v>146</v>
      </c>
      <c r="X98" s="5">
        <f t="shared" si="6"/>
        <v>1314</v>
      </c>
      <c r="Y98" s="5">
        <v>365</v>
      </c>
      <c r="Z98" s="5">
        <f t="shared" si="7"/>
        <v>3285</v>
      </c>
      <c r="AA98" s="5">
        <f t="shared" si="8"/>
        <v>75.92</v>
      </c>
      <c r="AB98" s="5">
        <f t="shared" si="9"/>
        <v>683.28</v>
      </c>
      <c r="AC98" s="11">
        <f t="shared" si="11"/>
        <v>67.185840707964616</v>
      </c>
      <c r="AD98" s="11">
        <f t="shared" si="10"/>
        <v>604.67256637168157</v>
      </c>
    </row>
    <row r="99" spans="1:30" ht="76.7" customHeight="1">
      <c r="A99" s="6"/>
      <c r="B99" s="15"/>
      <c r="C99" s="15"/>
      <c r="D99" s="3" t="s">
        <v>156</v>
      </c>
      <c r="E99" s="3" t="s">
        <v>157</v>
      </c>
      <c r="F99" s="3" t="s">
        <v>158</v>
      </c>
      <c r="G99" s="16">
        <v>0</v>
      </c>
      <c r="H99" s="15"/>
      <c r="I99" s="16">
        <v>4</v>
      </c>
      <c r="J99" s="15"/>
      <c r="K99" s="4">
        <v>0</v>
      </c>
      <c r="L99" s="4">
        <v>0</v>
      </c>
      <c r="M99" s="4">
        <v>1</v>
      </c>
      <c r="N99" s="4">
        <v>0</v>
      </c>
      <c r="O99" s="4">
        <v>4</v>
      </c>
      <c r="P99" s="4">
        <v>0</v>
      </c>
      <c r="Q99" s="4">
        <v>0</v>
      </c>
      <c r="R99" s="16">
        <v>9</v>
      </c>
      <c r="S99" s="15"/>
      <c r="T99" s="3" t="s">
        <v>39</v>
      </c>
      <c r="U99" s="3" t="s">
        <v>40</v>
      </c>
      <c r="V99" s="3" t="s">
        <v>94</v>
      </c>
      <c r="W99" s="5">
        <v>146</v>
      </c>
      <c r="X99" s="5">
        <f t="shared" si="6"/>
        <v>1314</v>
      </c>
      <c r="Y99" s="5">
        <v>365</v>
      </c>
      <c r="Z99" s="5">
        <f t="shared" si="7"/>
        <v>3285</v>
      </c>
      <c r="AA99" s="5">
        <f t="shared" si="8"/>
        <v>75.92</v>
      </c>
      <c r="AB99" s="5">
        <f t="shared" si="9"/>
        <v>683.28</v>
      </c>
      <c r="AC99" s="11">
        <f t="shared" si="11"/>
        <v>67.185840707964616</v>
      </c>
      <c r="AD99" s="11">
        <f t="shared" si="10"/>
        <v>604.67256637168157</v>
      </c>
    </row>
    <row r="100" spans="1:30" ht="76.7" customHeight="1">
      <c r="A100" s="6"/>
      <c r="B100" s="15"/>
      <c r="C100" s="15"/>
      <c r="D100" s="3" t="s">
        <v>156</v>
      </c>
      <c r="E100" s="3" t="s">
        <v>159</v>
      </c>
      <c r="F100" s="3" t="s">
        <v>138</v>
      </c>
      <c r="G100" s="16">
        <v>0</v>
      </c>
      <c r="H100" s="15"/>
      <c r="I100" s="16">
        <v>0</v>
      </c>
      <c r="J100" s="15"/>
      <c r="K100" s="4">
        <v>0</v>
      </c>
      <c r="L100" s="4">
        <v>0</v>
      </c>
      <c r="M100" s="4">
        <v>2</v>
      </c>
      <c r="N100" s="4">
        <v>0</v>
      </c>
      <c r="O100" s="4">
        <v>1</v>
      </c>
      <c r="P100" s="4">
        <v>0</v>
      </c>
      <c r="Q100" s="4">
        <v>0</v>
      </c>
      <c r="R100" s="16">
        <v>3</v>
      </c>
      <c r="S100" s="15"/>
      <c r="T100" s="3" t="s">
        <v>39</v>
      </c>
      <c r="U100" s="3" t="s">
        <v>40</v>
      </c>
      <c r="V100" s="3" t="s">
        <v>94</v>
      </c>
      <c r="W100" s="5">
        <v>146</v>
      </c>
      <c r="X100" s="5">
        <f t="shared" si="6"/>
        <v>438</v>
      </c>
      <c r="Y100" s="5">
        <v>365</v>
      </c>
      <c r="Z100" s="5">
        <f t="shared" si="7"/>
        <v>1095</v>
      </c>
      <c r="AA100" s="5">
        <f t="shared" si="8"/>
        <v>75.92</v>
      </c>
      <c r="AB100" s="5">
        <f t="shared" si="9"/>
        <v>227.76</v>
      </c>
      <c r="AC100" s="11">
        <f t="shared" si="11"/>
        <v>67.185840707964616</v>
      </c>
      <c r="AD100" s="11">
        <f t="shared" si="10"/>
        <v>201.55752212389385</v>
      </c>
    </row>
    <row r="101" spans="1:30" ht="76.7" customHeight="1">
      <c r="A101" s="6"/>
      <c r="B101" s="15"/>
      <c r="C101" s="15"/>
      <c r="D101" s="3" t="s">
        <v>156</v>
      </c>
      <c r="E101" s="3" t="s">
        <v>160</v>
      </c>
      <c r="F101" s="3" t="s">
        <v>142</v>
      </c>
      <c r="G101" s="16">
        <v>0</v>
      </c>
      <c r="H101" s="15"/>
      <c r="I101" s="16">
        <v>0</v>
      </c>
      <c r="J101" s="15"/>
      <c r="K101" s="4">
        <v>2</v>
      </c>
      <c r="L101" s="4">
        <v>4</v>
      </c>
      <c r="M101" s="4">
        <v>4</v>
      </c>
      <c r="N101" s="4">
        <v>2</v>
      </c>
      <c r="O101" s="4">
        <v>0</v>
      </c>
      <c r="P101" s="4">
        <v>0</v>
      </c>
      <c r="Q101" s="4">
        <v>0</v>
      </c>
      <c r="R101" s="16">
        <v>12</v>
      </c>
      <c r="S101" s="15"/>
      <c r="T101" s="3" t="s">
        <v>39</v>
      </c>
      <c r="U101" s="3" t="s">
        <v>40</v>
      </c>
      <c r="V101" s="3" t="s">
        <v>94</v>
      </c>
      <c r="W101" s="5">
        <v>146</v>
      </c>
      <c r="X101" s="5">
        <f t="shared" si="6"/>
        <v>1752</v>
      </c>
      <c r="Y101" s="5">
        <v>365</v>
      </c>
      <c r="Z101" s="5">
        <f t="shared" si="7"/>
        <v>4380</v>
      </c>
      <c r="AA101" s="5">
        <f t="shared" si="8"/>
        <v>75.92</v>
      </c>
      <c r="AB101" s="5">
        <f t="shared" si="9"/>
        <v>911.04</v>
      </c>
      <c r="AC101" s="11">
        <f t="shared" si="11"/>
        <v>67.185840707964616</v>
      </c>
      <c r="AD101" s="11">
        <f t="shared" si="10"/>
        <v>806.23008849557539</v>
      </c>
    </row>
    <row r="102" spans="1:30" ht="76.7" customHeight="1">
      <c r="A102" s="6"/>
      <c r="B102" s="15"/>
      <c r="C102" s="15"/>
      <c r="D102" s="3" t="s">
        <v>156</v>
      </c>
      <c r="E102" s="3" t="s">
        <v>161</v>
      </c>
      <c r="F102" s="3" t="s">
        <v>144</v>
      </c>
      <c r="G102" s="16">
        <v>0</v>
      </c>
      <c r="H102" s="15"/>
      <c r="I102" s="16">
        <v>4</v>
      </c>
      <c r="J102" s="15"/>
      <c r="K102" s="4">
        <v>0</v>
      </c>
      <c r="L102" s="4">
        <v>4</v>
      </c>
      <c r="M102" s="4">
        <v>6</v>
      </c>
      <c r="N102" s="4">
        <v>0</v>
      </c>
      <c r="O102" s="4">
        <v>2</v>
      </c>
      <c r="P102" s="4">
        <v>0</v>
      </c>
      <c r="Q102" s="4">
        <v>0</v>
      </c>
      <c r="R102" s="16">
        <v>16</v>
      </c>
      <c r="S102" s="15"/>
      <c r="T102" s="3" t="s">
        <v>39</v>
      </c>
      <c r="U102" s="3" t="s">
        <v>40</v>
      </c>
      <c r="V102" s="3" t="s">
        <v>94</v>
      </c>
      <c r="W102" s="5">
        <v>146</v>
      </c>
      <c r="X102" s="5">
        <f t="shared" si="6"/>
        <v>2336</v>
      </c>
      <c r="Y102" s="5">
        <v>365</v>
      </c>
      <c r="Z102" s="5">
        <f t="shared" si="7"/>
        <v>5840</v>
      </c>
      <c r="AA102" s="5">
        <f t="shared" si="8"/>
        <v>75.92</v>
      </c>
      <c r="AB102" s="5">
        <f t="shared" si="9"/>
        <v>1214.72</v>
      </c>
      <c r="AC102" s="11">
        <f t="shared" si="11"/>
        <v>67.185840707964616</v>
      </c>
      <c r="AD102" s="11">
        <f t="shared" si="10"/>
        <v>1074.9734513274338</v>
      </c>
    </row>
    <row r="103" spans="1:30" ht="76.7" customHeight="1">
      <c r="A103" s="6"/>
      <c r="B103" s="15"/>
      <c r="C103" s="15"/>
      <c r="D103" s="3" t="s">
        <v>156</v>
      </c>
      <c r="E103" s="3" t="s">
        <v>162</v>
      </c>
      <c r="F103" s="3" t="s">
        <v>146</v>
      </c>
      <c r="G103" s="16">
        <v>0</v>
      </c>
      <c r="H103" s="15"/>
      <c r="I103" s="16">
        <v>0</v>
      </c>
      <c r="J103" s="15"/>
      <c r="K103" s="4">
        <v>3</v>
      </c>
      <c r="L103" s="4">
        <v>11</v>
      </c>
      <c r="M103" s="4">
        <v>7</v>
      </c>
      <c r="N103" s="4">
        <v>6</v>
      </c>
      <c r="O103" s="4">
        <v>0</v>
      </c>
      <c r="P103" s="4">
        <v>0</v>
      </c>
      <c r="Q103" s="4">
        <v>0</v>
      </c>
      <c r="R103" s="16">
        <v>27</v>
      </c>
      <c r="S103" s="15"/>
      <c r="T103" s="3" t="s">
        <v>39</v>
      </c>
      <c r="U103" s="3" t="s">
        <v>40</v>
      </c>
      <c r="V103" s="3" t="s">
        <v>94</v>
      </c>
      <c r="W103" s="5">
        <v>146</v>
      </c>
      <c r="X103" s="5">
        <f t="shared" si="6"/>
        <v>3942</v>
      </c>
      <c r="Y103" s="5">
        <v>365</v>
      </c>
      <c r="Z103" s="5">
        <f t="shared" si="7"/>
        <v>9855</v>
      </c>
      <c r="AA103" s="5">
        <f t="shared" si="8"/>
        <v>75.92</v>
      </c>
      <c r="AB103" s="5">
        <f t="shared" si="9"/>
        <v>2049.84</v>
      </c>
      <c r="AC103" s="11">
        <f t="shared" si="11"/>
        <v>67.185840707964616</v>
      </c>
      <c r="AD103" s="11">
        <f t="shared" si="10"/>
        <v>1814.0176991150447</v>
      </c>
    </row>
    <row r="104" spans="1:30" ht="76.7" customHeight="1">
      <c r="A104" s="6"/>
      <c r="B104" s="15"/>
      <c r="C104" s="15"/>
      <c r="D104" s="3" t="s">
        <v>156</v>
      </c>
      <c r="E104" s="3" t="s">
        <v>163</v>
      </c>
      <c r="F104" s="3" t="s">
        <v>148</v>
      </c>
      <c r="G104" s="16">
        <v>0</v>
      </c>
      <c r="H104" s="15"/>
      <c r="I104" s="16">
        <v>0</v>
      </c>
      <c r="J104" s="15"/>
      <c r="K104" s="4">
        <v>0</v>
      </c>
      <c r="L104" s="4">
        <v>2</v>
      </c>
      <c r="M104" s="4">
        <v>3</v>
      </c>
      <c r="N104" s="4">
        <v>0</v>
      </c>
      <c r="O104" s="4">
        <v>6</v>
      </c>
      <c r="P104" s="4">
        <v>0</v>
      </c>
      <c r="Q104" s="4">
        <v>0</v>
      </c>
      <c r="R104" s="16">
        <v>11</v>
      </c>
      <c r="S104" s="15"/>
      <c r="T104" s="3" t="s">
        <v>39</v>
      </c>
      <c r="U104" s="3" t="s">
        <v>40</v>
      </c>
      <c r="V104" s="3" t="s">
        <v>94</v>
      </c>
      <c r="W104" s="5">
        <v>146</v>
      </c>
      <c r="X104" s="5">
        <f t="shared" si="6"/>
        <v>1606</v>
      </c>
      <c r="Y104" s="5">
        <v>365</v>
      </c>
      <c r="Z104" s="5">
        <f t="shared" si="7"/>
        <v>4015</v>
      </c>
      <c r="AA104" s="5">
        <f t="shared" si="8"/>
        <v>75.92</v>
      </c>
      <c r="AB104" s="5">
        <f t="shared" si="9"/>
        <v>835.12</v>
      </c>
      <c r="AC104" s="11">
        <f t="shared" si="11"/>
        <v>67.185840707964616</v>
      </c>
      <c r="AD104" s="11">
        <f t="shared" si="10"/>
        <v>739.04424778761074</v>
      </c>
    </row>
    <row r="105" spans="1:30" ht="76.7" customHeight="1">
      <c r="A105" s="6"/>
      <c r="B105" s="15"/>
      <c r="C105" s="15"/>
      <c r="D105" s="3" t="s">
        <v>156</v>
      </c>
      <c r="E105" s="3" t="s">
        <v>164</v>
      </c>
      <c r="F105" s="3" t="s">
        <v>152</v>
      </c>
      <c r="G105" s="16">
        <v>0</v>
      </c>
      <c r="H105" s="15"/>
      <c r="I105" s="16">
        <v>1</v>
      </c>
      <c r="J105" s="15"/>
      <c r="K105" s="4">
        <v>0</v>
      </c>
      <c r="L105" s="4">
        <v>1</v>
      </c>
      <c r="M105" s="4">
        <v>0</v>
      </c>
      <c r="N105" s="4">
        <v>1</v>
      </c>
      <c r="O105" s="4">
        <v>1</v>
      </c>
      <c r="P105" s="4">
        <v>0</v>
      </c>
      <c r="Q105" s="4">
        <v>0</v>
      </c>
      <c r="R105" s="16">
        <v>4</v>
      </c>
      <c r="S105" s="15"/>
      <c r="T105" s="3" t="s">
        <v>39</v>
      </c>
      <c r="U105" s="3" t="s">
        <v>40</v>
      </c>
      <c r="V105" s="3" t="s">
        <v>94</v>
      </c>
      <c r="W105" s="5">
        <v>146</v>
      </c>
      <c r="X105" s="5">
        <f t="shared" si="6"/>
        <v>584</v>
      </c>
      <c r="Y105" s="5">
        <v>365</v>
      </c>
      <c r="Z105" s="5">
        <f t="shared" si="7"/>
        <v>1460</v>
      </c>
      <c r="AA105" s="5">
        <f t="shared" si="8"/>
        <v>75.92</v>
      </c>
      <c r="AB105" s="5">
        <f t="shared" si="9"/>
        <v>303.68</v>
      </c>
      <c r="AC105" s="11">
        <f t="shared" si="11"/>
        <v>67.185840707964616</v>
      </c>
      <c r="AD105" s="11">
        <f t="shared" si="10"/>
        <v>268.74336283185846</v>
      </c>
    </row>
    <row r="106" spans="1:30" ht="76.7" customHeight="1">
      <c r="A106" s="6"/>
      <c r="B106" s="15"/>
      <c r="C106" s="15"/>
      <c r="D106" s="3" t="s">
        <v>156</v>
      </c>
      <c r="E106" s="3" t="s">
        <v>165</v>
      </c>
      <c r="F106" s="3" t="s">
        <v>166</v>
      </c>
      <c r="G106" s="16">
        <v>0</v>
      </c>
      <c r="H106" s="15"/>
      <c r="I106" s="16">
        <v>0</v>
      </c>
      <c r="J106" s="15"/>
      <c r="K106" s="4">
        <v>13</v>
      </c>
      <c r="L106" s="4">
        <v>2</v>
      </c>
      <c r="M106" s="4">
        <v>5</v>
      </c>
      <c r="N106" s="4">
        <v>0</v>
      </c>
      <c r="O106" s="4">
        <v>0</v>
      </c>
      <c r="P106" s="4">
        <v>0</v>
      </c>
      <c r="Q106" s="4">
        <v>0</v>
      </c>
      <c r="R106" s="16">
        <v>20</v>
      </c>
      <c r="S106" s="15"/>
      <c r="T106" s="3" t="s">
        <v>39</v>
      </c>
      <c r="U106" s="3" t="s">
        <v>40</v>
      </c>
      <c r="V106" s="3" t="s">
        <v>94</v>
      </c>
      <c r="W106" s="5">
        <v>146</v>
      </c>
      <c r="X106" s="5">
        <f t="shared" si="6"/>
        <v>2920</v>
      </c>
      <c r="Y106" s="5">
        <v>365</v>
      </c>
      <c r="Z106" s="5">
        <f t="shared" si="7"/>
        <v>7300</v>
      </c>
      <c r="AA106" s="5">
        <f t="shared" si="8"/>
        <v>75.92</v>
      </c>
      <c r="AB106" s="5">
        <f t="shared" si="9"/>
        <v>1518.4</v>
      </c>
      <c r="AC106" s="11">
        <f t="shared" si="11"/>
        <v>67.185840707964616</v>
      </c>
      <c r="AD106" s="11">
        <f t="shared" si="10"/>
        <v>1343.7168141592924</v>
      </c>
    </row>
    <row r="107" spans="1:30" ht="76.7" customHeight="1">
      <c r="A107" s="6"/>
      <c r="B107" s="15"/>
      <c r="C107" s="15"/>
      <c r="D107" s="3" t="s">
        <v>167</v>
      </c>
      <c r="E107" s="3" t="s">
        <v>168</v>
      </c>
      <c r="F107" s="3" t="s">
        <v>92</v>
      </c>
      <c r="G107" s="16">
        <v>0</v>
      </c>
      <c r="H107" s="15"/>
      <c r="I107" s="16">
        <v>56</v>
      </c>
      <c r="J107" s="15"/>
      <c r="K107" s="4">
        <v>114</v>
      </c>
      <c r="L107" s="4">
        <v>182</v>
      </c>
      <c r="M107" s="4">
        <v>195</v>
      </c>
      <c r="N107" s="4">
        <v>112</v>
      </c>
      <c r="O107" s="4">
        <v>69</v>
      </c>
      <c r="P107" s="4">
        <v>0</v>
      </c>
      <c r="Q107" s="4">
        <v>0</v>
      </c>
      <c r="R107" s="16">
        <v>728</v>
      </c>
      <c r="S107" s="15"/>
      <c r="T107" s="3" t="s">
        <v>39</v>
      </c>
      <c r="U107" s="3" t="s">
        <v>40</v>
      </c>
      <c r="V107" s="3" t="s">
        <v>94</v>
      </c>
      <c r="W107" s="5">
        <v>216</v>
      </c>
      <c r="X107" s="5">
        <f t="shared" si="6"/>
        <v>157248</v>
      </c>
      <c r="Y107" s="5">
        <v>540</v>
      </c>
      <c r="Z107" s="5">
        <f t="shared" si="7"/>
        <v>393120</v>
      </c>
      <c r="AA107" s="5">
        <f t="shared" si="8"/>
        <v>112.32000000000001</v>
      </c>
      <c r="AB107" s="5">
        <f t="shared" si="9"/>
        <v>81768.960000000006</v>
      </c>
      <c r="AC107" s="11">
        <f t="shared" si="11"/>
        <v>99.398230088495595</v>
      </c>
      <c r="AD107" s="11">
        <f t="shared" si="10"/>
        <v>72361.911504424788</v>
      </c>
    </row>
    <row r="108" spans="1:30" ht="76.7" customHeight="1">
      <c r="A108" s="6"/>
      <c r="B108" s="15"/>
      <c r="C108" s="15"/>
      <c r="D108" s="3" t="s">
        <v>167</v>
      </c>
      <c r="E108" s="3" t="s">
        <v>169</v>
      </c>
      <c r="F108" s="3" t="s">
        <v>96</v>
      </c>
      <c r="G108" s="16">
        <v>0</v>
      </c>
      <c r="H108" s="15"/>
      <c r="I108" s="16">
        <v>1</v>
      </c>
      <c r="J108" s="15"/>
      <c r="K108" s="4">
        <v>0</v>
      </c>
      <c r="L108" s="4">
        <v>0</v>
      </c>
      <c r="M108" s="4">
        <v>2</v>
      </c>
      <c r="N108" s="4">
        <v>0</v>
      </c>
      <c r="O108" s="4">
        <v>0</v>
      </c>
      <c r="P108" s="4">
        <v>0</v>
      </c>
      <c r="Q108" s="4">
        <v>0</v>
      </c>
      <c r="R108" s="16">
        <v>3</v>
      </c>
      <c r="S108" s="15"/>
      <c r="T108" s="3" t="s">
        <v>39</v>
      </c>
      <c r="U108" s="3" t="s">
        <v>40</v>
      </c>
      <c r="V108" s="3" t="s">
        <v>94</v>
      </c>
      <c r="W108" s="5">
        <v>216</v>
      </c>
      <c r="X108" s="5">
        <f t="shared" si="6"/>
        <v>648</v>
      </c>
      <c r="Y108" s="5">
        <v>540</v>
      </c>
      <c r="Z108" s="5">
        <f t="shared" si="7"/>
        <v>1620</v>
      </c>
      <c r="AA108" s="5">
        <f t="shared" si="8"/>
        <v>112.32000000000001</v>
      </c>
      <c r="AB108" s="5">
        <f t="shared" si="9"/>
        <v>336.96000000000004</v>
      </c>
      <c r="AC108" s="11">
        <f t="shared" si="11"/>
        <v>99.398230088495595</v>
      </c>
      <c r="AD108" s="11">
        <f t="shared" si="10"/>
        <v>298.19469026548677</v>
      </c>
    </row>
    <row r="109" spans="1:30" ht="76.7" customHeight="1">
      <c r="A109" s="6"/>
      <c r="B109" s="15"/>
      <c r="C109" s="15"/>
      <c r="D109" s="3" t="s">
        <v>167</v>
      </c>
      <c r="E109" s="3" t="s">
        <v>170</v>
      </c>
      <c r="F109" s="3" t="s">
        <v>110</v>
      </c>
      <c r="G109" s="16">
        <v>0</v>
      </c>
      <c r="H109" s="15"/>
      <c r="I109" s="16">
        <v>0</v>
      </c>
      <c r="J109" s="15"/>
      <c r="K109" s="4">
        <v>2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16">
        <v>2</v>
      </c>
      <c r="S109" s="15"/>
      <c r="T109" s="3" t="s">
        <v>39</v>
      </c>
      <c r="U109" s="3" t="s">
        <v>40</v>
      </c>
      <c r="V109" s="3" t="s">
        <v>94</v>
      </c>
      <c r="W109" s="5">
        <v>216</v>
      </c>
      <c r="X109" s="5">
        <f t="shared" si="6"/>
        <v>432</v>
      </c>
      <c r="Y109" s="5">
        <v>540</v>
      </c>
      <c r="Z109" s="5">
        <f t="shared" si="7"/>
        <v>1080</v>
      </c>
      <c r="AA109" s="5">
        <f t="shared" si="8"/>
        <v>112.32000000000001</v>
      </c>
      <c r="AB109" s="5">
        <f t="shared" si="9"/>
        <v>224.64000000000001</v>
      </c>
      <c r="AC109" s="11">
        <f t="shared" si="11"/>
        <v>99.398230088495595</v>
      </c>
      <c r="AD109" s="11">
        <f t="shared" si="10"/>
        <v>198.79646017699119</v>
      </c>
    </row>
    <row r="110" spans="1:30" ht="76.7" customHeight="1">
      <c r="A110" s="6"/>
      <c r="B110" s="15"/>
      <c r="C110" s="15"/>
      <c r="D110" s="3" t="s">
        <v>167</v>
      </c>
      <c r="E110" s="3" t="s">
        <v>171</v>
      </c>
      <c r="F110" s="3" t="s">
        <v>102</v>
      </c>
      <c r="G110" s="16">
        <v>0</v>
      </c>
      <c r="H110" s="15"/>
      <c r="I110" s="16">
        <v>57</v>
      </c>
      <c r="J110" s="15"/>
      <c r="K110" s="4">
        <v>115</v>
      </c>
      <c r="L110" s="4">
        <v>172</v>
      </c>
      <c r="M110" s="4">
        <v>188</v>
      </c>
      <c r="N110" s="4">
        <v>103</v>
      </c>
      <c r="O110" s="4">
        <v>65</v>
      </c>
      <c r="P110" s="4">
        <v>0</v>
      </c>
      <c r="Q110" s="4">
        <v>0</v>
      </c>
      <c r="R110" s="16">
        <v>700</v>
      </c>
      <c r="S110" s="15"/>
      <c r="T110" s="3" t="s">
        <v>39</v>
      </c>
      <c r="U110" s="3" t="s">
        <v>40</v>
      </c>
      <c r="V110" s="3" t="s">
        <v>94</v>
      </c>
      <c r="W110" s="5">
        <v>216</v>
      </c>
      <c r="X110" s="5">
        <f t="shared" si="6"/>
        <v>151200</v>
      </c>
      <c r="Y110" s="5">
        <v>540</v>
      </c>
      <c r="Z110" s="5">
        <f t="shared" si="7"/>
        <v>378000</v>
      </c>
      <c r="AA110" s="5">
        <f t="shared" si="8"/>
        <v>112.32000000000001</v>
      </c>
      <c r="AB110" s="5">
        <f t="shared" si="9"/>
        <v>78624</v>
      </c>
      <c r="AC110" s="11">
        <f t="shared" si="11"/>
        <v>99.398230088495595</v>
      </c>
      <c r="AD110" s="11">
        <f t="shared" si="10"/>
        <v>69578.76106194692</v>
      </c>
    </row>
    <row r="111" spans="1:30" ht="76.7" customHeight="1">
      <c r="A111" s="6"/>
      <c r="B111" s="15"/>
      <c r="C111" s="15"/>
      <c r="D111" s="3" t="s">
        <v>167</v>
      </c>
      <c r="E111" s="3" t="s">
        <v>172</v>
      </c>
      <c r="F111" s="3" t="s">
        <v>119</v>
      </c>
      <c r="G111" s="16">
        <v>0</v>
      </c>
      <c r="H111" s="15"/>
      <c r="I111" s="16">
        <v>0</v>
      </c>
      <c r="J111" s="15"/>
      <c r="K111" s="4">
        <v>1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16">
        <v>1</v>
      </c>
      <c r="S111" s="15"/>
      <c r="T111" s="3" t="s">
        <v>39</v>
      </c>
      <c r="U111" s="3" t="s">
        <v>40</v>
      </c>
      <c r="V111" s="3" t="s">
        <v>94</v>
      </c>
      <c r="W111" s="5">
        <v>216</v>
      </c>
      <c r="X111" s="5">
        <f t="shared" si="6"/>
        <v>216</v>
      </c>
      <c r="Y111" s="5">
        <v>540</v>
      </c>
      <c r="Z111" s="5">
        <f t="shared" si="7"/>
        <v>540</v>
      </c>
      <c r="AA111" s="5">
        <f t="shared" si="8"/>
        <v>112.32000000000001</v>
      </c>
      <c r="AB111" s="5">
        <f t="shared" si="9"/>
        <v>112.32000000000001</v>
      </c>
      <c r="AC111" s="11">
        <f t="shared" si="11"/>
        <v>99.398230088495595</v>
      </c>
      <c r="AD111" s="11">
        <f t="shared" si="10"/>
        <v>99.398230088495595</v>
      </c>
    </row>
    <row r="112" spans="1:30" ht="76.7" customHeight="1">
      <c r="A112" s="6"/>
      <c r="B112" s="15"/>
      <c r="C112" s="15"/>
      <c r="D112" s="3" t="s">
        <v>173</v>
      </c>
      <c r="E112" s="3" t="s">
        <v>174</v>
      </c>
      <c r="F112" s="3" t="s">
        <v>107</v>
      </c>
      <c r="G112" s="16">
        <v>0</v>
      </c>
      <c r="H112" s="15"/>
      <c r="I112" s="16">
        <v>14</v>
      </c>
      <c r="J112" s="15"/>
      <c r="K112" s="4">
        <v>0</v>
      </c>
      <c r="L112" s="4">
        <v>0</v>
      </c>
      <c r="M112" s="4">
        <v>28</v>
      </c>
      <c r="N112" s="4">
        <v>1</v>
      </c>
      <c r="O112" s="4">
        <v>25</v>
      </c>
      <c r="P112" s="4">
        <v>0</v>
      </c>
      <c r="Q112" s="4">
        <v>0</v>
      </c>
      <c r="R112" s="16">
        <v>68</v>
      </c>
      <c r="S112" s="15"/>
      <c r="T112" s="3" t="s">
        <v>39</v>
      </c>
      <c r="U112" s="3" t="s">
        <v>40</v>
      </c>
      <c r="V112" s="3" t="s">
        <v>94</v>
      </c>
      <c r="W112" s="5">
        <v>223</v>
      </c>
      <c r="X112" s="5">
        <f t="shared" si="6"/>
        <v>15164</v>
      </c>
      <c r="Y112" s="5">
        <v>558</v>
      </c>
      <c r="Z112" s="5">
        <f t="shared" si="7"/>
        <v>37944</v>
      </c>
      <c r="AA112" s="5">
        <f t="shared" si="8"/>
        <v>115.96000000000001</v>
      </c>
      <c r="AB112" s="5">
        <f t="shared" si="9"/>
        <v>7885.2800000000007</v>
      </c>
      <c r="AC112" s="11">
        <f t="shared" si="11"/>
        <v>102.61946902654869</v>
      </c>
      <c r="AD112" s="11">
        <f t="shared" si="10"/>
        <v>6978.1238938053102</v>
      </c>
    </row>
    <row r="113" spans="1:30" ht="76.7" customHeight="1">
      <c r="A113" s="6"/>
      <c r="B113" s="15"/>
      <c r="C113" s="15"/>
      <c r="D113" s="3" t="s">
        <v>173</v>
      </c>
      <c r="E113" s="3" t="s">
        <v>175</v>
      </c>
      <c r="F113" s="3" t="s">
        <v>92</v>
      </c>
      <c r="G113" s="16">
        <v>0</v>
      </c>
      <c r="H113" s="15"/>
      <c r="I113" s="16">
        <v>72</v>
      </c>
      <c r="J113" s="15"/>
      <c r="K113" s="4">
        <v>157</v>
      </c>
      <c r="L113" s="4">
        <v>239</v>
      </c>
      <c r="M113" s="4">
        <v>247</v>
      </c>
      <c r="N113" s="4">
        <v>133</v>
      </c>
      <c r="O113" s="4">
        <v>76</v>
      </c>
      <c r="P113" s="4">
        <v>0</v>
      </c>
      <c r="Q113" s="4">
        <v>0</v>
      </c>
      <c r="R113" s="16">
        <v>924</v>
      </c>
      <c r="S113" s="15"/>
      <c r="T113" s="3" t="s">
        <v>39</v>
      </c>
      <c r="U113" s="3" t="s">
        <v>40</v>
      </c>
      <c r="V113" s="3" t="s">
        <v>94</v>
      </c>
      <c r="W113" s="5">
        <v>223</v>
      </c>
      <c r="X113" s="5">
        <f t="shared" si="6"/>
        <v>206052</v>
      </c>
      <c r="Y113" s="5">
        <v>558</v>
      </c>
      <c r="Z113" s="5">
        <f t="shared" si="7"/>
        <v>515592</v>
      </c>
      <c r="AA113" s="5">
        <f t="shared" si="8"/>
        <v>115.96000000000001</v>
      </c>
      <c r="AB113" s="5">
        <f t="shared" si="9"/>
        <v>107147.04000000001</v>
      </c>
      <c r="AC113" s="11">
        <f t="shared" si="11"/>
        <v>102.61946902654869</v>
      </c>
      <c r="AD113" s="11">
        <f t="shared" si="10"/>
        <v>94820.389380530993</v>
      </c>
    </row>
    <row r="114" spans="1:30" ht="76.7" customHeight="1">
      <c r="A114" s="6"/>
      <c r="B114" s="15"/>
      <c r="C114" s="15"/>
      <c r="D114" s="3" t="s">
        <v>173</v>
      </c>
      <c r="E114" s="3" t="s">
        <v>176</v>
      </c>
      <c r="F114" s="3" t="s">
        <v>96</v>
      </c>
      <c r="G114" s="16">
        <v>0</v>
      </c>
      <c r="H114" s="15"/>
      <c r="I114" s="16">
        <v>33</v>
      </c>
      <c r="J114" s="15"/>
      <c r="K114" s="4">
        <v>34</v>
      </c>
      <c r="L114" s="4">
        <v>37</v>
      </c>
      <c r="M114" s="4">
        <v>55</v>
      </c>
      <c r="N114" s="4">
        <v>44</v>
      </c>
      <c r="O114" s="4">
        <v>32</v>
      </c>
      <c r="P114" s="4">
        <v>0</v>
      </c>
      <c r="Q114" s="4">
        <v>0</v>
      </c>
      <c r="R114" s="16">
        <v>235</v>
      </c>
      <c r="S114" s="15"/>
      <c r="T114" s="3" t="s">
        <v>39</v>
      </c>
      <c r="U114" s="3" t="s">
        <v>40</v>
      </c>
      <c r="V114" s="3" t="s">
        <v>94</v>
      </c>
      <c r="W114" s="5">
        <v>223</v>
      </c>
      <c r="X114" s="5">
        <f t="shared" si="6"/>
        <v>52405</v>
      </c>
      <c r="Y114" s="5">
        <v>558</v>
      </c>
      <c r="Z114" s="5">
        <f t="shared" si="7"/>
        <v>131130</v>
      </c>
      <c r="AA114" s="5">
        <f t="shared" si="8"/>
        <v>115.96000000000001</v>
      </c>
      <c r="AB114" s="5">
        <f t="shared" si="9"/>
        <v>27250.600000000002</v>
      </c>
      <c r="AC114" s="11">
        <f t="shared" si="11"/>
        <v>102.61946902654869</v>
      </c>
      <c r="AD114" s="11">
        <f t="shared" si="10"/>
        <v>24115.575221238942</v>
      </c>
    </row>
    <row r="115" spans="1:30" ht="76.7" customHeight="1">
      <c r="A115" s="6"/>
      <c r="B115" s="15"/>
      <c r="C115" s="15"/>
      <c r="D115" s="3" t="s">
        <v>173</v>
      </c>
      <c r="E115" s="3" t="s">
        <v>177</v>
      </c>
      <c r="F115" s="3" t="s">
        <v>102</v>
      </c>
      <c r="G115" s="16">
        <v>0</v>
      </c>
      <c r="H115" s="15"/>
      <c r="I115" s="16">
        <v>65</v>
      </c>
      <c r="J115" s="15"/>
      <c r="K115" s="4">
        <v>129</v>
      </c>
      <c r="L115" s="4">
        <v>197</v>
      </c>
      <c r="M115" s="4">
        <v>207</v>
      </c>
      <c r="N115" s="4">
        <v>110</v>
      </c>
      <c r="O115" s="4">
        <v>68</v>
      </c>
      <c r="P115" s="4">
        <v>0</v>
      </c>
      <c r="Q115" s="4">
        <v>0</v>
      </c>
      <c r="R115" s="16">
        <v>776</v>
      </c>
      <c r="S115" s="15"/>
      <c r="T115" s="3" t="s">
        <v>39</v>
      </c>
      <c r="U115" s="3" t="s">
        <v>40</v>
      </c>
      <c r="V115" s="3" t="s">
        <v>94</v>
      </c>
      <c r="W115" s="5">
        <v>223</v>
      </c>
      <c r="X115" s="5">
        <f t="shared" si="6"/>
        <v>173048</v>
      </c>
      <c r="Y115" s="5">
        <v>558</v>
      </c>
      <c r="Z115" s="5">
        <f t="shared" si="7"/>
        <v>433008</v>
      </c>
      <c r="AA115" s="5">
        <f t="shared" si="8"/>
        <v>115.96000000000001</v>
      </c>
      <c r="AB115" s="5">
        <f t="shared" si="9"/>
        <v>89984.960000000006</v>
      </c>
      <c r="AC115" s="11">
        <f t="shared" si="11"/>
        <v>102.61946902654869</v>
      </c>
      <c r="AD115" s="11">
        <f t="shared" si="10"/>
        <v>79632.707964601781</v>
      </c>
    </row>
    <row r="116" spans="1:30" ht="76.7" customHeight="1">
      <c r="A116" s="6"/>
      <c r="B116" s="15"/>
      <c r="C116" s="15"/>
      <c r="D116" s="3" t="s">
        <v>173</v>
      </c>
      <c r="E116" s="3" t="s">
        <v>178</v>
      </c>
      <c r="F116" s="3" t="s">
        <v>119</v>
      </c>
      <c r="G116" s="16">
        <v>0</v>
      </c>
      <c r="H116" s="15"/>
      <c r="I116" s="16">
        <v>0</v>
      </c>
      <c r="J116" s="15"/>
      <c r="K116" s="4">
        <v>0</v>
      </c>
      <c r="L116" s="4">
        <v>7</v>
      </c>
      <c r="M116" s="4">
        <v>0</v>
      </c>
      <c r="N116" s="4">
        <v>1</v>
      </c>
      <c r="O116" s="4">
        <v>1</v>
      </c>
      <c r="P116" s="4">
        <v>0</v>
      </c>
      <c r="Q116" s="4">
        <v>0</v>
      </c>
      <c r="R116" s="16">
        <v>9</v>
      </c>
      <c r="S116" s="15"/>
      <c r="T116" s="3" t="s">
        <v>39</v>
      </c>
      <c r="U116" s="3" t="s">
        <v>40</v>
      </c>
      <c r="V116" s="3" t="s">
        <v>94</v>
      </c>
      <c r="W116" s="5">
        <v>223</v>
      </c>
      <c r="X116" s="5">
        <f t="shared" si="6"/>
        <v>2007</v>
      </c>
      <c r="Y116" s="5">
        <v>558</v>
      </c>
      <c r="Z116" s="5">
        <f t="shared" si="7"/>
        <v>5022</v>
      </c>
      <c r="AA116" s="5">
        <f t="shared" si="8"/>
        <v>115.96000000000001</v>
      </c>
      <c r="AB116" s="5">
        <f t="shared" si="9"/>
        <v>1043.6400000000001</v>
      </c>
      <c r="AC116" s="11">
        <f t="shared" si="11"/>
        <v>102.61946902654869</v>
      </c>
      <c r="AD116" s="11">
        <f t="shared" si="10"/>
        <v>923.57522123893818</v>
      </c>
    </row>
    <row r="117" spans="1:30" ht="76.7" customHeight="1">
      <c r="A117" s="6"/>
      <c r="B117" s="15"/>
      <c r="C117" s="15"/>
      <c r="D117" s="3" t="s">
        <v>179</v>
      </c>
      <c r="E117" s="3" t="s">
        <v>180</v>
      </c>
      <c r="F117" s="3" t="s">
        <v>107</v>
      </c>
      <c r="G117" s="16">
        <v>0</v>
      </c>
      <c r="H117" s="15"/>
      <c r="I117" s="16">
        <v>0</v>
      </c>
      <c r="J117" s="15"/>
      <c r="K117" s="4">
        <v>0</v>
      </c>
      <c r="L117" s="4">
        <v>0</v>
      </c>
      <c r="M117" s="4">
        <v>0</v>
      </c>
      <c r="N117" s="4">
        <v>16</v>
      </c>
      <c r="O117" s="4">
        <v>2</v>
      </c>
      <c r="P117" s="4">
        <v>0</v>
      </c>
      <c r="Q117" s="4">
        <v>0</v>
      </c>
      <c r="R117" s="16">
        <v>18</v>
      </c>
      <c r="S117" s="15"/>
      <c r="T117" s="3" t="s">
        <v>39</v>
      </c>
      <c r="U117" s="3" t="s">
        <v>40</v>
      </c>
      <c r="V117" s="3" t="s">
        <v>94</v>
      </c>
      <c r="W117" s="5">
        <v>196</v>
      </c>
      <c r="X117" s="5">
        <f t="shared" si="6"/>
        <v>3528</v>
      </c>
      <c r="Y117" s="5">
        <v>490</v>
      </c>
      <c r="Z117" s="5">
        <f t="shared" si="7"/>
        <v>8820</v>
      </c>
      <c r="AA117" s="5">
        <f t="shared" si="8"/>
        <v>101.92</v>
      </c>
      <c r="AB117" s="5">
        <f t="shared" si="9"/>
        <v>1834.56</v>
      </c>
      <c r="AC117" s="11">
        <f t="shared" si="11"/>
        <v>90.194690265486742</v>
      </c>
      <c r="AD117" s="11">
        <f t="shared" si="10"/>
        <v>1623.5044247787614</v>
      </c>
    </row>
    <row r="118" spans="1:30" ht="76.7" customHeight="1">
      <c r="A118" s="6"/>
      <c r="B118" s="15"/>
      <c r="C118" s="15"/>
      <c r="D118" s="3" t="s">
        <v>179</v>
      </c>
      <c r="E118" s="3" t="s">
        <v>181</v>
      </c>
      <c r="F118" s="3" t="s">
        <v>96</v>
      </c>
      <c r="G118" s="16">
        <v>0</v>
      </c>
      <c r="H118" s="15"/>
      <c r="I118" s="16">
        <v>7</v>
      </c>
      <c r="J118" s="15"/>
      <c r="K118" s="4">
        <v>0</v>
      </c>
      <c r="L118" s="4">
        <v>0</v>
      </c>
      <c r="M118" s="4">
        <v>5</v>
      </c>
      <c r="N118" s="4">
        <v>1</v>
      </c>
      <c r="O118" s="4">
        <v>10</v>
      </c>
      <c r="P118" s="4">
        <v>0</v>
      </c>
      <c r="Q118" s="4">
        <v>0</v>
      </c>
      <c r="R118" s="16">
        <v>23</v>
      </c>
      <c r="S118" s="15"/>
      <c r="T118" s="3" t="s">
        <v>39</v>
      </c>
      <c r="U118" s="3" t="s">
        <v>40</v>
      </c>
      <c r="V118" s="3" t="s">
        <v>94</v>
      </c>
      <c r="W118" s="5">
        <v>196</v>
      </c>
      <c r="X118" s="5">
        <f t="shared" si="6"/>
        <v>4508</v>
      </c>
      <c r="Y118" s="5">
        <v>490</v>
      </c>
      <c r="Z118" s="5">
        <f t="shared" si="7"/>
        <v>11270</v>
      </c>
      <c r="AA118" s="5">
        <f t="shared" si="8"/>
        <v>101.92</v>
      </c>
      <c r="AB118" s="5">
        <f t="shared" si="9"/>
        <v>2344.16</v>
      </c>
      <c r="AC118" s="11">
        <f t="shared" si="11"/>
        <v>90.194690265486742</v>
      </c>
      <c r="AD118" s="11">
        <f t="shared" si="10"/>
        <v>2074.4778761061953</v>
      </c>
    </row>
    <row r="119" spans="1:30" ht="76.7" customHeight="1">
      <c r="A119" s="6"/>
      <c r="B119" s="15"/>
      <c r="C119" s="15"/>
      <c r="D119" s="3" t="s">
        <v>179</v>
      </c>
      <c r="E119" s="3" t="s">
        <v>182</v>
      </c>
      <c r="F119" s="3" t="s">
        <v>110</v>
      </c>
      <c r="G119" s="16">
        <v>0</v>
      </c>
      <c r="H119" s="15"/>
      <c r="I119" s="16">
        <v>0</v>
      </c>
      <c r="J119" s="15"/>
      <c r="K119" s="4">
        <v>2</v>
      </c>
      <c r="L119" s="4">
        <v>2</v>
      </c>
      <c r="M119" s="4">
        <v>1</v>
      </c>
      <c r="N119" s="4">
        <v>0</v>
      </c>
      <c r="O119" s="4">
        <v>1</v>
      </c>
      <c r="P119" s="4">
        <v>0</v>
      </c>
      <c r="Q119" s="4">
        <v>0</v>
      </c>
      <c r="R119" s="16">
        <v>6</v>
      </c>
      <c r="S119" s="15"/>
      <c r="T119" s="3" t="s">
        <v>39</v>
      </c>
      <c r="U119" s="3" t="s">
        <v>40</v>
      </c>
      <c r="V119" s="3" t="s">
        <v>94</v>
      </c>
      <c r="W119" s="5">
        <v>196</v>
      </c>
      <c r="X119" s="5">
        <f t="shared" si="6"/>
        <v>1176</v>
      </c>
      <c r="Y119" s="5">
        <v>490</v>
      </c>
      <c r="Z119" s="5">
        <f t="shared" si="7"/>
        <v>2940</v>
      </c>
      <c r="AA119" s="5">
        <f t="shared" si="8"/>
        <v>101.92</v>
      </c>
      <c r="AB119" s="5">
        <f t="shared" si="9"/>
        <v>611.52</v>
      </c>
      <c r="AC119" s="11">
        <f t="shared" si="11"/>
        <v>90.194690265486742</v>
      </c>
      <c r="AD119" s="11">
        <f t="shared" si="10"/>
        <v>541.16814159292039</v>
      </c>
    </row>
    <row r="120" spans="1:30" ht="76.7" customHeight="1">
      <c r="A120" s="6"/>
      <c r="B120" s="15"/>
      <c r="C120" s="15"/>
      <c r="D120" s="3" t="s">
        <v>179</v>
      </c>
      <c r="E120" s="3" t="s">
        <v>183</v>
      </c>
      <c r="F120" s="3" t="s">
        <v>112</v>
      </c>
      <c r="G120" s="16">
        <v>0</v>
      </c>
      <c r="H120" s="15"/>
      <c r="I120" s="16">
        <v>0</v>
      </c>
      <c r="J120" s="15"/>
      <c r="K120" s="4">
        <v>2</v>
      </c>
      <c r="L120" s="4">
        <v>2</v>
      </c>
      <c r="M120" s="4">
        <v>1</v>
      </c>
      <c r="N120" s="4">
        <v>1</v>
      </c>
      <c r="O120" s="4">
        <v>0</v>
      </c>
      <c r="P120" s="4">
        <v>0</v>
      </c>
      <c r="Q120" s="4">
        <v>0</v>
      </c>
      <c r="R120" s="16">
        <v>6</v>
      </c>
      <c r="S120" s="15"/>
      <c r="T120" s="3" t="s">
        <v>39</v>
      </c>
      <c r="U120" s="3" t="s">
        <v>40</v>
      </c>
      <c r="V120" s="3" t="s">
        <v>94</v>
      </c>
      <c r="W120" s="5">
        <v>196</v>
      </c>
      <c r="X120" s="5">
        <f t="shared" si="6"/>
        <v>1176</v>
      </c>
      <c r="Y120" s="5">
        <v>490</v>
      </c>
      <c r="Z120" s="5">
        <f t="shared" si="7"/>
        <v>2940</v>
      </c>
      <c r="AA120" s="5">
        <f t="shared" si="8"/>
        <v>101.92</v>
      </c>
      <c r="AB120" s="5">
        <f t="shared" si="9"/>
        <v>611.52</v>
      </c>
      <c r="AC120" s="11">
        <f t="shared" si="11"/>
        <v>90.194690265486742</v>
      </c>
      <c r="AD120" s="11">
        <f t="shared" si="10"/>
        <v>541.16814159292039</v>
      </c>
    </row>
    <row r="121" spans="1:30" ht="76.7" customHeight="1">
      <c r="A121" s="6"/>
      <c r="B121" s="15"/>
      <c r="C121" s="15"/>
      <c r="D121" s="3" t="s">
        <v>184</v>
      </c>
      <c r="E121" s="3" t="s">
        <v>185</v>
      </c>
      <c r="F121" s="3" t="s">
        <v>107</v>
      </c>
      <c r="G121" s="16">
        <v>0</v>
      </c>
      <c r="H121" s="15"/>
      <c r="I121" s="16">
        <v>0</v>
      </c>
      <c r="J121" s="15"/>
      <c r="K121" s="4">
        <v>0</v>
      </c>
      <c r="L121" s="4">
        <v>0</v>
      </c>
      <c r="M121" s="4">
        <v>12</v>
      </c>
      <c r="N121" s="4">
        <v>7</v>
      </c>
      <c r="O121" s="4">
        <v>9</v>
      </c>
      <c r="P121" s="4">
        <v>0</v>
      </c>
      <c r="Q121" s="4">
        <v>0</v>
      </c>
      <c r="R121" s="16">
        <v>28</v>
      </c>
      <c r="S121" s="15"/>
      <c r="T121" s="3" t="s">
        <v>39</v>
      </c>
      <c r="U121" s="3" t="s">
        <v>40</v>
      </c>
      <c r="V121" s="3" t="s">
        <v>94</v>
      </c>
      <c r="W121" s="5">
        <v>176</v>
      </c>
      <c r="X121" s="5">
        <f t="shared" si="6"/>
        <v>4928</v>
      </c>
      <c r="Y121" s="5">
        <v>440</v>
      </c>
      <c r="Z121" s="5">
        <f t="shared" si="7"/>
        <v>12320</v>
      </c>
      <c r="AA121" s="5">
        <f t="shared" si="8"/>
        <v>91.52000000000001</v>
      </c>
      <c r="AB121" s="5">
        <f t="shared" si="9"/>
        <v>2562.5600000000004</v>
      </c>
      <c r="AC121" s="11">
        <f t="shared" si="11"/>
        <v>80.991150442477888</v>
      </c>
      <c r="AD121" s="11">
        <f t="shared" si="10"/>
        <v>2267.7522123893809</v>
      </c>
    </row>
    <row r="122" spans="1:30" ht="76.7" customHeight="1">
      <c r="A122" s="6"/>
      <c r="B122" s="15"/>
      <c r="C122" s="15"/>
      <c r="D122" s="3" t="s">
        <v>184</v>
      </c>
      <c r="E122" s="3" t="s">
        <v>186</v>
      </c>
      <c r="F122" s="3" t="s">
        <v>96</v>
      </c>
      <c r="G122" s="16">
        <v>0</v>
      </c>
      <c r="H122" s="15"/>
      <c r="I122" s="16">
        <v>0</v>
      </c>
      <c r="J122" s="15"/>
      <c r="K122" s="4">
        <v>0</v>
      </c>
      <c r="L122" s="4">
        <v>0</v>
      </c>
      <c r="M122" s="4">
        <v>0</v>
      </c>
      <c r="N122" s="4">
        <v>0</v>
      </c>
      <c r="O122" s="4">
        <v>1</v>
      </c>
      <c r="P122" s="4">
        <v>0</v>
      </c>
      <c r="Q122" s="4">
        <v>0</v>
      </c>
      <c r="R122" s="16">
        <v>1</v>
      </c>
      <c r="S122" s="15"/>
      <c r="T122" s="3" t="s">
        <v>39</v>
      </c>
      <c r="U122" s="3" t="s">
        <v>40</v>
      </c>
      <c r="V122" s="3" t="s">
        <v>94</v>
      </c>
      <c r="W122" s="5">
        <v>176</v>
      </c>
      <c r="X122" s="5">
        <f t="shared" si="6"/>
        <v>176</v>
      </c>
      <c r="Y122" s="5">
        <v>440</v>
      </c>
      <c r="Z122" s="5">
        <f t="shared" si="7"/>
        <v>440</v>
      </c>
      <c r="AA122" s="5">
        <f t="shared" si="8"/>
        <v>91.52000000000001</v>
      </c>
      <c r="AB122" s="5">
        <f t="shared" si="9"/>
        <v>91.52000000000001</v>
      </c>
      <c r="AC122" s="11">
        <f t="shared" si="11"/>
        <v>80.991150442477888</v>
      </c>
      <c r="AD122" s="11">
        <f t="shared" si="10"/>
        <v>80.991150442477888</v>
      </c>
    </row>
    <row r="123" spans="1:30" ht="76.7" customHeight="1">
      <c r="A123" s="6"/>
      <c r="B123" s="15"/>
      <c r="C123" s="15"/>
      <c r="D123" s="3" t="s">
        <v>184</v>
      </c>
      <c r="E123" s="3" t="s">
        <v>187</v>
      </c>
      <c r="F123" s="3" t="s">
        <v>188</v>
      </c>
      <c r="G123" s="16">
        <v>0</v>
      </c>
      <c r="H123" s="15"/>
      <c r="I123" s="16">
        <v>14</v>
      </c>
      <c r="J123" s="15"/>
      <c r="K123" s="4">
        <v>2</v>
      </c>
      <c r="L123" s="4">
        <v>1</v>
      </c>
      <c r="M123" s="4">
        <v>25</v>
      </c>
      <c r="N123" s="4">
        <v>1</v>
      </c>
      <c r="O123" s="4">
        <v>19</v>
      </c>
      <c r="P123" s="4">
        <v>0</v>
      </c>
      <c r="Q123" s="4">
        <v>0</v>
      </c>
      <c r="R123" s="16">
        <v>62</v>
      </c>
      <c r="S123" s="15"/>
      <c r="T123" s="3" t="s">
        <v>39</v>
      </c>
      <c r="U123" s="3" t="s">
        <v>40</v>
      </c>
      <c r="V123" s="3" t="s">
        <v>94</v>
      </c>
      <c r="W123" s="5">
        <v>176</v>
      </c>
      <c r="X123" s="5">
        <f t="shared" si="6"/>
        <v>10912</v>
      </c>
      <c r="Y123" s="5">
        <v>440</v>
      </c>
      <c r="Z123" s="5">
        <f t="shared" si="7"/>
        <v>27280</v>
      </c>
      <c r="AA123" s="5">
        <f t="shared" si="8"/>
        <v>91.52000000000001</v>
      </c>
      <c r="AB123" s="5">
        <f t="shared" si="9"/>
        <v>5674.2400000000007</v>
      </c>
      <c r="AC123" s="11">
        <f t="shared" si="11"/>
        <v>80.991150442477888</v>
      </c>
      <c r="AD123" s="11">
        <f t="shared" si="10"/>
        <v>5021.4513274336286</v>
      </c>
    </row>
    <row r="124" spans="1:30" ht="76.7" customHeight="1">
      <c r="A124" s="6"/>
      <c r="B124" s="15"/>
      <c r="C124" s="15"/>
      <c r="D124" s="3" t="s">
        <v>184</v>
      </c>
      <c r="E124" s="3" t="s">
        <v>189</v>
      </c>
      <c r="F124" s="3" t="s">
        <v>112</v>
      </c>
      <c r="G124" s="16">
        <v>0</v>
      </c>
      <c r="H124" s="15"/>
      <c r="I124" s="16">
        <v>0</v>
      </c>
      <c r="J124" s="15"/>
      <c r="K124" s="4">
        <v>0</v>
      </c>
      <c r="L124" s="4">
        <v>1</v>
      </c>
      <c r="M124" s="4">
        <v>6</v>
      </c>
      <c r="N124" s="4">
        <v>6</v>
      </c>
      <c r="O124" s="4">
        <v>1</v>
      </c>
      <c r="P124" s="4">
        <v>0</v>
      </c>
      <c r="Q124" s="4">
        <v>0</v>
      </c>
      <c r="R124" s="16">
        <v>14</v>
      </c>
      <c r="S124" s="15"/>
      <c r="T124" s="3" t="s">
        <v>39</v>
      </c>
      <c r="U124" s="3" t="s">
        <v>40</v>
      </c>
      <c r="V124" s="3" t="s">
        <v>94</v>
      </c>
      <c r="W124" s="5">
        <v>176</v>
      </c>
      <c r="X124" s="5">
        <f t="shared" si="6"/>
        <v>2464</v>
      </c>
      <c r="Y124" s="5">
        <v>440</v>
      </c>
      <c r="Z124" s="5">
        <f t="shared" si="7"/>
        <v>6160</v>
      </c>
      <c r="AA124" s="5">
        <f t="shared" si="8"/>
        <v>91.52000000000001</v>
      </c>
      <c r="AB124" s="5">
        <f t="shared" si="9"/>
        <v>1281.2800000000002</v>
      </c>
      <c r="AC124" s="11">
        <f t="shared" si="11"/>
        <v>80.991150442477888</v>
      </c>
      <c r="AD124" s="11">
        <f t="shared" si="10"/>
        <v>1133.8761061946905</v>
      </c>
    </row>
    <row r="125" spans="1:30" ht="76.7" customHeight="1">
      <c r="A125" s="6"/>
      <c r="B125" s="15"/>
      <c r="C125" s="15"/>
      <c r="D125" s="3" t="s">
        <v>190</v>
      </c>
      <c r="E125" s="3" t="s">
        <v>191</v>
      </c>
      <c r="F125" s="3" t="s">
        <v>92</v>
      </c>
      <c r="G125" s="16">
        <v>0</v>
      </c>
      <c r="H125" s="15"/>
      <c r="I125" s="16">
        <v>40</v>
      </c>
      <c r="J125" s="15"/>
      <c r="K125" s="4">
        <v>82</v>
      </c>
      <c r="L125" s="4">
        <v>130</v>
      </c>
      <c r="M125" s="4">
        <v>132</v>
      </c>
      <c r="N125" s="4">
        <v>78</v>
      </c>
      <c r="O125" s="4">
        <v>55</v>
      </c>
      <c r="P125" s="4">
        <v>0</v>
      </c>
      <c r="Q125" s="4">
        <v>0</v>
      </c>
      <c r="R125" s="16">
        <v>517</v>
      </c>
      <c r="S125" s="15"/>
      <c r="T125" s="3" t="s">
        <v>39</v>
      </c>
      <c r="U125" s="3" t="s">
        <v>40</v>
      </c>
      <c r="V125" s="3" t="s">
        <v>94</v>
      </c>
      <c r="W125" s="5">
        <v>216</v>
      </c>
      <c r="X125" s="5">
        <f t="shared" si="6"/>
        <v>111672</v>
      </c>
      <c r="Y125" s="5">
        <v>540</v>
      </c>
      <c r="Z125" s="5">
        <f t="shared" si="7"/>
        <v>279180</v>
      </c>
      <c r="AA125" s="5">
        <f t="shared" si="8"/>
        <v>112.32000000000001</v>
      </c>
      <c r="AB125" s="5">
        <f t="shared" si="9"/>
        <v>58069.440000000002</v>
      </c>
      <c r="AC125" s="11">
        <f t="shared" si="11"/>
        <v>99.398230088495595</v>
      </c>
      <c r="AD125" s="11">
        <f t="shared" si="10"/>
        <v>51388.884955752219</v>
      </c>
    </row>
    <row r="126" spans="1:30" ht="76.7" customHeight="1">
      <c r="A126" s="6"/>
      <c r="B126" s="15"/>
      <c r="C126" s="15"/>
      <c r="D126" s="3" t="s">
        <v>190</v>
      </c>
      <c r="E126" s="3" t="s">
        <v>192</v>
      </c>
      <c r="F126" s="3" t="s">
        <v>96</v>
      </c>
      <c r="G126" s="16">
        <v>0</v>
      </c>
      <c r="H126" s="15"/>
      <c r="I126" s="16">
        <v>0</v>
      </c>
      <c r="J126" s="15"/>
      <c r="K126" s="4">
        <v>1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16">
        <v>1</v>
      </c>
      <c r="S126" s="15"/>
      <c r="T126" s="3" t="s">
        <v>39</v>
      </c>
      <c r="U126" s="3" t="s">
        <v>40</v>
      </c>
      <c r="V126" s="3" t="s">
        <v>94</v>
      </c>
      <c r="W126" s="5">
        <v>216</v>
      </c>
      <c r="X126" s="5">
        <f t="shared" si="6"/>
        <v>216</v>
      </c>
      <c r="Y126" s="5">
        <v>540</v>
      </c>
      <c r="Z126" s="5">
        <f t="shared" si="7"/>
        <v>540</v>
      </c>
      <c r="AA126" s="5">
        <f t="shared" si="8"/>
        <v>112.32000000000001</v>
      </c>
      <c r="AB126" s="5">
        <f t="shared" si="9"/>
        <v>112.32000000000001</v>
      </c>
      <c r="AC126" s="11">
        <f t="shared" si="11"/>
        <v>99.398230088495595</v>
      </c>
      <c r="AD126" s="11">
        <f t="shared" si="10"/>
        <v>99.398230088495595</v>
      </c>
    </row>
    <row r="127" spans="1:30" ht="76.7" customHeight="1">
      <c r="A127" s="6"/>
      <c r="B127" s="15"/>
      <c r="C127" s="15"/>
      <c r="D127" s="3" t="s">
        <v>190</v>
      </c>
      <c r="E127" s="3" t="s">
        <v>193</v>
      </c>
      <c r="F127" s="3" t="s">
        <v>102</v>
      </c>
      <c r="G127" s="16">
        <v>0</v>
      </c>
      <c r="H127" s="15"/>
      <c r="I127" s="16">
        <v>29</v>
      </c>
      <c r="J127" s="15"/>
      <c r="K127" s="4">
        <v>45</v>
      </c>
      <c r="L127" s="4">
        <v>70</v>
      </c>
      <c r="M127" s="4">
        <v>75</v>
      </c>
      <c r="N127" s="4">
        <v>49</v>
      </c>
      <c r="O127" s="4">
        <v>35</v>
      </c>
      <c r="P127" s="4">
        <v>0</v>
      </c>
      <c r="Q127" s="4">
        <v>0</v>
      </c>
      <c r="R127" s="16">
        <v>303</v>
      </c>
      <c r="S127" s="15"/>
      <c r="T127" s="3" t="s">
        <v>39</v>
      </c>
      <c r="U127" s="3" t="s">
        <v>40</v>
      </c>
      <c r="V127" s="3" t="s">
        <v>94</v>
      </c>
      <c r="W127" s="5">
        <v>216</v>
      </c>
      <c r="X127" s="5">
        <f t="shared" si="6"/>
        <v>65448</v>
      </c>
      <c r="Y127" s="5">
        <v>540</v>
      </c>
      <c r="Z127" s="5">
        <f t="shared" si="7"/>
        <v>163620</v>
      </c>
      <c r="AA127" s="5">
        <f t="shared" si="8"/>
        <v>112.32000000000001</v>
      </c>
      <c r="AB127" s="5">
        <f t="shared" si="9"/>
        <v>34032.959999999999</v>
      </c>
      <c r="AC127" s="11">
        <f t="shared" si="11"/>
        <v>99.398230088495595</v>
      </c>
      <c r="AD127" s="11">
        <f t="shared" si="10"/>
        <v>30117.663716814164</v>
      </c>
    </row>
    <row r="128" spans="1:30" ht="76.7" customHeight="1">
      <c r="A128" s="6"/>
      <c r="B128" s="15"/>
      <c r="C128" s="15"/>
      <c r="D128" s="3" t="s">
        <v>194</v>
      </c>
      <c r="E128" s="3" t="s">
        <v>195</v>
      </c>
      <c r="F128" s="3" t="s">
        <v>110</v>
      </c>
      <c r="G128" s="16">
        <v>0</v>
      </c>
      <c r="H128" s="15"/>
      <c r="I128" s="16">
        <v>0</v>
      </c>
      <c r="J128" s="15"/>
      <c r="K128" s="4">
        <v>0</v>
      </c>
      <c r="L128" s="4">
        <v>0</v>
      </c>
      <c r="M128" s="4">
        <v>0</v>
      </c>
      <c r="N128" s="4">
        <v>15</v>
      </c>
      <c r="O128" s="4">
        <v>14</v>
      </c>
      <c r="P128" s="4">
        <v>0</v>
      </c>
      <c r="Q128" s="4">
        <v>0</v>
      </c>
      <c r="R128" s="16">
        <v>29</v>
      </c>
      <c r="S128" s="15"/>
      <c r="T128" s="3" t="s">
        <v>39</v>
      </c>
      <c r="U128" s="3" t="s">
        <v>40</v>
      </c>
      <c r="V128" s="3" t="s">
        <v>94</v>
      </c>
      <c r="W128" s="5">
        <v>237</v>
      </c>
      <c r="X128" s="5">
        <f t="shared" si="6"/>
        <v>6873</v>
      </c>
      <c r="Y128" s="5">
        <v>593</v>
      </c>
      <c r="Z128" s="5">
        <f t="shared" si="7"/>
        <v>17197</v>
      </c>
      <c r="AA128" s="5">
        <f t="shared" si="8"/>
        <v>123.24000000000001</v>
      </c>
      <c r="AB128" s="5">
        <f t="shared" si="9"/>
        <v>3573.96</v>
      </c>
      <c r="AC128" s="11">
        <f t="shared" si="11"/>
        <v>109.06194690265488</v>
      </c>
      <c r="AD128" s="11">
        <f t="shared" si="10"/>
        <v>3162.7964601769918</v>
      </c>
    </row>
    <row r="129" spans="1:30" ht="76.7" customHeight="1">
      <c r="A129" s="6"/>
      <c r="B129" s="15"/>
      <c r="C129" s="15"/>
      <c r="D129" s="3" t="s">
        <v>194</v>
      </c>
      <c r="E129" s="3" t="s">
        <v>196</v>
      </c>
      <c r="F129" s="3" t="s">
        <v>119</v>
      </c>
      <c r="G129" s="16">
        <v>0</v>
      </c>
      <c r="H129" s="15"/>
      <c r="I129" s="16">
        <v>0</v>
      </c>
      <c r="J129" s="15"/>
      <c r="K129" s="4">
        <v>0</v>
      </c>
      <c r="L129" s="4">
        <v>1</v>
      </c>
      <c r="M129" s="4">
        <v>1</v>
      </c>
      <c r="N129" s="4">
        <v>0</v>
      </c>
      <c r="O129" s="4">
        <v>0</v>
      </c>
      <c r="P129" s="4">
        <v>0</v>
      </c>
      <c r="Q129" s="4">
        <v>0</v>
      </c>
      <c r="R129" s="16">
        <v>2</v>
      </c>
      <c r="S129" s="15"/>
      <c r="T129" s="3" t="s">
        <v>39</v>
      </c>
      <c r="U129" s="3" t="s">
        <v>40</v>
      </c>
      <c r="V129" s="3" t="s">
        <v>94</v>
      </c>
      <c r="W129" s="5">
        <v>237</v>
      </c>
      <c r="X129" s="5">
        <f t="shared" si="6"/>
        <v>474</v>
      </c>
      <c r="Y129" s="5">
        <v>593</v>
      </c>
      <c r="Z129" s="5">
        <f t="shared" si="7"/>
        <v>1186</v>
      </c>
      <c r="AA129" s="5">
        <f t="shared" si="8"/>
        <v>123.24000000000001</v>
      </c>
      <c r="AB129" s="5">
        <f t="shared" si="9"/>
        <v>246.48000000000002</v>
      </c>
      <c r="AC129" s="11">
        <f t="shared" si="11"/>
        <v>109.06194690265488</v>
      </c>
      <c r="AD129" s="11">
        <f t="shared" si="10"/>
        <v>218.12389380530976</v>
      </c>
    </row>
    <row r="130" spans="1:30" ht="76.7" customHeight="1">
      <c r="A130" s="6"/>
      <c r="B130" s="15"/>
      <c r="C130" s="15"/>
      <c r="D130" s="3" t="s">
        <v>194</v>
      </c>
      <c r="E130" s="3" t="s">
        <v>197</v>
      </c>
      <c r="F130" s="3" t="s">
        <v>198</v>
      </c>
      <c r="G130" s="16">
        <v>0</v>
      </c>
      <c r="H130" s="15"/>
      <c r="I130" s="16">
        <v>0</v>
      </c>
      <c r="J130" s="15"/>
      <c r="K130" s="4">
        <v>0</v>
      </c>
      <c r="L130" s="4">
        <v>1</v>
      </c>
      <c r="M130" s="4">
        <v>0</v>
      </c>
      <c r="N130" s="4">
        <v>0</v>
      </c>
      <c r="O130" s="4">
        <v>1</v>
      </c>
      <c r="P130" s="4">
        <v>0</v>
      </c>
      <c r="Q130" s="4">
        <v>0</v>
      </c>
      <c r="R130" s="16">
        <v>2</v>
      </c>
      <c r="S130" s="15"/>
      <c r="T130" s="3" t="s">
        <v>39</v>
      </c>
      <c r="U130" s="3" t="s">
        <v>40</v>
      </c>
      <c r="V130" s="3" t="s">
        <v>94</v>
      </c>
      <c r="W130" s="5">
        <v>237</v>
      </c>
      <c r="X130" s="5">
        <f t="shared" si="6"/>
        <v>474</v>
      </c>
      <c r="Y130" s="5">
        <v>593</v>
      </c>
      <c r="Z130" s="5">
        <f t="shared" si="7"/>
        <v>1186</v>
      </c>
      <c r="AA130" s="5">
        <f t="shared" si="8"/>
        <v>123.24000000000001</v>
      </c>
      <c r="AB130" s="5">
        <f t="shared" si="9"/>
        <v>246.48000000000002</v>
      </c>
      <c r="AC130" s="11">
        <f t="shared" si="11"/>
        <v>109.06194690265488</v>
      </c>
      <c r="AD130" s="11">
        <f t="shared" si="10"/>
        <v>218.12389380530976</v>
      </c>
    </row>
    <row r="131" spans="1:30" ht="76.7" customHeight="1">
      <c r="A131" s="6"/>
      <c r="B131" s="15"/>
      <c r="C131" s="15"/>
      <c r="D131" s="3" t="s">
        <v>199</v>
      </c>
      <c r="E131" s="3" t="s">
        <v>200</v>
      </c>
      <c r="F131" s="3" t="s">
        <v>92</v>
      </c>
      <c r="G131" s="16">
        <v>0</v>
      </c>
      <c r="H131" s="15"/>
      <c r="I131" s="16">
        <v>38</v>
      </c>
      <c r="J131" s="15"/>
      <c r="K131" s="4">
        <v>77</v>
      </c>
      <c r="L131" s="4">
        <v>114</v>
      </c>
      <c r="M131" s="4">
        <v>121</v>
      </c>
      <c r="N131" s="4">
        <v>81</v>
      </c>
      <c r="O131" s="4">
        <v>39</v>
      </c>
      <c r="P131" s="4">
        <v>0</v>
      </c>
      <c r="Q131" s="4">
        <v>0</v>
      </c>
      <c r="R131" s="16">
        <v>470</v>
      </c>
      <c r="S131" s="15"/>
      <c r="T131" s="3" t="s">
        <v>39</v>
      </c>
      <c r="U131" s="3" t="s">
        <v>40</v>
      </c>
      <c r="V131" s="3" t="s">
        <v>94</v>
      </c>
      <c r="W131" s="5">
        <v>223</v>
      </c>
      <c r="X131" s="5">
        <f t="shared" si="6"/>
        <v>104810</v>
      </c>
      <c r="Y131" s="5">
        <v>558</v>
      </c>
      <c r="Z131" s="5">
        <f t="shared" si="7"/>
        <v>262260</v>
      </c>
      <c r="AA131" s="5">
        <f t="shared" si="8"/>
        <v>115.96000000000001</v>
      </c>
      <c r="AB131" s="5">
        <f t="shared" si="9"/>
        <v>54501.200000000004</v>
      </c>
      <c r="AC131" s="11">
        <f t="shared" si="11"/>
        <v>102.61946902654869</v>
      </c>
      <c r="AD131" s="11">
        <f t="shared" si="10"/>
        <v>48231.150442477883</v>
      </c>
    </row>
    <row r="132" spans="1:30" ht="76.7" customHeight="1">
      <c r="A132" s="6"/>
      <c r="B132" s="15"/>
      <c r="C132" s="15"/>
      <c r="D132" s="3" t="s">
        <v>199</v>
      </c>
      <c r="E132" s="3" t="s">
        <v>201</v>
      </c>
      <c r="F132" s="3" t="s">
        <v>112</v>
      </c>
      <c r="G132" s="16">
        <v>0</v>
      </c>
      <c r="H132" s="15"/>
      <c r="I132" s="16">
        <v>0</v>
      </c>
      <c r="J132" s="15"/>
      <c r="K132" s="4">
        <v>0</v>
      </c>
      <c r="L132" s="4">
        <v>1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16">
        <v>1</v>
      </c>
      <c r="S132" s="15"/>
      <c r="T132" s="3" t="s">
        <v>39</v>
      </c>
      <c r="U132" s="3" t="s">
        <v>40</v>
      </c>
      <c r="V132" s="3" t="s">
        <v>94</v>
      </c>
      <c r="W132" s="5">
        <v>223</v>
      </c>
      <c r="X132" s="5">
        <f t="shared" si="6"/>
        <v>223</v>
      </c>
      <c r="Y132" s="5">
        <v>558</v>
      </c>
      <c r="Z132" s="5">
        <f t="shared" si="7"/>
        <v>558</v>
      </c>
      <c r="AA132" s="5">
        <f t="shared" si="8"/>
        <v>115.96000000000001</v>
      </c>
      <c r="AB132" s="5">
        <f t="shared" si="9"/>
        <v>115.96000000000001</v>
      </c>
      <c r="AC132" s="11">
        <f t="shared" si="11"/>
        <v>102.61946902654869</v>
      </c>
      <c r="AD132" s="11">
        <f t="shared" si="10"/>
        <v>102.61946902654869</v>
      </c>
    </row>
    <row r="133" spans="1:30" ht="76.7" customHeight="1">
      <c r="A133" s="6"/>
      <c r="B133" s="15"/>
      <c r="C133" s="15"/>
      <c r="D133" s="3" t="s">
        <v>202</v>
      </c>
      <c r="E133" s="3" t="s">
        <v>203</v>
      </c>
      <c r="F133" s="3" t="s">
        <v>96</v>
      </c>
      <c r="G133" s="16">
        <v>0</v>
      </c>
      <c r="H133" s="15"/>
      <c r="I133" s="16">
        <v>1</v>
      </c>
      <c r="J133" s="15"/>
      <c r="K133" s="4">
        <v>0</v>
      </c>
      <c r="L133" s="4">
        <v>0</v>
      </c>
      <c r="M133" s="4">
        <v>16</v>
      </c>
      <c r="N133" s="4">
        <v>16</v>
      </c>
      <c r="O133" s="4">
        <v>5</v>
      </c>
      <c r="P133" s="4">
        <v>0</v>
      </c>
      <c r="Q133" s="4">
        <v>0</v>
      </c>
      <c r="R133" s="16">
        <v>38</v>
      </c>
      <c r="S133" s="15"/>
      <c r="T133" s="3" t="s">
        <v>39</v>
      </c>
      <c r="U133" s="3" t="s">
        <v>40</v>
      </c>
      <c r="V133" s="3" t="s">
        <v>94</v>
      </c>
      <c r="W133" s="5">
        <v>242</v>
      </c>
      <c r="X133" s="5">
        <f t="shared" si="6"/>
        <v>9196</v>
      </c>
      <c r="Y133" s="5">
        <v>595</v>
      </c>
      <c r="Z133" s="5">
        <f t="shared" si="7"/>
        <v>22610</v>
      </c>
      <c r="AA133" s="5">
        <f t="shared" si="8"/>
        <v>125.84</v>
      </c>
      <c r="AB133" s="5">
        <f t="shared" si="9"/>
        <v>4781.92</v>
      </c>
      <c r="AC133" s="11">
        <f t="shared" si="11"/>
        <v>111.36283185840709</v>
      </c>
      <c r="AD133" s="11">
        <f t="shared" si="10"/>
        <v>4231.7876106194699</v>
      </c>
    </row>
    <row r="134" spans="1:30" ht="76.7" customHeight="1">
      <c r="A134" s="6"/>
      <c r="B134" s="15"/>
      <c r="C134" s="15"/>
      <c r="D134" s="3" t="s">
        <v>202</v>
      </c>
      <c r="E134" s="3" t="s">
        <v>204</v>
      </c>
      <c r="F134" s="3" t="s">
        <v>100</v>
      </c>
      <c r="G134" s="16">
        <v>0</v>
      </c>
      <c r="H134" s="15"/>
      <c r="I134" s="16">
        <v>0</v>
      </c>
      <c r="J134" s="15"/>
      <c r="K134" s="4">
        <v>0</v>
      </c>
      <c r="L134" s="4">
        <v>0</v>
      </c>
      <c r="M134" s="4">
        <v>0</v>
      </c>
      <c r="N134" s="4">
        <v>1</v>
      </c>
      <c r="O134" s="4">
        <v>0</v>
      </c>
      <c r="P134" s="4">
        <v>0</v>
      </c>
      <c r="Q134" s="4">
        <v>0</v>
      </c>
      <c r="R134" s="16">
        <v>1</v>
      </c>
      <c r="S134" s="15"/>
      <c r="T134" s="3" t="s">
        <v>39</v>
      </c>
      <c r="U134" s="3" t="s">
        <v>40</v>
      </c>
      <c r="V134" s="3" t="s">
        <v>94</v>
      </c>
      <c r="W134" s="5">
        <v>242</v>
      </c>
      <c r="X134" s="5">
        <f t="shared" si="6"/>
        <v>242</v>
      </c>
      <c r="Y134" s="5">
        <v>595</v>
      </c>
      <c r="Z134" s="5">
        <f t="shared" si="7"/>
        <v>595</v>
      </c>
      <c r="AA134" s="5">
        <f t="shared" si="8"/>
        <v>125.84</v>
      </c>
      <c r="AB134" s="5">
        <f t="shared" si="9"/>
        <v>125.84</v>
      </c>
      <c r="AC134" s="11">
        <f t="shared" si="11"/>
        <v>111.36283185840709</v>
      </c>
      <c r="AD134" s="11">
        <f t="shared" si="10"/>
        <v>111.36283185840709</v>
      </c>
    </row>
    <row r="135" spans="1:30" ht="76.7" customHeight="1">
      <c r="A135" s="6"/>
      <c r="B135" s="15"/>
      <c r="C135" s="15"/>
      <c r="D135" s="3" t="s">
        <v>202</v>
      </c>
      <c r="E135" s="3" t="s">
        <v>205</v>
      </c>
      <c r="F135" s="3" t="s">
        <v>110</v>
      </c>
      <c r="G135" s="16">
        <v>0</v>
      </c>
      <c r="H135" s="15"/>
      <c r="I135" s="16">
        <v>0</v>
      </c>
      <c r="J135" s="15"/>
      <c r="K135" s="4">
        <v>0</v>
      </c>
      <c r="L135" s="4">
        <v>0</v>
      </c>
      <c r="M135" s="4">
        <v>2</v>
      </c>
      <c r="N135" s="4">
        <v>1</v>
      </c>
      <c r="O135" s="4">
        <v>1</v>
      </c>
      <c r="P135" s="4">
        <v>0</v>
      </c>
      <c r="Q135" s="4">
        <v>0</v>
      </c>
      <c r="R135" s="16">
        <v>4</v>
      </c>
      <c r="S135" s="15"/>
      <c r="T135" s="3" t="s">
        <v>39</v>
      </c>
      <c r="U135" s="3" t="s">
        <v>40</v>
      </c>
      <c r="V135" s="3" t="s">
        <v>94</v>
      </c>
      <c r="W135" s="5">
        <v>242</v>
      </c>
      <c r="X135" s="5">
        <f t="shared" si="6"/>
        <v>968</v>
      </c>
      <c r="Y135" s="5">
        <v>595</v>
      </c>
      <c r="Z135" s="5">
        <f t="shared" si="7"/>
        <v>2380</v>
      </c>
      <c r="AA135" s="5">
        <f t="shared" si="8"/>
        <v>125.84</v>
      </c>
      <c r="AB135" s="5">
        <f t="shared" si="9"/>
        <v>503.36</v>
      </c>
      <c r="AC135" s="11">
        <f t="shared" si="11"/>
        <v>111.36283185840709</v>
      </c>
      <c r="AD135" s="11">
        <f t="shared" si="10"/>
        <v>445.45132743362836</v>
      </c>
    </row>
    <row r="136" spans="1:30" ht="76.7" customHeight="1">
      <c r="A136" s="6"/>
      <c r="B136" s="15"/>
      <c r="C136" s="15"/>
      <c r="D136" s="3" t="s">
        <v>202</v>
      </c>
      <c r="E136" s="3" t="s">
        <v>206</v>
      </c>
      <c r="F136" s="3" t="s">
        <v>198</v>
      </c>
      <c r="G136" s="16">
        <v>0</v>
      </c>
      <c r="H136" s="15"/>
      <c r="I136" s="16">
        <v>0</v>
      </c>
      <c r="J136" s="15"/>
      <c r="K136" s="4">
        <v>0</v>
      </c>
      <c r="L136" s="4">
        <v>2</v>
      </c>
      <c r="M136" s="4">
        <v>0</v>
      </c>
      <c r="N136" s="4">
        <v>0</v>
      </c>
      <c r="O136" s="4">
        <v>2</v>
      </c>
      <c r="P136" s="4">
        <v>0</v>
      </c>
      <c r="Q136" s="4">
        <v>0</v>
      </c>
      <c r="R136" s="16">
        <v>4</v>
      </c>
      <c r="S136" s="15"/>
      <c r="T136" s="3" t="s">
        <v>39</v>
      </c>
      <c r="U136" s="3" t="s">
        <v>40</v>
      </c>
      <c r="V136" s="3" t="s">
        <v>94</v>
      </c>
      <c r="W136" s="5">
        <v>242</v>
      </c>
      <c r="X136" s="5">
        <f t="shared" si="6"/>
        <v>968</v>
      </c>
      <c r="Y136" s="5">
        <v>595</v>
      </c>
      <c r="Z136" s="5">
        <f t="shared" si="7"/>
        <v>2380</v>
      </c>
      <c r="AA136" s="5">
        <f t="shared" si="8"/>
        <v>125.84</v>
      </c>
      <c r="AB136" s="5">
        <f t="shared" si="9"/>
        <v>503.36</v>
      </c>
      <c r="AC136" s="11">
        <f t="shared" si="11"/>
        <v>111.36283185840709</v>
      </c>
      <c r="AD136" s="11">
        <f t="shared" si="10"/>
        <v>445.45132743362836</v>
      </c>
    </row>
    <row r="137" spans="1:30" ht="76.7" customHeight="1">
      <c r="A137" s="6"/>
      <c r="B137" s="15"/>
      <c r="C137" s="15"/>
      <c r="D137" s="3" t="s">
        <v>207</v>
      </c>
      <c r="E137" s="3" t="s">
        <v>208</v>
      </c>
      <c r="F137" s="3" t="s">
        <v>38</v>
      </c>
      <c r="G137" s="16">
        <v>0</v>
      </c>
      <c r="H137" s="15"/>
      <c r="I137" s="16">
        <v>4</v>
      </c>
      <c r="J137" s="15"/>
      <c r="K137" s="4">
        <v>4</v>
      </c>
      <c r="L137" s="4">
        <v>4</v>
      </c>
      <c r="M137" s="4">
        <v>5</v>
      </c>
      <c r="N137" s="4">
        <v>0</v>
      </c>
      <c r="O137" s="4">
        <v>0</v>
      </c>
      <c r="P137" s="4">
        <v>0</v>
      </c>
      <c r="Q137" s="4">
        <v>0</v>
      </c>
      <c r="R137" s="16">
        <v>17</v>
      </c>
      <c r="S137" s="15"/>
      <c r="T137" s="3" t="s">
        <v>39</v>
      </c>
      <c r="U137" s="3" t="s">
        <v>40</v>
      </c>
      <c r="V137" s="3" t="s">
        <v>94</v>
      </c>
      <c r="W137" s="5">
        <v>220</v>
      </c>
      <c r="X137" s="5">
        <f t="shared" si="6"/>
        <v>3740</v>
      </c>
      <c r="Y137" s="5">
        <v>550</v>
      </c>
      <c r="Z137" s="5">
        <f t="shared" si="7"/>
        <v>9350</v>
      </c>
      <c r="AA137" s="5">
        <f t="shared" si="8"/>
        <v>114.4</v>
      </c>
      <c r="AB137" s="5">
        <f t="shared" si="9"/>
        <v>1944.8000000000002</v>
      </c>
      <c r="AC137" s="11">
        <f t="shared" si="11"/>
        <v>101.23893805309736</v>
      </c>
      <c r="AD137" s="11">
        <f t="shared" si="10"/>
        <v>1721.0619469026551</v>
      </c>
    </row>
    <row r="138" spans="1:30" ht="76.7" customHeight="1">
      <c r="A138" s="6"/>
      <c r="B138" s="15"/>
      <c r="C138" s="15"/>
      <c r="D138" s="3" t="s">
        <v>207</v>
      </c>
      <c r="E138" s="3" t="s">
        <v>209</v>
      </c>
      <c r="F138" s="3" t="s">
        <v>210</v>
      </c>
      <c r="G138" s="16">
        <v>0</v>
      </c>
      <c r="H138" s="15"/>
      <c r="I138" s="16">
        <v>3</v>
      </c>
      <c r="J138" s="15"/>
      <c r="K138" s="4">
        <v>1</v>
      </c>
      <c r="L138" s="4">
        <v>3</v>
      </c>
      <c r="M138" s="4">
        <v>6</v>
      </c>
      <c r="N138" s="4">
        <v>3</v>
      </c>
      <c r="O138" s="4">
        <v>0</v>
      </c>
      <c r="P138" s="4">
        <v>0</v>
      </c>
      <c r="Q138" s="4">
        <v>0</v>
      </c>
      <c r="R138" s="16">
        <v>16</v>
      </c>
      <c r="S138" s="15"/>
      <c r="T138" s="3" t="s">
        <v>39</v>
      </c>
      <c r="U138" s="3" t="s">
        <v>40</v>
      </c>
      <c r="V138" s="3" t="s">
        <v>94</v>
      </c>
      <c r="W138" s="5">
        <v>220</v>
      </c>
      <c r="X138" s="5">
        <f t="shared" si="6"/>
        <v>3520</v>
      </c>
      <c r="Y138" s="5">
        <v>550</v>
      </c>
      <c r="Z138" s="5">
        <f t="shared" si="7"/>
        <v>8800</v>
      </c>
      <c r="AA138" s="5">
        <f t="shared" si="8"/>
        <v>114.4</v>
      </c>
      <c r="AB138" s="5">
        <f t="shared" si="9"/>
        <v>1830.4</v>
      </c>
      <c r="AC138" s="11">
        <f t="shared" si="11"/>
        <v>101.23893805309736</v>
      </c>
      <c r="AD138" s="11">
        <f t="shared" si="10"/>
        <v>1619.8230088495577</v>
      </c>
    </row>
    <row r="139" spans="1:30" ht="76.7" customHeight="1">
      <c r="A139" s="6"/>
      <c r="B139" s="15"/>
      <c r="C139" s="15"/>
      <c r="D139" s="3" t="s">
        <v>207</v>
      </c>
      <c r="E139" s="3" t="s">
        <v>211</v>
      </c>
      <c r="F139" s="3" t="s">
        <v>212</v>
      </c>
      <c r="G139" s="16">
        <v>0</v>
      </c>
      <c r="H139" s="15"/>
      <c r="I139" s="16">
        <v>4</v>
      </c>
      <c r="J139" s="15"/>
      <c r="K139" s="4">
        <v>10</v>
      </c>
      <c r="L139" s="4">
        <v>7</v>
      </c>
      <c r="M139" s="4">
        <v>7</v>
      </c>
      <c r="N139" s="4">
        <v>3</v>
      </c>
      <c r="O139" s="4">
        <v>0</v>
      </c>
      <c r="P139" s="4">
        <v>0</v>
      </c>
      <c r="Q139" s="4">
        <v>0</v>
      </c>
      <c r="R139" s="16">
        <v>31</v>
      </c>
      <c r="S139" s="15"/>
      <c r="T139" s="3" t="s">
        <v>39</v>
      </c>
      <c r="U139" s="3" t="s">
        <v>40</v>
      </c>
      <c r="V139" s="3" t="s">
        <v>94</v>
      </c>
      <c r="W139" s="5">
        <v>220</v>
      </c>
      <c r="X139" s="5">
        <f t="shared" si="6"/>
        <v>6820</v>
      </c>
      <c r="Y139" s="5">
        <v>550</v>
      </c>
      <c r="Z139" s="5">
        <f t="shared" si="7"/>
        <v>17050</v>
      </c>
      <c r="AA139" s="5">
        <f t="shared" si="8"/>
        <v>114.4</v>
      </c>
      <c r="AB139" s="5">
        <f t="shared" si="9"/>
        <v>3546.4</v>
      </c>
      <c r="AC139" s="11">
        <f t="shared" si="11"/>
        <v>101.23893805309736</v>
      </c>
      <c r="AD139" s="11">
        <f t="shared" si="10"/>
        <v>3138.4070796460182</v>
      </c>
    </row>
    <row r="140" spans="1:30" ht="76.7" customHeight="1">
      <c r="A140" s="6"/>
      <c r="B140" s="15"/>
      <c r="C140" s="15"/>
      <c r="D140" s="3" t="s">
        <v>207</v>
      </c>
      <c r="E140" s="3" t="s">
        <v>213</v>
      </c>
      <c r="F140" s="3" t="s">
        <v>214</v>
      </c>
      <c r="G140" s="16">
        <v>0</v>
      </c>
      <c r="H140" s="15"/>
      <c r="I140" s="16">
        <v>2</v>
      </c>
      <c r="J140" s="15"/>
      <c r="K140" s="4">
        <v>0</v>
      </c>
      <c r="L140" s="4">
        <v>0</v>
      </c>
      <c r="M140" s="4">
        <v>6</v>
      </c>
      <c r="N140" s="4">
        <v>0</v>
      </c>
      <c r="O140" s="4">
        <v>0</v>
      </c>
      <c r="P140" s="4">
        <v>0</v>
      </c>
      <c r="Q140" s="4">
        <v>0</v>
      </c>
      <c r="R140" s="16">
        <v>8</v>
      </c>
      <c r="S140" s="15"/>
      <c r="T140" s="3" t="s">
        <v>39</v>
      </c>
      <c r="U140" s="3" t="s">
        <v>40</v>
      </c>
      <c r="V140" s="3" t="s">
        <v>94</v>
      </c>
      <c r="W140" s="5">
        <v>220</v>
      </c>
      <c r="X140" s="5">
        <f t="shared" si="6"/>
        <v>1760</v>
      </c>
      <c r="Y140" s="5">
        <v>550</v>
      </c>
      <c r="Z140" s="5">
        <f t="shared" si="7"/>
        <v>4400</v>
      </c>
      <c r="AA140" s="5">
        <f t="shared" si="8"/>
        <v>114.4</v>
      </c>
      <c r="AB140" s="5">
        <f t="shared" si="9"/>
        <v>915.2</v>
      </c>
      <c r="AC140" s="11">
        <f t="shared" si="11"/>
        <v>101.23893805309736</v>
      </c>
      <c r="AD140" s="11">
        <f t="shared" si="10"/>
        <v>809.91150442477885</v>
      </c>
    </row>
    <row r="141" spans="1:30" ht="76.7" customHeight="1">
      <c r="A141" s="6"/>
      <c r="B141" s="15"/>
      <c r="C141" s="15"/>
      <c r="D141" s="3" t="s">
        <v>207</v>
      </c>
      <c r="E141" s="3" t="s">
        <v>215</v>
      </c>
      <c r="F141" s="3" t="s">
        <v>47</v>
      </c>
      <c r="G141" s="16">
        <v>0</v>
      </c>
      <c r="H141" s="15"/>
      <c r="I141" s="16">
        <v>0</v>
      </c>
      <c r="J141" s="15"/>
      <c r="K141" s="4">
        <v>0</v>
      </c>
      <c r="L141" s="4">
        <v>0</v>
      </c>
      <c r="M141" s="4">
        <v>1</v>
      </c>
      <c r="N141" s="4">
        <v>0</v>
      </c>
      <c r="O141" s="4">
        <v>0</v>
      </c>
      <c r="P141" s="4">
        <v>0</v>
      </c>
      <c r="Q141" s="4">
        <v>0</v>
      </c>
      <c r="R141" s="16">
        <v>1</v>
      </c>
      <c r="S141" s="15"/>
      <c r="T141" s="3" t="s">
        <v>39</v>
      </c>
      <c r="U141" s="3" t="s">
        <v>40</v>
      </c>
      <c r="V141" s="3" t="s">
        <v>94</v>
      </c>
      <c r="W141" s="5">
        <v>220</v>
      </c>
      <c r="X141" s="5">
        <f t="shared" si="6"/>
        <v>220</v>
      </c>
      <c r="Y141" s="5">
        <v>550</v>
      </c>
      <c r="Z141" s="5">
        <f t="shared" si="7"/>
        <v>550</v>
      </c>
      <c r="AA141" s="5">
        <f t="shared" si="8"/>
        <v>114.4</v>
      </c>
      <c r="AB141" s="5">
        <f t="shared" si="9"/>
        <v>114.4</v>
      </c>
      <c r="AC141" s="11">
        <f t="shared" si="11"/>
        <v>101.23893805309736</v>
      </c>
      <c r="AD141" s="11">
        <f t="shared" si="10"/>
        <v>101.23893805309736</v>
      </c>
    </row>
    <row r="142" spans="1:30" ht="76.7" customHeight="1">
      <c r="A142" s="6"/>
      <c r="B142" s="15"/>
      <c r="C142" s="15"/>
      <c r="D142" s="3" t="s">
        <v>207</v>
      </c>
      <c r="E142" s="3" t="s">
        <v>216</v>
      </c>
      <c r="F142" s="3" t="s">
        <v>217</v>
      </c>
      <c r="G142" s="16">
        <v>0</v>
      </c>
      <c r="H142" s="15"/>
      <c r="I142" s="16">
        <v>0</v>
      </c>
      <c r="J142" s="15"/>
      <c r="K142" s="4">
        <v>0</v>
      </c>
      <c r="L142" s="4">
        <v>1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16">
        <v>1</v>
      </c>
      <c r="S142" s="15"/>
      <c r="T142" s="3" t="s">
        <v>39</v>
      </c>
      <c r="U142" s="3" t="s">
        <v>40</v>
      </c>
      <c r="V142" s="3" t="s">
        <v>94</v>
      </c>
      <c r="W142" s="5">
        <v>220</v>
      </c>
      <c r="X142" s="5">
        <f t="shared" si="6"/>
        <v>220</v>
      </c>
      <c r="Y142" s="5">
        <v>550</v>
      </c>
      <c r="Z142" s="5">
        <f t="shared" si="7"/>
        <v>550</v>
      </c>
      <c r="AA142" s="5">
        <f t="shared" si="8"/>
        <v>114.4</v>
      </c>
      <c r="AB142" s="5">
        <f t="shared" si="9"/>
        <v>114.4</v>
      </c>
      <c r="AC142" s="11">
        <f t="shared" si="11"/>
        <v>101.23893805309736</v>
      </c>
      <c r="AD142" s="11">
        <f t="shared" si="10"/>
        <v>101.23893805309736</v>
      </c>
    </row>
    <row r="143" spans="1:30" ht="76.7" customHeight="1">
      <c r="A143" s="6"/>
      <c r="B143" s="15"/>
      <c r="C143" s="15"/>
      <c r="D143" s="3" t="s">
        <v>218</v>
      </c>
      <c r="E143" s="3" t="s">
        <v>219</v>
      </c>
      <c r="F143" s="3" t="s">
        <v>38</v>
      </c>
      <c r="G143" s="16">
        <v>0</v>
      </c>
      <c r="H143" s="15"/>
      <c r="I143" s="16">
        <v>4</v>
      </c>
      <c r="J143" s="15"/>
      <c r="K143" s="4">
        <v>1</v>
      </c>
      <c r="L143" s="4">
        <v>0</v>
      </c>
      <c r="M143" s="4">
        <v>2</v>
      </c>
      <c r="N143" s="4">
        <v>0</v>
      </c>
      <c r="O143" s="4">
        <v>0</v>
      </c>
      <c r="P143" s="4">
        <v>0</v>
      </c>
      <c r="Q143" s="4">
        <v>0</v>
      </c>
      <c r="R143" s="16">
        <v>7</v>
      </c>
      <c r="S143" s="15"/>
      <c r="T143" s="3" t="s">
        <v>39</v>
      </c>
      <c r="U143" s="3" t="s">
        <v>40</v>
      </c>
      <c r="V143" s="3" t="s">
        <v>94</v>
      </c>
      <c r="W143" s="5">
        <v>150</v>
      </c>
      <c r="X143" s="5">
        <f t="shared" si="6"/>
        <v>1050</v>
      </c>
      <c r="Y143" s="5">
        <v>375</v>
      </c>
      <c r="Z143" s="5">
        <f t="shared" si="7"/>
        <v>2625</v>
      </c>
      <c r="AA143" s="5">
        <f t="shared" si="8"/>
        <v>78</v>
      </c>
      <c r="AB143" s="5">
        <f t="shared" si="9"/>
        <v>546</v>
      </c>
      <c r="AC143" s="11">
        <f t="shared" si="11"/>
        <v>69.026548672566378</v>
      </c>
      <c r="AD143" s="11">
        <f t="shared" si="10"/>
        <v>483.18584070796464</v>
      </c>
    </row>
    <row r="144" spans="1:30" ht="76.7" customHeight="1">
      <c r="A144" s="6"/>
      <c r="B144" s="15"/>
      <c r="C144" s="15"/>
      <c r="D144" s="3" t="s">
        <v>218</v>
      </c>
      <c r="E144" s="3" t="s">
        <v>220</v>
      </c>
      <c r="F144" s="3" t="s">
        <v>221</v>
      </c>
      <c r="G144" s="16">
        <v>0</v>
      </c>
      <c r="H144" s="15"/>
      <c r="I144" s="16">
        <v>4</v>
      </c>
      <c r="J144" s="15"/>
      <c r="K144" s="4">
        <v>11</v>
      </c>
      <c r="L144" s="4">
        <v>9</v>
      </c>
      <c r="M144" s="4">
        <v>10</v>
      </c>
      <c r="N144" s="4">
        <v>3</v>
      </c>
      <c r="O144" s="4">
        <v>0</v>
      </c>
      <c r="P144" s="4">
        <v>0</v>
      </c>
      <c r="Q144" s="4">
        <v>0</v>
      </c>
      <c r="R144" s="16">
        <v>37</v>
      </c>
      <c r="S144" s="15"/>
      <c r="T144" s="3" t="s">
        <v>39</v>
      </c>
      <c r="U144" s="3" t="s">
        <v>40</v>
      </c>
      <c r="V144" s="3" t="s">
        <v>94</v>
      </c>
      <c r="W144" s="5">
        <v>150</v>
      </c>
      <c r="X144" s="5">
        <f t="shared" si="6"/>
        <v>5550</v>
      </c>
      <c r="Y144" s="5">
        <v>375</v>
      </c>
      <c r="Z144" s="5">
        <f t="shared" si="7"/>
        <v>13875</v>
      </c>
      <c r="AA144" s="5">
        <f t="shared" si="8"/>
        <v>78</v>
      </c>
      <c r="AB144" s="5">
        <f t="shared" si="9"/>
        <v>2886</v>
      </c>
      <c r="AC144" s="11">
        <f t="shared" si="11"/>
        <v>69.026548672566378</v>
      </c>
      <c r="AD144" s="11">
        <f t="shared" si="10"/>
        <v>2553.9823008849562</v>
      </c>
    </row>
    <row r="145" spans="1:30" ht="76.7" customHeight="1">
      <c r="A145" s="6"/>
      <c r="B145" s="15"/>
      <c r="C145" s="15"/>
      <c r="D145" s="3" t="s">
        <v>218</v>
      </c>
      <c r="E145" s="3" t="s">
        <v>222</v>
      </c>
      <c r="F145" s="3" t="s">
        <v>210</v>
      </c>
      <c r="G145" s="16">
        <v>0</v>
      </c>
      <c r="H145" s="15"/>
      <c r="I145" s="16">
        <v>2</v>
      </c>
      <c r="J145" s="15"/>
      <c r="K145" s="4">
        <v>0</v>
      </c>
      <c r="L145" s="4">
        <v>0</v>
      </c>
      <c r="M145" s="4">
        <v>1</v>
      </c>
      <c r="N145" s="4">
        <v>2</v>
      </c>
      <c r="O145" s="4">
        <v>0</v>
      </c>
      <c r="P145" s="4">
        <v>0</v>
      </c>
      <c r="Q145" s="4">
        <v>0</v>
      </c>
      <c r="R145" s="16">
        <v>5</v>
      </c>
      <c r="S145" s="15"/>
      <c r="T145" s="3" t="s">
        <v>39</v>
      </c>
      <c r="U145" s="3" t="s">
        <v>40</v>
      </c>
      <c r="V145" s="3" t="s">
        <v>94</v>
      </c>
      <c r="W145" s="5">
        <v>150</v>
      </c>
      <c r="X145" s="5">
        <f t="shared" ref="X145:X208" si="12">SUM(W145*R145)</f>
        <v>750</v>
      </c>
      <c r="Y145" s="5">
        <v>375</v>
      </c>
      <c r="Z145" s="5">
        <f t="shared" ref="Z145:Z208" si="13">SUM(Y145*R145)</f>
        <v>1875</v>
      </c>
      <c r="AA145" s="5">
        <f t="shared" ref="AA145:AA208" si="14">SUM(W145*0.52)</f>
        <v>78</v>
      </c>
      <c r="AB145" s="5">
        <f t="shared" ref="AB145:AB208" si="15">SUM(AA145*R145)</f>
        <v>390</v>
      </c>
      <c r="AC145" s="11">
        <f t="shared" si="11"/>
        <v>69.026548672566378</v>
      </c>
      <c r="AD145" s="11">
        <f t="shared" ref="AD145:AD208" si="16">SUM(AC145*R145)</f>
        <v>345.13274336283189</v>
      </c>
    </row>
    <row r="146" spans="1:30" ht="76.7" customHeight="1">
      <c r="A146" s="6"/>
      <c r="B146" s="15"/>
      <c r="C146" s="15"/>
      <c r="D146" s="3" t="s">
        <v>218</v>
      </c>
      <c r="E146" s="3" t="s">
        <v>223</v>
      </c>
      <c r="F146" s="3" t="s">
        <v>212</v>
      </c>
      <c r="G146" s="16">
        <v>0</v>
      </c>
      <c r="H146" s="15"/>
      <c r="I146" s="16">
        <v>3</v>
      </c>
      <c r="J146" s="15"/>
      <c r="K146" s="4">
        <v>3</v>
      </c>
      <c r="L146" s="4">
        <v>3</v>
      </c>
      <c r="M146" s="4">
        <v>6</v>
      </c>
      <c r="N146" s="4">
        <v>2</v>
      </c>
      <c r="O146" s="4">
        <v>0</v>
      </c>
      <c r="P146" s="4">
        <v>0</v>
      </c>
      <c r="Q146" s="4">
        <v>0</v>
      </c>
      <c r="R146" s="16">
        <v>17</v>
      </c>
      <c r="S146" s="15"/>
      <c r="T146" s="3" t="s">
        <v>39</v>
      </c>
      <c r="U146" s="3" t="s">
        <v>40</v>
      </c>
      <c r="V146" s="3" t="s">
        <v>94</v>
      </c>
      <c r="W146" s="5">
        <v>150</v>
      </c>
      <c r="X146" s="5">
        <f t="shared" si="12"/>
        <v>2550</v>
      </c>
      <c r="Y146" s="5">
        <v>375</v>
      </c>
      <c r="Z146" s="5">
        <f t="shared" si="13"/>
        <v>6375</v>
      </c>
      <c r="AA146" s="5">
        <f t="shared" si="14"/>
        <v>78</v>
      </c>
      <c r="AB146" s="5">
        <f t="shared" si="15"/>
        <v>1326</v>
      </c>
      <c r="AC146" s="11">
        <f t="shared" ref="AC146:AC209" si="17">SUM(AA146/1.13)</f>
        <v>69.026548672566378</v>
      </c>
      <c r="AD146" s="11">
        <f t="shared" si="16"/>
        <v>1173.4513274336284</v>
      </c>
    </row>
    <row r="147" spans="1:30" ht="76.7" customHeight="1">
      <c r="A147" s="6"/>
      <c r="B147" s="15"/>
      <c r="C147" s="15"/>
      <c r="D147" s="3" t="s">
        <v>218</v>
      </c>
      <c r="E147" s="3" t="s">
        <v>224</v>
      </c>
      <c r="F147" s="3" t="s">
        <v>214</v>
      </c>
      <c r="G147" s="16">
        <v>0</v>
      </c>
      <c r="H147" s="15"/>
      <c r="I147" s="16">
        <v>2</v>
      </c>
      <c r="J147" s="15"/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16">
        <v>2</v>
      </c>
      <c r="S147" s="15"/>
      <c r="T147" s="3" t="s">
        <v>39</v>
      </c>
      <c r="U147" s="3" t="s">
        <v>40</v>
      </c>
      <c r="V147" s="3" t="s">
        <v>94</v>
      </c>
      <c r="W147" s="5">
        <v>150</v>
      </c>
      <c r="X147" s="5">
        <f t="shared" si="12"/>
        <v>300</v>
      </c>
      <c r="Y147" s="5">
        <v>375</v>
      </c>
      <c r="Z147" s="5">
        <f t="shared" si="13"/>
        <v>750</v>
      </c>
      <c r="AA147" s="5">
        <f t="shared" si="14"/>
        <v>78</v>
      </c>
      <c r="AB147" s="5">
        <f t="shared" si="15"/>
        <v>156</v>
      </c>
      <c r="AC147" s="11">
        <f t="shared" si="17"/>
        <v>69.026548672566378</v>
      </c>
      <c r="AD147" s="11">
        <f t="shared" si="16"/>
        <v>138.05309734513276</v>
      </c>
    </row>
    <row r="148" spans="1:30" ht="76.7" customHeight="1">
      <c r="A148" s="6"/>
      <c r="B148" s="15"/>
      <c r="C148" s="15"/>
      <c r="D148" s="3" t="s">
        <v>218</v>
      </c>
      <c r="E148" s="3" t="s">
        <v>225</v>
      </c>
      <c r="F148" s="3" t="s">
        <v>47</v>
      </c>
      <c r="G148" s="16">
        <v>0</v>
      </c>
      <c r="H148" s="15"/>
      <c r="I148" s="16">
        <v>6</v>
      </c>
      <c r="J148" s="15"/>
      <c r="K148" s="4">
        <v>2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16">
        <v>8</v>
      </c>
      <c r="S148" s="15"/>
      <c r="T148" s="3" t="s">
        <v>39</v>
      </c>
      <c r="U148" s="3" t="s">
        <v>40</v>
      </c>
      <c r="V148" s="3" t="s">
        <v>94</v>
      </c>
      <c r="W148" s="5">
        <v>150</v>
      </c>
      <c r="X148" s="5">
        <f t="shared" si="12"/>
        <v>1200</v>
      </c>
      <c r="Y148" s="5">
        <v>375</v>
      </c>
      <c r="Z148" s="5">
        <f t="shared" si="13"/>
        <v>3000</v>
      </c>
      <c r="AA148" s="5">
        <f t="shared" si="14"/>
        <v>78</v>
      </c>
      <c r="AB148" s="5">
        <f t="shared" si="15"/>
        <v>624</v>
      </c>
      <c r="AC148" s="11">
        <f t="shared" si="17"/>
        <v>69.026548672566378</v>
      </c>
      <c r="AD148" s="11">
        <f t="shared" si="16"/>
        <v>552.21238938053102</v>
      </c>
    </row>
    <row r="149" spans="1:30" ht="76.7" customHeight="1">
      <c r="A149" s="6"/>
      <c r="B149" s="15"/>
      <c r="C149" s="15"/>
      <c r="D149" s="3" t="s">
        <v>218</v>
      </c>
      <c r="E149" s="3" t="s">
        <v>226</v>
      </c>
      <c r="F149" s="3" t="s">
        <v>65</v>
      </c>
      <c r="G149" s="16">
        <v>0</v>
      </c>
      <c r="H149" s="15"/>
      <c r="I149" s="16">
        <v>12</v>
      </c>
      <c r="J149" s="15"/>
      <c r="K149" s="4">
        <v>10</v>
      </c>
      <c r="L149" s="4">
        <v>10</v>
      </c>
      <c r="M149" s="4">
        <v>13</v>
      </c>
      <c r="N149" s="4">
        <v>6</v>
      </c>
      <c r="O149" s="4">
        <v>0</v>
      </c>
      <c r="P149" s="4">
        <v>0</v>
      </c>
      <c r="Q149" s="4">
        <v>0</v>
      </c>
      <c r="R149" s="16">
        <v>51</v>
      </c>
      <c r="S149" s="15"/>
      <c r="T149" s="3" t="s">
        <v>39</v>
      </c>
      <c r="U149" s="3" t="s">
        <v>40</v>
      </c>
      <c r="V149" s="3" t="s">
        <v>94</v>
      </c>
      <c r="W149" s="5">
        <v>150</v>
      </c>
      <c r="X149" s="5">
        <f t="shared" si="12"/>
        <v>7650</v>
      </c>
      <c r="Y149" s="5">
        <v>375</v>
      </c>
      <c r="Z149" s="5">
        <f t="shared" si="13"/>
        <v>19125</v>
      </c>
      <c r="AA149" s="5">
        <f t="shared" si="14"/>
        <v>78</v>
      </c>
      <c r="AB149" s="5">
        <f t="shared" si="15"/>
        <v>3978</v>
      </c>
      <c r="AC149" s="11">
        <f t="shared" si="17"/>
        <v>69.026548672566378</v>
      </c>
      <c r="AD149" s="11">
        <f t="shared" si="16"/>
        <v>3520.353982300885</v>
      </c>
    </row>
    <row r="150" spans="1:30" ht="76.7" customHeight="1">
      <c r="A150" s="6"/>
      <c r="B150" s="15"/>
      <c r="C150" s="15"/>
      <c r="D150" s="3" t="s">
        <v>218</v>
      </c>
      <c r="E150" s="3" t="s">
        <v>227</v>
      </c>
      <c r="F150" s="3" t="s">
        <v>217</v>
      </c>
      <c r="G150" s="16">
        <v>0</v>
      </c>
      <c r="H150" s="15"/>
      <c r="I150" s="16">
        <v>6</v>
      </c>
      <c r="J150" s="15"/>
      <c r="K150" s="4">
        <v>2</v>
      </c>
      <c r="L150" s="4">
        <v>0</v>
      </c>
      <c r="M150" s="4">
        <v>0</v>
      </c>
      <c r="N150" s="4">
        <v>2</v>
      </c>
      <c r="O150" s="4">
        <v>0</v>
      </c>
      <c r="P150" s="4">
        <v>0</v>
      </c>
      <c r="Q150" s="4">
        <v>0</v>
      </c>
      <c r="R150" s="16">
        <v>10</v>
      </c>
      <c r="S150" s="15"/>
      <c r="T150" s="3" t="s">
        <v>39</v>
      </c>
      <c r="U150" s="3" t="s">
        <v>40</v>
      </c>
      <c r="V150" s="3" t="s">
        <v>94</v>
      </c>
      <c r="W150" s="5">
        <v>150</v>
      </c>
      <c r="X150" s="5">
        <f t="shared" si="12"/>
        <v>1500</v>
      </c>
      <c r="Y150" s="5">
        <v>375</v>
      </c>
      <c r="Z150" s="5">
        <f t="shared" si="13"/>
        <v>3750</v>
      </c>
      <c r="AA150" s="5">
        <f t="shared" si="14"/>
        <v>78</v>
      </c>
      <c r="AB150" s="5">
        <f t="shared" si="15"/>
        <v>780</v>
      </c>
      <c r="AC150" s="11">
        <f t="shared" si="17"/>
        <v>69.026548672566378</v>
      </c>
      <c r="AD150" s="11">
        <f t="shared" si="16"/>
        <v>690.26548672566378</v>
      </c>
    </row>
    <row r="151" spans="1:30" ht="76.7" customHeight="1">
      <c r="A151" s="6"/>
      <c r="B151" s="15"/>
      <c r="C151" s="15"/>
      <c r="D151" s="3" t="s">
        <v>218</v>
      </c>
      <c r="E151" s="3" t="s">
        <v>228</v>
      </c>
      <c r="F151" s="3" t="s">
        <v>55</v>
      </c>
      <c r="G151" s="16">
        <v>0</v>
      </c>
      <c r="H151" s="15"/>
      <c r="I151" s="16">
        <v>3</v>
      </c>
      <c r="J151" s="15"/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16">
        <v>3</v>
      </c>
      <c r="S151" s="15"/>
      <c r="T151" s="3" t="s">
        <v>39</v>
      </c>
      <c r="U151" s="3" t="s">
        <v>40</v>
      </c>
      <c r="V151" s="3" t="s">
        <v>94</v>
      </c>
      <c r="W151" s="5">
        <v>150</v>
      </c>
      <c r="X151" s="5">
        <f t="shared" si="12"/>
        <v>450</v>
      </c>
      <c r="Y151" s="5">
        <v>375</v>
      </c>
      <c r="Z151" s="5">
        <f t="shared" si="13"/>
        <v>1125</v>
      </c>
      <c r="AA151" s="5">
        <f t="shared" si="14"/>
        <v>78</v>
      </c>
      <c r="AB151" s="5">
        <f t="shared" si="15"/>
        <v>234</v>
      </c>
      <c r="AC151" s="11">
        <f t="shared" si="17"/>
        <v>69.026548672566378</v>
      </c>
      <c r="AD151" s="11">
        <f t="shared" si="16"/>
        <v>207.07964601769913</v>
      </c>
    </row>
    <row r="152" spans="1:30" ht="76.7" customHeight="1">
      <c r="A152" s="6"/>
      <c r="B152" s="15"/>
      <c r="C152" s="15"/>
      <c r="D152" s="3" t="s">
        <v>229</v>
      </c>
      <c r="E152" s="3" t="s">
        <v>230</v>
      </c>
      <c r="F152" s="3" t="s">
        <v>38</v>
      </c>
      <c r="G152" s="16">
        <v>0</v>
      </c>
      <c r="H152" s="15"/>
      <c r="I152" s="16">
        <v>14</v>
      </c>
      <c r="J152" s="15"/>
      <c r="K152" s="4">
        <v>30</v>
      </c>
      <c r="L152" s="4">
        <v>30</v>
      </c>
      <c r="M152" s="4">
        <v>29</v>
      </c>
      <c r="N152" s="4">
        <v>14</v>
      </c>
      <c r="O152" s="4">
        <v>0</v>
      </c>
      <c r="P152" s="4">
        <v>0</v>
      </c>
      <c r="Q152" s="4">
        <v>0</v>
      </c>
      <c r="R152" s="16">
        <v>117</v>
      </c>
      <c r="S152" s="15"/>
      <c r="T152" s="3" t="s">
        <v>39</v>
      </c>
      <c r="U152" s="3" t="s">
        <v>40</v>
      </c>
      <c r="V152" s="3" t="s">
        <v>94</v>
      </c>
      <c r="W152" s="5">
        <v>150</v>
      </c>
      <c r="X152" s="5">
        <f t="shared" si="12"/>
        <v>17550</v>
      </c>
      <c r="Y152" s="5">
        <v>375</v>
      </c>
      <c r="Z152" s="5">
        <f t="shared" si="13"/>
        <v>43875</v>
      </c>
      <c r="AA152" s="5">
        <f t="shared" si="14"/>
        <v>78</v>
      </c>
      <c r="AB152" s="5">
        <f t="shared" si="15"/>
        <v>9126</v>
      </c>
      <c r="AC152" s="11">
        <f t="shared" si="17"/>
        <v>69.026548672566378</v>
      </c>
      <c r="AD152" s="11">
        <f t="shared" si="16"/>
        <v>8076.1061946902664</v>
      </c>
    </row>
    <row r="153" spans="1:30" ht="76.7" customHeight="1">
      <c r="A153" s="6"/>
      <c r="B153" s="15"/>
      <c r="C153" s="15"/>
      <c r="D153" s="3" t="s">
        <v>229</v>
      </c>
      <c r="E153" s="3" t="s">
        <v>231</v>
      </c>
      <c r="F153" s="3" t="s">
        <v>221</v>
      </c>
      <c r="G153" s="16">
        <v>0</v>
      </c>
      <c r="H153" s="15"/>
      <c r="I153" s="16">
        <v>34</v>
      </c>
      <c r="J153" s="15"/>
      <c r="K153" s="4">
        <v>63</v>
      </c>
      <c r="L153" s="4">
        <v>63</v>
      </c>
      <c r="M153" s="4">
        <v>65</v>
      </c>
      <c r="N153" s="4">
        <v>32</v>
      </c>
      <c r="O153" s="4">
        <v>0</v>
      </c>
      <c r="P153" s="4">
        <v>0</v>
      </c>
      <c r="Q153" s="4">
        <v>0</v>
      </c>
      <c r="R153" s="16">
        <v>257</v>
      </c>
      <c r="S153" s="15"/>
      <c r="T153" s="3" t="s">
        <v>39</v>
      </c>
      <c r="U153" s="3" t="s">
        <v>40</v>
      </c>
      <c r="V153" s="3" t="s">
        <v>94</v>
      </c>
      <c r="W153" s="5">
        <v>150</v>
      </c>
      <c r="X153" s="5">
        <f t="shared" si="12"/>
        <v>38550</v>
      </c>
      <c r="Y153" s="5">
        <v>375</v>
      </c>
      <c r="Z153" s="5">
        <f t="shared" si="13"/>
        <v>96375</v>
      </c>
      <c r="AA153" s="5">
        <f t="shared" si="14"/>
        <v>78</v>
      </c>
      <c r="AB153" s="5">
        <f t="shared" si="15"/>
        <v>20046</v>
      </c>
      <c r="AC153" s="11">
        <f t="shared" si="17"/>
        <v>69.026548672566378</v>
      </c>
      <c r="AD153" s="11">
        <f t="shared" si="16"/>
        <v>17739.823008849558</v>
      </c>
    </row>
    <row r="154" spans="1:30" ht="76.7" customHeight="1">
      <c r="A154" s="6"/>
      <c r="B154" s="15"/>
      <c r="C154" s="15"/>
      <c r="D154" s="3" t="s">
        <v>229</v>
      </c>
      <c r="E154" s="3" t="s">
        <v>232</v>
      </c>
      <c r="F154" s="3" t="s">
        <v>233</v>
      </c>
      <c r="G154" s="16">
        <v>0</v>
      </c>
      <c r="H154" s="15"/>
      <c r="I154" s="16">
        <v>10</v>
      </c>
      <c r="J154" s="15"/>
      <c r="K154" s="4">
        <v>12</v>
      </c>
      <c r="L154" s="4">
        <v>10</v>
      </c>
      <c r="M154" s="4">
        <v>23</v>
      </c>
      <c r="N154" s="4">
        <v>9</v>
      </c>
      <c r="O154" s="4">
        <v>0</v>
      </c>
      <c r="P154" s="4">
        <v>0</v>
      </c>
      <c r="Q154" s="4">
        <v>0</v>
      </c>
      <c r="R154" s="16">
        <v>64</v>
      </c>
      <c r="S154" s="15"/>
      <c r="T154" s="3" t="s">
        <v>39</v>
      </c>
      <c r="U154" s="3" t="s">
        <v>40</v>
      </c>
      <c r="V154" s="3" t="s">
        <v>94</v>
      </c>
      <c r="W154" s="5">
        <v>150</v>
      </c>
      <c r="X154" s="5">
        <f t="shared" si="12"/>
        <v>9600</v>
      </c>
      <c r="Y154" s="5">
        <v>375</v>
      </c>
      <c r="Z154" s="5">
        <f t="shared" si="13"/>
        <v>24000</v>
      </c>
      <c r="AA154" s="5">
        <f t="shared" si="14"/>
        <v>78</v>
      </c>
      <c r="AB154" s="5">
        <f t="shared" si="15"/>
        <v>4992</v>
      </c>
      <c r="AC154" s="11">
        <f t="shared" si="17"/>
        <v>69.026548672566378</v>
      </c>
      <c r="AD154" s="11">
        <f t="shared" si="16"/>
        <v>4417.6991150442482</v>
      </c>
    </row>
    <row r="155" spans="1:30" ht="76.7" customHeight="1">
      <c r="A155" s="6"/>
      <c r="B155" s="15"/>
      <c r="C155" s="15"/>
      <c r="D155" s="3" t="s">
        <v>229</v>
      </c>
      <c r="E155" s="3" t="s">
        <v>234</v>
      </c>
      <c r="F155" s="3" t="s">
        <v>210</v>
      </c>
      <c r="G155" s="16">
        <v>0</v>
      </c>
      <c r="H155" s="15"/>
      <c r="I155" s="16">
        <v>16</v>
      </c>
      <c r="J155" s="15"/>
      <c r="K155" s="4">
        <v>21</v>
      </c>
      <c r="L155" s="4">
        <v>25</v>
      </c>
      <c r="M155" s="4">
        <v>27</v>
      </c>
      <c r="N155" s="4">
        <v>12</v>
      </c>
      <c r="O155" s="4">
        <v>0</v>
      </c>
      <c r="P155" s="4">
        <v>0</v>
      </c>
      <c r="Q155" s="4">
        <v>0</v>
      </c>
      <c r="R155" s="16">
        <v>101</v>
      </c>
      <c r="S155" s="15"/>
      <c r="T155" s="3" t="s">
        <v>39</v>
      </c>
      <c r="U155" s="3" t="s">
        <v>40</v>
      </c>
      <c r="V155" s="3" t="s">
        <v>94</v>
      </c>
      <c r="W155" s="5">
        <v>150</v>
      </c>
      <c r="X155" s="5">
        <f t="shared" si="12"/>
        <v>15150</v>
      </c>
      <c r="Y155" s="5">
        <v>375</v>
      </c>
      <c r="Z155" s="5">
        <f t="shared" si="13"/>
        <v>37875</v>
      </c>
      <c r="AA155" s="5">
        <f t="shared" si="14"/>
        <v>78</v>
      </c>
      <c r="AB155" s="5">
        <f t="shared" si="15"/>
        <v>7878</v>
      </c>
      <c r="AC155" s="11">
        <f t="shared" si="17"/>
        <v>69.026548672566378</v>
      </c>
      <c r="AD155" s="11">
        <f t="shared" si="16"/>
        <v>6971.6814159292044</v>
      </c>
    </row>
    <row r="156" spans="1:30" ht="76.7" customHeight="1">
      <c r="A156" s="6"/>
      <c r="B156" s="15"/>
      <c r="C156" s="15"/>
      <c r="D156" s="3" t="s">
        <v>229</v>
      </c>
      <c r="E156" s="3" t="s">
        <v>235</v>
      </c>
      <c r="F156" s="3" t="s">
        <v>212</v>
      </c>
      <c r="G156" s="16">
        <v>0</v>
      </c>
      <c r="H156" s="15"/>
      <c r="I156" s="16">
        <v>18</v>
      </c>
      <c r="J156" s="15"/>
      <c r="K156" s="4">
        <v>33</v>
      </c>
      <c r="L156" s="4">
        <v>33</v>
      </c>
      <c r="M156" s="4">
        <v>33</v>
      </c>
      <c r="N156" s="4">
        <v>15</v>
      </c>
      <c r="O156" s="4">
        <v>0</v>
      </c>
      <c r="P156" s="4">
        <v>0</v>
      </c>
      <c r="Q156" s="4">
        <v>0</v>
      </c>
      <c r="R156" s="16">
        <v>132</v>
      </c>
      <c r="S156" s="15"/>
      <c r="T156" s="3" t="s">
        <v>39</v>
      </c>
      <c r="U156" s="3" t="s">
        <v>40</v>
      </c>
      <c r="V156" s="3" t="s">
        <v>94</v>
      </c>
      <c r="W156" s="5">
        <v>150</v>
      </c>
      <c r="X156" s="5">
        <f t="shared" si="12"/>
        <v>19800</v>
      </c>
      <c r="Y156" s="5">
        <v>375</v>
      </c>
      <c r="Z156" s="5">
        <f t="shared" si="13"/>
        <v>49500</v>
      </c>
      <c r="AA156" s="5">
        <f t="shared" si="14"/>
        <v>78</v>
      </c>
      <c r="AB156" s="5">
        <f t="shared" si="15"/>
        <v>10296</v>
      </c>
      <c r="AC156" s="11">
        <f t="shared" si="17"/>
        <v>69.026548672566378</v>
      </c>
      <c r="AD156" s="11">
        <f t="shared" si="16"/>
        <v>9111.5044247787628</v>
      </c>
    </row>
    <row r="157" spans="1:30" ht="76.7" customHeight="1">
      <c r="A157" s="6"/>
      <c r="B157" s="15"/>
      <c r="C157" s="15"/>
      <c r="D157" s="3" t="s">
        <v>229</v>
      </c>
      <c r="E157" s="3" t="s">
        <v>236</v>
      </c>
      <c r="F157" s="3" t="s">
        <v>214</v>
      </c>
      <c r="G157" s="16">
        <v>0</v>
      </c>
      <c r="H157" s="15"/>
      <c r="I157" s="16">
        <v>16</v>
      </c>
      <c r="J157" s="15"/>
      <c r="K157" s="4">
        <v>15</v>
      </c>
      <c r="L157" s="4">
        <v>16</v>
      </c>
      <c r="M157" s="4">
        <v>26</v>
      </c>
      <c r="N157" s="4">
        <v>11</v>
      </c>
      <c r="O157" s="4">
        <v>0</v>
      </c>
      <c r="P157" s="4">
        <v>0</v>
      </c>
      <c r="Q157" s="4">
        <v>0</v>
      </c>
      <c r="R157" s="16">
        <v>84</v>
      </c>
      <c r="S157" s="15"/>
      <c r="T157" s="3" t="s">
        <v>39</v>
      </c>
      <c r="U157" s="3" t="s">
        <v>40</v>
      </c>
      <c r="V157" s="3" t="s">
        <v>94</v>
      </c>
      <c r="W157" s="5">
        <v>150</v>
      </c>
      <c r="X157" s="5">
        <f t="shared" si="12"/>
        <v>12600</v>
      </c>
      <c r="Y157" s="5">
        <v>375</v>
      </c>
      <c r="Z157" s="5">
        <f t="shared" si="13"/>
        <v>31500</v>
      </c>
      <c r="AA157" s="5">
        <f t="shared" si="14"/>
        <v>78</v>
      </c>
      <c r="AB157" s="5">
        <f t="shared" si="15"/>
        <v>6552</v>
      </c>
      <c r="AC157" s="11">
        <f t="shared" si="17"/>
        <v>69.026548672566378</v>
      </c>
      <c r="AD157" s="11">
        <f t="shared" si="16"/>
        <v>5798.2300884955757</v>
      </c>
    </row>
    <row r="158" spans="1:30" ht="76.7" customHeight="1">
      <c r="A158" s="6"/>
      <c r="B158" s="15"/>
      <c r="C158" s="15"/>
      <c r="D158" s="3" t="s">
        <v>229</v>
      </c>
      <c r="E158" s="3" t="s">
        <v>237</v>
      </c>
      <c r="F158" s="3" t="s">
        <v>65</v>
      </c>
      <c r="G158" s="16">
        <v>0</v>
      </c>
      <c r="H158" s="15"/>
      <c r="I158" s="16">
        <v>37</v>
      </c>
      <c r="J158" s="15"/>
      <c r="K158" s="4">
        <v>69</v>
      </c>
      <c r="L158" s="4">
        <v>68</v>
      </c>
      <c r="M158" s="4">
        <v>67</v>
      </c>
      <c r="N158" s="4">
        <v>29</v>
      </c>
      <c r="O158" s="4">
        <v>0</v>
      </c>
      <c r="P158" s="4">
        <v>0</v>
      </c>
      <c r="Q158" s="4">
        <v>0</v>
      </c>
      <c r="R158" s="16">
        <v>270</v>
      </c>
      <c r="S158" s="15"/>
      <c r="T158" s="3" t="s">
        <v>39</v>
      </c>
      <c r="U158" s="3" t="s">
        <v>40</v>
      </c>
      <c r="V158" s="3" t="s">
        <v>94</v>
      </c>
      <c r="W158" s="5">
        <v>150</v>
      </c>
      <c r="X158" s="5">
        <f t="shared" si="12"/>
        <v>40500</v>
      </c>
      <c r="Y158" s="5">
        <v>375</v>
      </c>
      <c r="Z158" s="5">
        <f t="shared" si="13"/>
        <v>101250</v>
      </c>
      <c r="AA158" s="5">
        <f t="shared" si="14"/>
        <v>78</v>
      </c>
      <c r="AB158" s="5">
        <f t="shared" si="15"/>
        <v>21060</v>
      </c>
      <c r="AC158" s="11">
        <f t="shared" si="17"/>
        <v>69.026548672566378</v>
      </c>
      <c r="AD158" s="11">
        <f t="shared" si="16"/>
        <v>18637.168141592923</v>
      </c>
    </row>
    <row r="159" spans="1:30" ht="76.7" customHeight="1">
      <c r="A159" s="6"/>
      <c r="B159" s="15"/>
      <c r="C159" s="15"/>
      <c r="D159" s="3" t="s">
        <v>229</v>
      </c>
      <c r="E159" s="3" t="s">
        <v>238</v>
      </c>
      <c r="F159" s="3" t="s">
        <v>51</v>
      </c>
      <c r="G159" s="16">
        <v>0</v>
      </c>
      <c r="H159" s="15"/>
      <c r="I159" s="16">
        <v>46</v>
      </c>
      <c r="J159" s="15"/>
      <c r="K159" s="4">
        <v>68</v>
      </c>
      <c r="L159" s="4">
        <v>17</v>
      </c>
      <c r="M159" s="4">
        <v>35</v>
      </c>
      <c r="N159" s="4">
        <v>42</v>
      </c>
      <c r="O159" s="4">
        <v>0</v>
      </c>
      <c r="P159" s="4">
        <v>0</v>
      </c>
      <c r="Q159" s="4">
        <v>0</v>
      </c>
      <c r="R159" s="16">
        <v>208</v>
      </c>
      <c r="S159" s="15"/>
      <c r="T159" s="3" t="s">
        <v>39</v>
      </c>
      <c r="U159" s="3" t="s">
        <v>40</v>
      </c>
      <c r="V159" s="3" t="s">
        <v>94</v>
      </c>
      <c r="W159" s="5">
        <v>150</v>
      </c>
      <c r="X159" s="5">
        <f t="shared" si="12"/>
        <v>31200</v>
      </c>
      <c r="Y159" s="5">
        <v>375</v>
      </c>
      <c r="Z159" s="5">
        <f t="shared" si="13"/>
        <v>78000</v>
      </c>
      <c r="AA159" s="5">
        <f t="shared" si="14"/>
        <v>78</v>
      </c>
      <c r="AB159" s="5">
        <f t="shared" si="15"/>
        <v>16224</v>
      </c>
      <c r="AC159" s="11">
        <f t="shared" si="17"/>
        <v>69.026548672566378</v>
      </c>
      <c r="AD159" s="11">
        <f t="shared" si="16"/>
        <v>14357.522123893807</v>
      </c>
    </row>
    <row r="160" spans="1:30" ht="76.7" customHeight="1">
      <c r="A160" s="6"/>
      <c r="B160" s="15"/>
      <c r="C160" s="15"/>
      <c r="D160" s="3" t="s">
        <v>229</v>
      </c>
      <c r="E160" s="3" t="s">
        <v>239</v>
      </c>
      <c r="F160" s="3" t="s">
        <v>53</v>
      </c>
      <c r="G160" s="16">
        <v>0</v>
      </c>
      <c r="H160" s="15"/>
      <c r="I160" s="16">
        <v>0</v>
      </c>
      <c r="J160" s="15"/>
      <c r="K160" s="4">
        <v>0</v>
      </c>
      <c r="L160" s="4">
        <v>0</v>
      </c>
      <c r="M160" s="4">
        <v>0</v>
      </c>
      <c r="N160" s="4">
        <v>1</v>
      </c>
      <c r="O160" s="4">
        <v>0</v>
      </c>
      <c r="P160" s="4">
        <v>0</v>
      </c>
      <c r="Q160" s="4">
        <v>0</v>
      </c>
      <c r="R160" s="16">
        <v>1</v>
      </c>
      <c r="S160" s="15"/>
      <c r="T160" s="3" t="s">
        <v>39</v>
      </c>
      <c r="U160" s="3" t="s">
        <v>40</v>
      </c>
      <c r="V160" s="3" t="s">
        <v>94</v>
      </c>
      <c r="W160" s="5">
        <v>150</v>
      </c>
      <c r="X160" s="5">
        <f t="shared" si="12"/>
        <v>150</v>
      </c>
      <c r="Y160" s="5">
        <v>375</v>
      </c>
      <c r="Z160" s="5">
        <f t="shared" si="13"/>
        <v>375</v>
      </c>
      <c r="AA160" s="5">
        <f t="shared" si="14"/>
        <v>78</v>
      </c>
      <c r="AB160" s="5">
        <f t="shared" si="15"/>
        <v>78</v>
      </c>
      <c r="AC160" s="11">
        <f t="shared" si="17"/>
        <v>69.026548672566378</v>
      </c>
      <c r="AD160" s="11">
        <f t="shared" si="16"/>
        <v>69.026548672566378</v>
      </c>
    </row>
    <row r="161" spans="1:30" ht="76.7" customHeight="1">
      <c r="A161" s="6"/>
      <c r="B161" s="15"/>
      <c r="C161" s="15"/>
      <c r="D161" s="3" t="s">
        <v>240</v>
      </c>
      <c r="E161" s="3" t="s">
        <v>241</v>
      </c>
      <c r="F161" s="3" t="s">
        <v>38</v>
      </c>
      <c r="G161" s="16">
        <v>0</v>
      </c>
      <c r="H161" s="15"/>
      <c r="I161" s="16">
        <v>14</v>
      </c>
      <c r="J161" s="15"/>
      <c r="K161" s="4">
        <v>21</v>
      </c>
      <c r="L161" s="4">
        <v>19</v>
      </c>
      <c r="M161" s="4">
        <v>30</v>
      </c>
      <c r="N161" s="4">
        <v>10</v>
      </c>
      <c r="O161" s="4">
        <v>0</v>
      </c>
      <c r="P161" s="4">
        <v>0</v>
      </c>
      <c r="Q161" s="4">
        <v>0</v>
      </c>
      <c r="R161" s="16">
        <v>94</v>
      </c>
      <c r="S161" s="15"/>
      <c r="T161" s="3" t="s">
        <v>39</v>
      </c>
      <c r="U161" s="3" t="s">
        <v>40</v>
      </c>
      <c r="V161" s="3" t="s">
        <v>94</v>
      </c>
      <c r="W161" s="5">
        <v>144</v>
      </c>
      <c r="X161" s="5">
        <f t="shared" si="12"/>
        <v>13536</v>
      </c>
      <c r="Y161" s="5">
        <v>360</v>
      </c>
      <c r="Z161" s="5">
        <f t="shared" si="13"/>
        <v>33840</v>
      </c>
      <c r="AA161" s="5">
        <f t="shared" si="14"/>
        <v>74.88</v>
      </c>
      <c r="AB161" s="5">
        <f t="shared" si="15"/>
        <v>7038.7199999999993</v>
      </c>
      <c r="AC161" s="11">
        <f t="shared" si="17"/>
        <v>66.26548672566372</v>
      </c>
      <c r="AD161" s="11">
        <f t="shared" si="16"/>
        <v>6228.9557522123896</v>
      </c>
    </row>
    <row r="162" spans="1:30" ht="76.7" customHeight="1">
      <c r="A162" s="6"/>
      <c r="B162" s="15"/>
      <c r="C162" s="15"/>
      <c r="D162" s="3" t="s">
        <v>240</v>
      </c>
      <c r="E162" s="3" t="s">
        <v>242</v>
      </c>
      <c r="F162" s="3" t="s">
        <v>221</v>
      </c>
      <c r="G162" s="16">
        <v>0</v>
      </c>
      <c r="H162" s="15"/>
      <c r="I162" s="16">
        <v>26</v>
      </c>
      <c r="J162" s="15"/>
      <c r="K162" s="4">
        <v>49</v>
      </c>
      <c r="L162" s="4">
        <v>34</v>
      </c>
      <c r="M162" s="4">
        <v>53</v>
      </c>
      <c r="N162" s="4">
        <v>23</v>
      </c>
      <c r="O162" s="4">
        <v>0</v>
      </c>
      <c r="P162" s="4">
        <v>0</v>
      </c>
      <c r="Q162" s="4">
        <v>0</v>
      </c>
      <c r="R162" s="16">
        <v>185</v>
      </c>
      <c r="S162" s="15"/>
      <c r="T162" s="3" t="s">
        <v>39</v>
      </c>
      <c r="U162" s="3" t="s">
        <v>40</v>
      </c>
      <c r="V162" s="3" t="s">
        <v>94</v>
      </c>
      <c r="W162" s="5">
        <v>144</v>
      </c>
      <c r="X162" s="5">
        <f t="shared" si="12"/>
        <v>26640</v>
      </c>
      <c r="Y162" s="5">
        <v>360</v>
      </c>
      <c r="Z162" s="5">
        <f t="shared" si="13"/>
        <v>66600</v>
      </c>
      <c r="AA162" s="5">
        <f t="shared" si="14"/>
        <v>74.88</v>
      </c>
      <c r="AB162" s="5">
        <f t="shared" si="15"/>
        <v>13852.8</v>
      </c>
      <c r="AC162" s="11">
        <f t="shared" si="17"/>
        <v>66.26548672566372</v>
      </c>
      <c r="AD162" s="11">
        <f t="shared" si="16"/>
        <v>12259.115044247788</v>
      </c>
    </row>
    <row r="163" spans="1:30" ht="76.7" customHeight="1">
      <c r="A163" s="6"/>
      <c r="B163" s="15"/>
      <c r="C163" s="15"/>
      <c r="D163" s="3" t="s">
        <v>240</v>
      </c>
      <c r="E163" s="3" t="s">
        <v>243</v>
      </c>
      <c r="F163" s="3" t="s">
        <v>233</v>
      </c>
      <c r="G163" s="16">
        <v>0</v>
      </c>
      <c r="H163" s="15"/>
      <c r="I163" s="16">
        <v>7</v>
      </c>
      <c r="J163" s="15"/>
      <c r="K163" s="4">
        <v>0</v>
      </c>
      <c r="L163" s="4">
        <v>1</v>
      </c>
      <c r="M163" s="4">
        <v>13</v>
      </c>
      <c r="N163" s="4">
        <v>6</v>
      </c>
      <c r="O163" s="4">
        <v>0</v>
      </c>
      <c r="P163" s="4">
        <v>0</v>
      </c>
      <c r="Q163" s="4">
        <v>0</v>
      </c>
      <c r="R163" s="16">
        <v>27</v>
      </c>
      <c r="S163" s="15"/>
      <c r="T163" s="3" t="s">
        <v>39</v>
      </c>
      <c r="U163" s="3" t="s">
        <v>40</v>
      </c>
      <c r="V163" s="3" t="s">
        <v>94</v>
      </c>
      <c r="W163" s="5">
        <v>144</v>
      </c>
      <c r="X163" s="5">
        <f t="shared" si="12"/>
        <v>3888</v>
      </c>
      <c r="Y163" s="5">
        <v>360</v>
      </c>
      <c r="Z163" s="5">
        <f t="shared" si="13"/>
        <v>9720</v>
      </c>
      <c r="AA163" s="5">
        <f t="shared" si="14"/>
        <v>74.88</v>
      </c>
      <c r="AB163" s="5">
        <f t="shared" si="15"/>
        <v>2021.7599999999998</v>
      </c>
      <c r="AC163" s="11">
        <f t="shared" si="17"/>
        <v>66.26548672566372</v>
      </c>
      <c r="AD163" s="11">
        <f t="shared" si="16"/>
        <v>1789.1681415929204</v>
      </c>
    </row>
    <row r="164" spans="1:30" ht="76.7" customHeight="1">
      <c r="A164" s="6"/>
      <c r="B164" s="15"/>
      <c r="C164" s="15"/>
      <c r="D164" s="3" t="s">
        <v>240</v>
      </c>
      <c r="E164" s="3" t="s">
        <v>244</v>
      </c>
      <c r="F164" s="3" t="s">
        <v>210</v>
      </c>
      <c r="G164" s="16">
        <v>0</v>
      </c>
      <c r="H164" s="15"/>
      <c r="I164" s="16">
        <v>10</v>
      </c>
      <c r="J164" s="15"/>
      <c r="K164" s="4">
        <v>13</v>
      </c>
      <c r="L164" s="4">
        <v>1</v>
      </c>
      <c r="M164" s="4">
        <v>17</v>
      </c>
      <c r="N164" s="4">
        <v>8</v>
      </c>
      <c r="O164" s="4">
        <v>0</v>
      </c>
      <c r="P164" s="4">
        <v>0</v>
      </c>
      <c r="Q164" s="4">
        <v>0</v>
      </c>
      <c r="R164" s="16">
        <v>49</v>
      </c>
      <c r="S164" s="15"/>
      <c r="T164" s="3" t="s">
        <v>39</v>
      </c>
      <c r="U164" s="3" t="s">
        <v>40</v>
      </c>
      <c r="V164" s="3" t="s">
        <v>94</v>
      </c>
      <c r="W164" s="5">
        <v>144</v>
      </c>
      <c r="X164" s="5">
        <f t="shared" si="12"/>
        <v>7056</v>
      </c>
      <c r="Y164" s="5">
        <v>360</v>
      </c>
      <c r="Z164" s="5">
        <f t="shared" si="13"/>
        <v>17640</v>
      </c>
      <c r="AA164" s="5">
        <f t="shared" si="14"/>
        <v>74.88</v>
      </c>
      <c r="AB164" s="5">
        <f t="shared" si="15"/>
        <v>3669.12</v>
      </c>
      <c r="AC164" s="11">
        <f t="shared" si="17"/>
        <v>66.26548672566372</v>
      </c>
      <c r="AD164" s="11">
        <f t="shared" si="16"/>
        <v>3247.0088495575224</v>
      </c>
    </row>
    <row r="165" spans="1:30" ht="76.7" customHeight="1">
      <c r="A165" s="6"/>
      <c r="B165" s="15"/>
      <c r="C165" s="15"/>
      <c r="D165" s="3" t="s">
        <v>240</v>
      </c>
      <c r="E165" s="3" t="s">
        <v>245</v>
      </c>
      <c r="F165" s="3" t="s">
        <v>212</v>
      </c>
      <c r="G165" s="16">
        <v>0</v>
      </c>
      <c r="H165" s="15"/>
      <c r="I165" s="16">
        <v>16</v>
      </c>
      <c r="J165" s="15"/>
      <c r="K165" s="4">
        <v>31</v>
      </c>
      <c r="L165" s="4">
        <v>26</v>
      </c>
      <c r="M165" s="4">
        <v>30</v>
      </c>
      <c r="N165" s="4">
        <v>16</v>
      </c>
      <c r="O165" s="4">
        <v>0</v>
      </c>
      <c r="P165" s="4">
        <v>0</v>
      </c>
      <c r="Q165" s="4">
        <v>0</v>
      </c>
      <c r="R165" s="16">
        <v>119</v>
      </c>
      <c r="S165" s="15"/>
      <c r="T165" s="3" t="s">
        <v>39</v>
      </c>
      <c r="U165" s="3" t="s">
        <v>40</v>
      </c>
      <c r="V165" s="3" t="s">
        <v>94</v>
      </c>
      <c r="W165" s="5">
        <v>144</v>
      </c>
      <c r="X165" s="5">
        <f t="shared" si="12"/>
        <v>17136</v>
      </c>
      <c r="Y165" s="5">
        <v>360</v>
      </c>
      <c r="Z165" s="5">
        <f t="shared" si="13"/>
        <v>42840</v>
      </c>
      <c r="AA165" s="5">
        <f t="shared" si="14"/>
        <v>74.88</v>
      </c>
      <c r="AB165" s="5">
        <f t="shared" si="15"/>
        <v>8910.7199999999993</v>
      </c>
      <c r="AC165" s="11">
        <f t="shared" si="17"/>
        <v>66.26548672566372</v>
      </c>
      <c r="AD165" s="11">
        <f t="shared" si="16"/>
        <v>7885.5929203539827</v>
      </c>
    </row>
    <row r="166" spans="1:30" ht="76.7" customHeight="1">
      <c r="A166" s="6"/>
      <c r="B166" s="15"/>
      <c r="C166" s="15"/>
      <c r="D166" s="3" t="s">
        <v>240</v>
      </c>
      <c r="E166" s="3" t="s">
        <v>246</v>
      </c>
      <c r="F166" s="3" t="s">
        <v>214</v>
      </c>
      <c r="G166" s="16">
        <v>0</v>
      </c>
      <c r="H166" s="15"/>
      <c r="I166" s="16">
        <v>10</v>
      </c>
      <c r="J166" s="15"/>
      <c r="K166" s="4">
        <v>2</v>
      </c>
      <c r="L166" s="4">
        <v>0</v>
      </c>
      <c r="M166" s="4">
        <v>18</v>
      </c>
      <c r="N166" s="4">
        <v>3</v>
      </c>
      <c r="O166" s="4">
        <v>0</v>
      </c>
      <c r="P166" s="4">
        <v>0</v>
      </c>
      <c r="Q166" s="4">
        <v>0</v>
      </c>
      <c r="R166" s="16">
        <v>33</v>
      </c>
      <c r="S166" s="15"/>
      <c r="T166" s="3" t="s">
        <v>39</v>
      </c>
      <c r="U166" s="3" t="s">
        <v>40</v>
      </c>
      <c r="V166" s="3" t="s">
        <v>94</v>
      </c>
      <c r="W166" s="5">
        <v>144</v>
      </c>
      <c r="X166" s="5">
        <f t="shared" si="12"/>
        <v>4752</v>
      </c>
      <c r="Y166" s="5">
        <v>360</v>
      </c>
      <c r="Z166" s="5">
        <f t="shared" si="13"/>
        <v>11880</v>
      </c>
      <c r="AA166" s="5">
        <f t="shared" si="14"/>
        <v>74.88</v>
      </c>
      <c r="AB166" s="5">
        <f t="shared" si="15"/>
        <v>2471.04</v>
      </c>
      <c r="AC166" s="11">
        <f t="shared" si="17"/>
        <v>66.26548672566372</v>
      </c>
      <c r="AD166" s="11">
        <f t="shared" si="16"/>
        <v>2186.7610619469028</v>
      </c>
    </row>
    <row r="167" spans="1:30" ht="76.7" customHeight="1">
      <c r="A167" s="6"/>
      <c r="B167" s="15"/>
      <c r="C167" s="15"/>
      <c r="D167" s="3" t="s">
        <v>240</v>
      </c>
      <c r="E167" s="3" t="s">
        <v>247</v>
      </c>
      <c r="F167" s="3" t="s">
        <v>47</v>
      </c>
      <c r="G167" s="16">
        <v>0</v>
      </c>
      <c r="H167" s="15"/>
      <c r="I167" s="16">
        <v>1</v>
      </c>
      <c r="J167" s="15"/>
      <c r="K167" s="4">
        <v>1</v>
      </c>
      <c r="L167" s="4">
        <v>0</v>
      </c>
      <c r="M167" s="4">
        <v>1</v>
      </c>
      <c r="N167" s="4">
        <v>0</v>
      </c>
      <c r="O167" s="4">
        <v>0</v>
      </c>
      <c r="P167" s="4">
        <v>0</v>
      </c>
      <c r="Q167" s="4">
        <v>0</v>
      </c>
      <c r="R167" s="16">
        <v>3</v>
      </c>
      <c r="S167" s="15"/>
      <c r="T167" s="3" t="s">
        <v>39</v>
      </c>
      <c r="U167" s="3" t="s">
        <v>40</v>
      </c>
      <c r="V167" s="3" t="s">
        <v>94</v>
      </c>
      <c r="W167" s="5">
        <v>144</v>
      </c>
      <c r="X167" s="5">
        <f t="shared" si="12"/>
        <v>432</v>
      </c>
      <c r="Y167" s="5">
        <v>360</v>
      </c>
      <c r="Z167" s="5">
        <f t="shared" si="13"/>
        <v>1080</v>
      </c>
      <c r="AA167" s="5">
        <f t="shared" si="14"/>
        <v>74.88</v>
      </c>
      <c r="AB167" s="5">
        <f t="shared" si="15"/>
        <v>224.64</v>
      </c>
      <c r="AC167" s="11">
        <f t="shared" si="17"/>
        <v>66.26548672566372</v>
      </c>
      <c r="AD167" s="11">
        <f t="shared" si="16"/>
        <v>198.79646017699116</v>
      </c>
    </row>
    <row r="168" spans="1:30" ht="76.7" customHeight="1">
      <c r="A168" s="6"/>
      <c r="B168" s="15"/>
      <c r="C168" s="15"/>
      <c r="D168" s="3" t="s">
        <v>240</v>
      </c>
      <c r="E168" s="3" t="s">
        <v>248</v>
      </c>
      <c r="F168" s="3" t="s">
        <v>65</v>
      </c>
      <c r="G168" s="16">
        <v>0</v>
      </c>
      <c r="H168" s="15"/>
      <c r="I168" s="16">
        <v>22</v>
      </c>
      <c r="J168" s="15"/>
      <c r="K168" s="4">
        <v>29</v>
      </c>
      <c r="L168" s="4">
        <v>19</v>
      </c>
      <c r="M168" s="4">
        <v>31</v>
      </c>
      <c r="N168" s="4">
        <v>12</v>
      </c>
      <c r="O168" s="4">
        <v>0</v>
      </c>
      <c r="P168" s="4">
        <v>0</v>
      </c>
      <c r="Q168" s="4">
        <v>0</v>
      </c>
      <c r="R168" s="16">
        <v>113</v>
      </c>
      <c r="S168" s="15"/>
      <c r="T168" s="3" t="s">
        <v>39</v>
      </c>
      <c r="U168" s="3" t="s">
        <v>40</v>
      </c>
      <c r="V168" s="3" t="s">
        <v>94</v>
      </c>
      <c r="W168" s="5">
        <v>144</v>
      </c>
      <c r="X168" s="5">
        <f t="shared" si="12"/>
        <v>16272</v>
      </c>
      <c r="Y168" s="5">
        <v>360</v>
      </c>
      <c r="Z168" s="5">
        <f t="shared" si="13"/>
        <v>40680</v>
      </c>
      <c r="AA168" s="5">
        <f t="shared" si="14"/>
        <v>74.88</v>
      </c>
      <c r="AB168" s="5">
        <f t="shared" si="15"/>
        <v>8461.4399999999987</v>
      </c>
      <c r="AC168" s="11">
        <f t="shared" si="17"/>
        <v>66.26548672566372</v>
      </c>
      <c r="AD168" s="11">
        <f t="shared" si="16"/>
        <v>7488</v>
      </c>
    </row>
    <row r="169" spans="1:30" ht="76.7" customHeight="1">
      <c r="A169" s="6"/>
      <c r="B169" s="15"/>
      <c r="C169" s="15"/>
      <c r="D169" s="3" t="s">
        <v>240</v>
      </c>
      <c r="E169" s="3" t="s">
        <v>249</v>
      </c>
      <c r="F169" s="3" t="s">
        <v>51</v>
      </c>
      <c r="G169" s="16">
        <v>0</v>
      </c>
      <c r="H169" s="15"/>
      <c r="I169" s="16">
        <v>0</v>
      </c>
      <c r="J169" s="15"/>
      <c r="K169" s="4">
        <v>0</v>
      </c>
      <c r="L169" s="4">
        <v>4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16">
        <v>4</v>
      </c>
      <c r="S169" s="15"/>
      <c r="T169" s="3" t="s">
        <v>39</v>
      </c>
      <c r="U169" s="3" t="s">
        <v>40</v>
      </c>
      <c r="V169" s="3" t="s">
        <v>94</v>
      </c>
      <c r="W169" s="5">
        <v>144</v>
      </c>
      <c r="X169" s="5">
        <f t="shared" si="12"/>
        <v>576</v>
      </c>
      <c r="Y169" s="5">
        <v>360</v>
      </c>
      <c r="Z169" s="5">
        <f t="shared" si="13"/>
        <v>1440</v>
      </c>
      <c r="AA169" s="5">
        <f t="shared" si="14"/>
        <v>74.88</v>
      </c>
      <c r="AB169" s="5">
        <f t="shared" si="15"/>
        <v>299.52</v>
      </c>
      <c r="AC169" s="11">
        <f t="shared" si="17"/>
        <v>66.26548672566372</v>
      </c>
      <c r="AD169" s="11">
        <f t="shared" si="16"/>
        <v>265.06194690265488</v>
      </c>
    </row>
    <row r="170" spans="1:30" ht="76.7" customHeight="1">
      <c r="A170" s="6"/>
      <c r="B170" s="15"/>
      <c r="C170" s="15"/>
      <c r="D170" s="3" t="s">
        <v>240</v>
      </c>
      <c r="E170" s="3" t="s">
        <v>250</v>
      </c>
      <c r="F170" s="3" t="s">
        <v>217</v>
      </c>
      <c r="G170" s="16">
        <v>0</v>
      </c>
      <c r="H170" s="15"/>
      <c r="I170" s="16">
        <v>24</v>
      </c>
      <c r="J170" s="15"/>
      <c r="K170" s="4">
        <v>22</v>
      </c>
      <c r="L170" s="4">
        <v>16</v>
      </c>
      <c r="M170" s="4">
        <v>34</v>
      </c>
      <c r="N170" s="4">
        <v>0</v>
      </c>
      <c r="O170" s="4">
        <v>0</v>
      </c>
      <c r="P170" s="4">
        <v>0</v>
      </c>
      <c r="Q170" s="4">
        <v>0</v>
      </c>
      <c r="R170" s="16">
        <v>96</v>
      </c>
      <c r="S170" s="15"/>
      <c r="T170" s="3" t="s">
        <v>39</v>
      </c>
      <c r="U170" s="3" t="s">
        <v>40</v>
      </c>
      <c r="V170" s="3" t="s">
        <v>94</v>
      </c>
      <c r="W170" s="5">
        <v>144</v>
      </c>
      <c r="X170" s="5">
        <f t="shared" si="12"/>
        <v>13824</v>
      </c>
      <c r="Y170" s="5">
        <v>360</v>
      </c>
      <c r="Z170" s="5">
        <f t="shared" si="13"/>
        <v>34560</v>
      </c>
      <c r="AA170" s="5">
        <f t="shared" si="14"/>
        <v>74.88</v>
      </c>
      <c r="AB170" s="5">
        <f t="shared" si="15"/>
        <v>7188.48</v>
      </c>
      <c r="AC170" s="11">
        <f t="shared" si="17"/>
        <v>66.26548672566372</v>
      </c>
      <c r="AD170" s="11">
        <f t="shared" si="16"/>
        <v>6361.4867256637172</v>
      </c>
    </row>
    <row r="171" spans="1:30" ht="76.7" customHeight="1">
      <c r="A171" s="6"/>
      <c r="B171" s="15"/>
      <c r="C171" s="15"/>
      <c r="D171" s="3" t="s">
        <v>240</v>
      </c>
      <c r="E171" s="3" t="s">
        <v>251</v>
      </c>
      <c r="F171" s="3" t="s">
        <v>53</v>
      </c>
      <c r="G171" s="16">
        <v>0</v>
      </c>
      <c r="H171" s="15"/>
      <c r="I171" s="16">
        <v>0</v>
      </c>
      <c r="J171" s="15"/>
      <c r="K171" s="4">
        <v>0</v>
      </c>
      <c r="L171" s="4">
        <v>1</v>
      </c>
      <c r="M171" s="4">
        <v>1</v>
      </c>
      <c r="N171" s="4">
        <v>0</v>
      </c>
      <c r="O171" s="4">
        <v>0</v>
      </c>
      <c r="P171" s="4">
        <v>0</v>
      </c>
      <c r="Q171" s="4">
        <v>0</v>
      </c>
      <c r="R171" s="16">
        <v>2</v>
      </c>
      <c r="S171" s="15"/>
      <c r="T171" s="3" t="s">
        <v>39</v>
      </c>
      <c r="U171" s="3" t="s">
        <v>40</v>
      </c>
      <c r="V171" s="3" t="s">
        <v>94</v>
      </c>
      <c r="W171" s="5">
        <v>144</v>
      </c>
      <c r="X171" s="5">
        <f t="shared" si="12"/>
        <v>288</v>
      </c>
      <c r="Y171" s="5">
        <v>360</v>
      </c>
      <c r="Z171" s="5">
        <f t="shared" si="13"/>
        <v>720</v>
      </c>
      <c r="AA171" s="5">
        <f t="shared" si="14"/>
        <v>74.88</v>
      </c>
      <c r="AB171" s="5">
        <f t="shared" si="15"/>
        <v>149.76</v>
      </c>
      <c r="AC171" s="11">
        <f t="shared" si="17"/>
        <v>66.26548672566372</v>
      </c>
      <c r="AD171" s="11">
        <f t="shared" si="16"/>
        <v>132.53097345132744</v>
      </c>
    </row>
    <row r="172" spans="1:30" ht="76.7" customHeight="1">
      <c r="A172" s="6"/>
      <c r="B172" s="15"/>
      <c r="C172" s="15"/>
      <c r="D172" s="3" t="s">
        <v>240</v>
      </c>
      <c r="E172" s="3" t="s">
        <v>252</v>
      </c>
      <c r="F172" s="3" t="s">
        <v>55</v>
      </c>
      <c r="G172" s="16">
        <v>0</v>
      </c>
      <c r="H172" s="15"/>
      <c r="I172" s="16">
        <v>0</v>
      </c>
      <c r="J172" s="15"/>
      <c r="K172" s="4">
        <v>0</v>
      </c>
      <c r="L172" s="4">
        <v>0</v>
      </c>
      <c r="M172" s="4">
        <v>0</v>
      </c>
      <c r="N172" s="4">
        <v>2</v>
      </c>
      <c r="O172" s="4">
        <v>0</v>
      </c>
      <c r="P172" s="4">
        <v>0</v>
      </c>
      <c r="Q172" s="4">
        <v>0</v>
      </c>
      <c r="R172" s="16">
        <v>2</v>
      </c>
      <c r="S172" s="15"/>
      <c r="T172" s="3" t="s">
        <v>39</v>
      </c>
      <c r="U172" s="3" t="s">
        <v>40</v>
      </c>
      <c r="V172" s="3" t="s">
        <v>94</v>
      </c>
      <c r="W172" s="5">
        <v>144</v>
      </c>
      <c r="X172" s="5">
        <f t="shared" si="12"/>
        <v>288</v>
      </c>
      <c r="Y172" s="5">
        <v>360</v>
      </c>
      <c r="Z172" s="5">
        <f t="shared" si="13"/>
        <v>720</v>
      </c>
      <c r="AA172" s="5">
        <f t="shared" si="14"/>
        <v>74.88</v>
      </c>
      <c r="AB172" s="5">
        <f t="shared" si="15"/>
        <v>149.76</v>
      </c>
      <c r="AC172" s="11">
        <f t="shared" si="17"/>
        <v>66.26548672566372</v>
      </c>
      <c r="AD172" s="11">
        <f t="shared" si="16"/>
        <v>132.53097345132744</v>
      </c>
    </row>
    <row r="173" spans="1:30" ht="76.7" customHeight="1">
      <c r="A173" s="6"/>
      <c r="B173" s="15"/>
      <c r="C173" s="15"/>
      <c r="D173" s="3" t="s">
        <v>253</v>
      </c>
      <c r="E173" s="3" t="s">
        <v>254</v>
      </c>
      <c r="F173" s="3" t="s">
        <v>38</v>
      </c>
      <c r="G173" s="16">
        <v>0</v>
      </c>
      <c r="H173" s="15"/>
      <c r="I173" s="16">
        <v>1</v>
      </c>
      <c r="J173" s="15"/>
      <c r="K173" s="4">
        <v>0</v>
      </c>
      <c r="L173" s="4">
        <v>0</v>
      </c>
      <c r="M173" s="4">
        <v>3</v>
      </c>
      <c r="N173" s="4">
        <v>1</v>
      </c>
      <c r="O173" s="4">
        <v>0</v>
      </c>
      <c r="P173" s="4">
        <v>0</v>
      </c>
      <c r="Q173" s="4">
        <v>0</v>
      </c>
      <c r="R173" s="16">
        <v>5</v>
      </c>
      <c r="S173" s="15"/>
      <c r="T173" s="3" t="s">
        <v>39</v>
      </c>
      <c r="U173" s="3" t="s">
        <v>255</v>
      </c>
      <c r="V173" s="3" t="s">
        <v>94</v>
      </c>
      <c r="W173" s="5">
        <v>289</v>
      </c>
      <c r="X173" s="5">
        <f t="shared" si="12"/>
        <v>1445</v>
      </c>
      <c r="Y173" s="5">
        <v>722</v>
      </c>
      <c r="Z173" s="5">
        <f t="shared" si="13"/>
        <v>3610</v>
      </c>
      <c r="AA173" s="5">
        <f t="shared" si="14"/>
        <v>150.28</v>
      </c>
      <c r="AB173" s="5">
        <f t="shared" si="15"/>
        <v>751.4</v>
      </c>
      <c r="AC173" s="11">
        <f t="shared" si="17"/>
        <v>132.9911504424779</v>
      </c>
      <c r="AD173" s="11">
        <f t="shared" si="16"/>
        <v>664.95575221238948</v>
      </c>
    </row>
    <row r="174" spans="1:30" ht="76.7" customHeight="1">
      <c r="A174" s="6"/>
      <c r="B174" s="15"/>
      <c r="C174" s="15"/>
      <c r="D174" s="3" t="s">
        <v>253</v>
      </c>
      <c r="E174" s="3" t="s">
        <v>256</v>
      </c>
      <c r="F174" s="3" t="s">
        <v>221</v>
      </c>
      <c r="G174" s="16">
        <v>0</v>
      </c>
      <c r="H174" s="15"/>
      <c r="I174" s="16">
        <v>6</v>
      </c>
      <c r="J174" s="15"/>
      <c r="K174" s="4">
        <v>5</v>
      </c>
      <c r="L174" s="4">
        <v>8</v>
      </c>
      <c r="M174" s="4">
        <v>13</v>
      </c>
      <c r="N174" s="4">
        <v>8</v>
      </c>
      <c r="O174" s="4">
        <v>0</v>
      </c>
      <c r="P174" s="4">
        <v>0</v>
      </c>
      <c r="Q174" s="4">
        <v>0</v>
      </c>
      <c r="R174" s="16">
        <v>40</v>
      </c>
      <c r="S174" s="15"/>
      <c r="T174" s="3" t="s">
        <v>39</v>
      </c>
      <c r="U174" s="3" t="s">
        <v>255</v>
      </c>
      <c r="V174" s="3" t="s">
        <v>94</v>
      </c>
      <c r="W174" s="5">
        <v>289</v>
      </c>
      <c r="X174" s="5">
        <f t="shared" si="12"/>
        <v>11560</v>
      </c>
      <c r="Y174" s="5">
        <v>722</v>
      </c>
      <c r="Z174" s="5">
        <f t="shared" si="13"/>
        <v>28880</v>
      </c>
      <c r="AA174" s="5">
        <f t="shared" si="14"/>
        <v>150.28</v>
      </c>
      <c r="AB174" s="5">
        <f t="shared" si="15"/>
        <v>6011.2</v>
      </c>
      <c r="AC174" s="11">
        <f t="shared" si="17"/>
        <v>132.9911504424779</v>
      </c>
      <c r="AD174" s="11">
        <f t="shared" si="16"/>
        <v>5319.6460176991159</v>
      </c>
    </row>
    <row r="175" spans="1:30" ht="76.7" customHeight="1">
      <c r="A175" s="6"/>
      <c r="B175" s="15"/>
      <c r="C175" s="15"/>
      <c r="D175" s="3" t="s">
        <v>253</v>
      </c>
      <c r="E175" s="3" t="s">
        <v>257</v>
      </c>
      <c r="F175" s="3" t="s">
        <v>210</v>
      </c>
      <c r="G175" s="16">
        <v>0</v>
      </c>
      <c r="H175" s="15"/>
      <c r="I175" s="16">
        <v>4</v>
      </c>
      <c r="J175" s="15"/>
      <c r="K175" s="4">
        <v>2</v>
      </c>
      <c r="L175" s="4">
        <v>2</v>
      </c>
      <c r="M175" s="4">
        <v>7</v>
      </c>
      <c r="N175" s="4">
        <v>4</v>
      </c>
      <c r="O175" s="4">
        <v>0</v>
      </c>
      <c r="P175" s="4">
        <v>0</v>
      </c>
      <c r="Q175" s="4">
        <v>0</v>
      </c>
      <c r="R175" s="16">
        <v>19</v>
      </c>
      <c r="S175" s="15"/>
      <c r="T175" s="3" t="s">
        <v>39</v>
      </c>
      <c r="U175" s="3" t="s">
        <v>255</v>
      </c>
      <c r="V175" s="3" t="s">
        <v>94</v>
      </c>
      <c r="W175" s="5">
        <v>289</v>
      </c>
      <c r="X175" s="5">
        <f t="shared" si="12"/>
        <v>5491</v>
      </c>
      <c r="Y175" s="5">
        <v>722</v>
      </c>
      <c r="Z175" s="5">
        <f t="shared" si="13"/>
        <v>13718</v>
      </c>
      <c r="AA175" s="5">
        <f t="shared" si="14"/>
        <v>150.28</v>
      </c>
      <c r="AB175" s="5">
        <f t="shared" si="15"/>
        <v>2855.32</v>
      </c>
      <c r="AC175" s="11">
        <f t="shared" si="17"/>
        <v>132.9911504424779</v>
      </c>
      <c r="AD175" s="11">
        <f t="shared" si="16"/>
        <v>2526.8318584070803</v>
      </c>
    </row>
    <row r="176" spans="1:30" ht="76.7" customHeight="1">
      <c r="A176" s="6"/>
      <c r="B176" s="15"/>
      <c r="C176" s="15"/>
      <c r="D176" s="3" t="s">
        <v>253</v>
      </c>
      <c r="E176" s="3" t="s">
        <v>258</v>
      </c>
      <c r="F176" s="3" t="s">
        <v>212</v>
      </c>
      <c r="G176" s="16">
        <v>0</v>
      </c>
      <c r="H176" s="15"/>
      <c r="I176" s="16">
        <v>3</v>
      </c>
      <c r="J176" s="15"/>
      <c r="K176" s="4">
        <v>7</v>
      </c>
      <c r="L176" s="4">
        <v>7</v>
      </c>
      <c r="M176" s="4">
        <v>9</v>
      </c>
      <c r="N176" s="4">
        <v>4</v>
      </c>
      <c r="O176" s="4">
        <v>0</v>
      </c>
      <c r="P176" s="4">
        <v>0</v>
      </c>
      <c r="Q176" s="4">
        <v>0</v>
      </c>
      <c r="R176" s="16">
        <v>30</v>
      </c>
      <c r="S176" s="15"/>
      <c r="T176" s="3" t="s">
        <v>39</v>
      </c>
      <c r="U176" s="3" t="s">
        <v>255</v>
      </c>
      <c r="V176" s="3" t="s">
        <v>94</v>
      </c>
      <c r="W176" s="5">
        <v>289</v>
      </c>
      <c r="X176" s="5">
        <f t="shared" si="12"/>
        <v>8670</v>
      </c>
      <c r="Y176" s="5">
        <v>722</v>
      </c>
      <c r="Z176" s="5">
        <f t="shared" si="13"/>
        <v>21660</v>
      </c>
      <c r="AA176" s="5">
        <f t="shared" si="14"/>
        <v>150.28</v>
      </c>
      <c r="AB176" s="5">
        <f t="shared" si="15"/>
        <v>4508.3999999999996</v>
      </c>
      <c r="AC176" s="11">
        <f t="shared" si="17"/>
        <v>132.9911504424779</v>
      </c>
      <c r="AD176" s="11">
        <f t="shared" si="16"/>
        <v>3989.7345132743371</v>
      </c>
    </row>
    <row r="177" spans="1:30" ht="76.7" customHeight="1">
      <c r="A177" s="6"/>
      <c r="B177" s="15"/>
      <c r="C177" s="15"/>
      <c r="D177" s="3" t="s">
        <v>253</v>
      </c>
      <c r="E177" s="3" t="s">
        <v>259</v>
      </c>
      <c r="F177" s="3" t="s">
        <v>214</v>
      </c>
      <c r="G177" s="16">
        <v>0</v>
      </c>
      <c r="H177" s="15"/>
      <c r="I177" s="16">
        <v>2</v>
      </c>
      <c r="J177" s="15"/>
      <c r="K177" s="4">
        <v>0</v>
      </c>
      <c r="L177" s="4">
        <v>0</v>
      </c>
      <c r="M177" s="4">
        <v>6</v>
      </c>
      <c r="N177" s="4">
        <v>3</v>
      </c>
      <c r="O177" s="4">
        <v>0</v>
      </c>
      <c r="P177" s="4">
        <v>0</v>
      </c>
      <c r="Q177" s="4">
        <v>0</v>
      </c>
      <c r="R177" s="16">
        <v>11</v>
      </c>
      <c r="S177" s="15"/>
      <c r="T177" s="3" t="s">
        <v>39</v>
      </c>
      <c r="U177" s="3" t="s">
        <v>255</v>
      </c>
      <c r="V177" s="3" t="s">
        <v>94</v>
      </c>
      <c r="W177" s="5">
        <v>289</v>
      </c>
      <c r="X177" s="5">
        <f t="shared" si="12"/>
        <v>3179</v>
      </c>
      <c r="Y177" s="5">
        <v>722</v>
      </c>
      <c r="Z177" s="5">
        <f t="shared" si="13"/>
        <v>7942</v>
      </c>
      <c r="AA177" s="5">
        <f t="shared" si="14"/>
        <v>150.28</v>
      </c>
      <c r="AB177" s="5">
        <f t="shared" si="15"/>
        <v>1653.08</v>
      </c>
      <c r="AC177" s="11">
        <f t="shared" si="17"/>
        <v>132.9911504424779</v>
      </c>
      <c r="AD177" s="11">
        <f t="shared" si="16"/>
        <v>1462.9026548672568</v>
      </c>
    </row>
    <row r="178" spans="1:30" ht="76.7" customHeight="1">
      <c r="A178" s="6"/>
      <c r="B178" s="15"/>
      <c r="C178" s="15"/>
      <c r="D178" s="3" t="s">
        <v>253</v>
      </c>
      <c r="E178" s="3" t="s">
        <v>260</v>
      </c>
      <c r="F178" s="3" t="s">
        <v>47</v>
      </c>
      <c r="G178" s="16">
        <v>0</v>
      </c>
      <c r="H178" s="15"/>
      <c r="I178" s="16">
        <v>5</v>
      </c>
      <c r="J178" s="15"/>
      <c r="K178" s="4">
        <v>3</v>
      </c>
      <c r="L178" s="4">
        <v>0</v>
      </c>
      <c r="M178" s="4">
        <v>6</v>
      </c>
      <c r="N178" s="4">
        <v>7</v>
      </c>
      <c r="O178" s="4">
        <v>0</v>
      </c>
      <c r="P178" s="4">
        <v>0</v>
      </c>
      <c r="Q178" s="4">
        <v>0</v>
      </c>
      <c r="R178" s="16">
        <v>21</v>
      </c>
      <c r="S178" s="15"/>
      <c r="T178" s="3" t="s">
        <v>39</v>
      </c>
      <c r="U178" s="3" t="s">
        <v>255</v>
      </c>
      <c r="V178" s="3" t="s">
        <v>94</v>
      </c>
      <c r="W178" s="5">
        <v>289</v>
      </c>
      <c r="X178" s="5">
        <f t="shared" si="12"/>
        <v>6069</v>
      </c>
      <c r="Y178" s="5">
        <v>722</v>
      </c>
      <c r="Z178" s="5">
        <f t="shared" si="13"/>
        <v>15162</v>
      </c>
      <c r="AA178" s="5">
        <f t="shared" si="14"/>
        <v>150.28</v>
      </c>
      <c r="AB178" s="5">
        <f t="shared" si="15"/>
        <v>3155.88</v>
      </c>
      <c r="AC178" s="11">
        <f t="shared" si="17"/>
        <v>132.9911504424779</v>
      </c>
      <c r="AD178" s="11">
        <f t="shared" si="16"/>
        <v>2792.814159292036</v>
      </c>
    </row>
    <row r="179" spans="1:30" ht="76.7" customHeight="1">
      <c r="A179" s="6"/>
      <c r="B179" s="15"/>
      <c r="C179" s="15"/>
      <c r="D179" s="3" t="s">
        <v>253</v>
      </c>
      <c r="E179" s="3" t="s">
        <v>261</v>
      </c>
      <c r="F179" s="3" t="s">
        <v>65</v>
      </c>
      <c r="G179" s="16">
        <v>0</v>
      </c>
      <c r="H179" s="15"/>
      <c r="I179" s="16">
        <v>6</v>
      </c>
      <c r="J179" s="15"/>
      <c r="K179" s="4">
        <v>15</v>
      </c>
      <c r="L179" s="4">
        <v>11</v>
      </c>
      <c r="M179" s="4">
        <v>19</v>
      </c>
      <c r="N179" s="4">
        <v>7</v>
      </c>
      <c r="O179" s="4">
        <v>0</v>
      </c>
      <c r="P179" s="4">
        <v>0</v>
      </c>
      <c r="Q179" s="4">
        <v>0</v>
      </c>
      <c r="R179" s="16">
        <v>58</v>
      </c>
      <c r="S179" s="15"/>
      <c r="T179" s="3" t="s">
        <v>39</v>
      </c>
      <c r="U179" s="3" t="s">
        <v>255</v>
      </c>
      <c r="V179" s="3" t="s">
        <v>94</v>
      </c>
      <c r="W179" s="5">
        <v>289</v>
      </c>
      <c r="X179" s="5">
        <f t="shared" si="12"/>
        <v>16762</v>
      </c>
      <c r="Y179" s="5">
        <v>722</v>
      </c>
      <c r="Z179" s="5">
        <f t="shared" si="13"/>
        <v>41876</v>
      </c>
      <c r="AA179" s="5">
        <f t="shared" si="14"/>
        <v>150.28</v>
      </c>
      <c r="AB179" s="5">
        <f t="shared" si="15"/>
        <v>8716.24</v>
      </c>
      <c r="AC179" s="11">
        <f t="shared" si="17"/>
        <v>132.9911504424779</v>
      </c>
      <c r="AD179" s="11">
        <f t="shared" si="16"/>
        <v>7713.4867256637181</v>
      </c>
    </row>
    <row r="180" spans="1:30" ht="76.7" customHeight="1">
      <c r="A180" s="6"/>
      <c r="B180" s="15"/>
      <c r="C180" s="15"/>
      <c r="D180" s="3" t="s">
        <v>253</v>
      </c>
      <c r="E180" s="3" t="s">
        <v>262</v>
      </c>
      <c r="F180" s="3" t="s">
        <v>53</v>
      </c>
      <c r="G180" s="16">
        <v>0</v>
      </c>
      <c r="H180" s="15"/>
      <c r="I180" s="16">
        <v>0</v>
      </c>
      <c r="J180" s="15"/>
      <c r="K180" s="4">
        <v>0</v>
      </c>
      <c r="L180" s="4">
        <v>0</v>
      </c>
      <c r="M180" s="4">
        <v>1</v>
      </c>
      <c r="N180" s="4">
        <v>0</v>
      </c>
      <c r="O180" s="4">
        <v>0</v>
      </c>
      <c r="P180" s="4">
        <v>0</v>
      </c>
      <c r="Q180" s="4">
        <v>0</v>
      </c>
      <c r="R180" s="16">
        <v>1</v>
      </c>
      <c r="S180" s="15"/>
      <c r="T180" s="3" t="s">
        <v>39</v>
      </c>
      <c r="U180" s="3" t="s">
        <v>255</v>
      </c>
      <c r="V180" s="3" t="s">
        <v>94</v>
      </c>
      <c r="W180" s="5">
        <v>289</v>
      </c>
      <c r="X180" s="5">
        <f t="shared" si="12"/>
        <v>289</v>
      </c>
      <c r="Y180" s="5">
        <v>722</v>
      </c>
      <c r="Z180" s="5">
        <f t="shared" si="13"/>
        <v>722</v>
      </c>
      <c r="AA180" s="5">
        <f t="shared" si="14"/>
        <v>150.28</v>
      </c>
      <c r="AB180" s="5">
        <f t="shared" si="15"/>
        <v>150.28</v>
      </c>
      <c r="AC180" s="11">
        <f t="shared" si="17"/>
        <v>132.9911504424779</v>
      </c>
      <c r="AD180" s="11">
        <f t="shared" si="16"/>
        <v>132.9911504424779</v>
      </c>
    </row>
    <row r="181" spans="1:30" ht="76.7" customHeight="1">
      <c r="A181" s="6"/>
      <c r="B181" s="15"/>
      <c r="C181" s="15"/>
      <c r="D181" s="3" t="s">
        <v>263</v>
      </c>
      <c r="E181" s="3" t="s">
        <v>230</v>
      </c>
      <c r="F181" s="3" t="s">
        <v>38</v>
      </c>
      <c r="G181" s="16">
        <v>0</v>
      </c>
      <c r="H181" s="15"/>
      <c r="I181" s="16">
        <v>4</v>
      </c>
      <c r="J181" s="15"/>
      <c r="K181" s="4">
        <v>8</v>
      </c>
      <c r="L181" s="4">
        <v>8</v>
      </c>
      <c r="M181" s="4">
        <v>9</v>
      </c>
      <c r="N181" s="4">
        <v>4</v>
      </c>
      <c r="O181" s="4">
        <v>0</v>
      </c>
      <c r="P181" s="4">
        <v>0</v>
      </c>
      <c r="Q181" s="4">
        <v>0</v>
      </c>
      <c r="R181" s="16">
        <v>33</v>
      </c>
      <c r="S181" s="15"/>
      <c r="T181" s="3" t="s">
        <v>39</v>
      </c>
      <c r="U181" s="3" t="s">
        <v>40</v>
      </c>
      <c r="V181" s="3" t="s">
        <v>94</v>
      </c>
      <c r="W181" s="5">
        <v>184</v>
      </c>
      <c r="X181" s="5">
        <f t="shared" si="12"/>
        <v>6072</v>
      </c>
      <c r="Y181" s="5">
        <v>460</v>
      </c>
      <c r="Z181" s="5">
        <f t="shared" si="13"/>
        <v>15180</v>
      </c>
      <c r="AA181" s="5">
        <f t="shared" si="14"/>
        <v>95.68</v>
      </c>
      <c r="AB181" s="5">
        <f t="shared" si="15"/>
        <v>3157.44</v>
      </c>
      <c r="AC181" s="11">
        <f t="shared" si="17"/>
        <v>84.672566371681427</v>
      </c>
      <c r="AD181" s="11">
        <f t="shared" si="16"/>
        <v>2794.1946902654872</v>
      </c>
    </row>
    <row r="182" spans="1:30" ht="76.7" customHeight="1">
      <c r="A182" s="6"/>
      <c r="B182" s="15"/>
      <c r="C182" s="15"/>
      <c r="D182" s="3" t="s">
        <v>263</v>
      </c>
      <c r="E182" s="3" t="s">
        <v>234</v>
      </c>
      <c r="F182" s="3" t="s">
        <v>210</v>
      </c>
      <c r="G182" s="16">
        <v>0</v>
      </c>
      <c r="H182" s="15"/>
      <c r="I182" s="16">
        <v>3</v>
      </c>
      <c r="J182" s="15"/>
      <c r="K182" s="4">
        <v>5</v>
      </c>
      <c r="L182" s="4">
        <v>2</v>
      </c>
      <c r="M182" s="4">
        <v>6</v>
      </c>
      <c r="N182" s="4">
        <v>4</v>
      </c>
      <c r="O182" s="4">
        <v>0</v>
      </c>
      <c r="P182" s="4">
        <v>0</v>
      </c>
      <c r="Q182" s="4">
        <v>0</v>
      </c>
      <c r="R182" s="16">
        <v>20</v>
      </c>
      <c r="S182" s="15"/>
      <c r="T182" s="3" t="s">
        <v>39</v>
      </c>
      <c r="U182" s="3" t="s">
        <v>40</v>
      </c>
      <c r="V182" s="3" t="s">
        <v>94</v>
      </c>
      <c r="W182" s="5">
        <v>184</v>
      </c>
      <c r="X182" s="5">
        <f t="shared" si="12"/>
        <v>3680</v>
      </c>
      <c r="Y182" s="5">
        <v>460</v>
      </c>
      <c r="Z182" s="5">
        <f t="shared" si="13"/>
        <v>9200</v>
      </c>
      <c r="AA182" s="5">
        <f t="shared" si="14"/>
        <v>95.68</v>
      </c>
      <c r="AB182" s="5">
        <f t="shared" si="15"/>
        <v>1913.6000000000001</v>
      </c>
      <c r="AC182" s="11">
        <f t="shared" si="17"/>
        <v>84.672566371681427</v>
      </c>
      <c r="AD182" s="11">
        <f t="shared" si="16"/>
        <v>1693.4513274336286</v>
      </c>
    </row>
    <row r="183" spans="1:30" ht="76.7" customHeight="1">
      <c r="A183" s="6"/>
      <c r="B183" s="15"/>
      <c r="C183" s="15"/>
      <c r="D183" s="3" t="s">
        <v>263</v>
      </c>
      <c r="E183" s="3" t="s">
        <v>235</v>
      </c>
      <c r="F183" s="3" t="s">
        <v>212</v>
      </c>
      <c r="G183" s="16">
        <v>0</v>
      </c>
      <c r="H183" s="15"/>
      <c r="I183" s="16">
        <v>5</v>
      </c>
      <c r="J183" s="15"/>
      <c r="K183" s="4">
        <v>10</v>
      </c>
      <c r="L183" s="4">
        <v>10</v>
      </c>
      <c r="M183" s="4">
        <v>10</v>
      </c>
      <c r="N183" s="4">
        <v>5</v>
      </c>
      <c r="O183" s="4">
        <v>0</v>
      </c>
      <c r="P183" s="4">
        <v>0</v>
      </c>
      <c r="Q183" s="4">
        <v>0</v>
      </c>
      <c r="R183" s="16">
        <v>40</v>
      </c>
      <c r="S183" s="15"/>
      <c r="T183" s="3" t="s">
        <v>39</v>
      </c>
      <c r="U183" s="3" t="s">
        <v>40</v>
      </c>
      <c r="V183" s="3" t="s">
        <v>94</v>
      </c>
      <c r="W183" s="5">
        <v>184</v>
      </c>
      <c r="X183" s="5">
        <f t="shared" si="12"/>
        <v>7360</v>
      </c>
      <c r="Y183" s="5">
        <v>460</v>
      </c>
      <c r="Z183" s="5">
        <f t="shared" si="13"/>
        <v>18400</v>
      </c>
      <c r="AA183" s="5">
        <f t="shared" si="14"/>
        <v>95.68</v>
      </c>
      <c r="AB183" s="5">
        <f t="shared" si="15"/>
        <v>3827.2000000000003</v>
      </c>
      <c r="AC183" s="11">
        <f t="shared" si="17"/>
        <v>84.672566371681427</v>
      </c>
      <c r="AD183" s="11">
        <f t="shared" si="16"/>
        <v>3386.9026548672573</v>
      </c>
    </row>
    <row r="184" spans="1:30" ht="76.7" customHeight="1">
      <c r="A184" s="6"/>
      <c r="B184" s="15"/>
      <c r="C184" s="15"/>
      <c r="D184" s="3" t="s">
        <v>263</v>
      </c>
      <c r="E184" s="3" t="s">
        <v>264</v>
      </c>
      <c r="F184" s="3" t="s">
        <v>217</v>
      </c>
      <c r="G184" s="16">
        <v>0</v>
      </c>
      <c r="H184" s="15"/>
      <c r="I184" s="16">
        <v>0</v>
      </c>
      <c r="J184" s="15"/>
      <c r="K184" s="4">
        <v>1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16">
        <v>1</v>
      </c>
      <c r="S184" s="15"/>
      <c r="T184" s="3" t="s">
        <v>39</v>
      </c>
      <c r="U184" s="3" t="s">
        <v>40</v>
      </c>
      <c r="V184" s="3" t="s">
        <v>94</v>
      </c>
      <c r="W184" s="5">
        <v>184</v>
      </c>
      <c r="X184" s="5">
        <f t="shared" si="12"/>
        <v>184</v>
      </c>
      <c r="Y184" s="5">
        <v>460</v>
      </c>
      <c r="Z184" s="5">
        <f t="shared" si="13"/>
        <v>460</v>
      </c>
      <c r="AA184" s="5">
        <f t="shared" si="14"/>
        <v>95.68</v>
      </c>
      <c r="AB184" s="5">
        <f t="shared" si="15"/>
        <v>95.68</v>
      </c>
      <c r="AC184" s="11">
        <f t="shared" si="17"/>
        <v>84.672566371681427</v>
      </c>
      <c r="AD184" s="11">
        <f t="shared" si="16"/>
        <v>84.672566371681427</v>
      </c>
    </row>
    <row r="185" spans="1:30" ht="76.7" customHeight="1">
      <c r="A185" s="6"/>
      <c r="B185" s="15"/>
      <c r="C185" s="15"/>
      <c r="D185" s="3" t="s">
        <v>265</v>
      </c>
      <c r="E185" s="3" t="s">
        <v>234</v>
      </c>
      <c r="F185" s="3" t="s">
        <v>210</v>
      </c>
      <c r="G185" s="16">
        <v>0</v>
      </c>
      <c r="H185" s="15"/>
      <c r="I185" s="16">
        <v>5</v>
      </c>
      <c r="J185" s="15"/>
      <c r="K185" s="4">
        <v>9</v>
      </c>
      <c r="L185" s="4">
        <v>7</v>
      </c>
      <c r="M185" s="4">
        <v>6</v>
      </c>
      <c r="N185" s="4">
        <v>5</v>
      </c>
      <c r="O185" s="4">
        <v>0</v>
      </c>
      <c r="P185" s="4">
        <v>0</v>
      </c>
      <c r="Q185" s="4">
        <v>0</v>
      </c>
      <c r="R185" s="16">
        <v>32</v>
      </c>
      <c r="S185" s="15"/>
      <c r="T185" s="3" t="s">
        <v>39</v>
      </c>
      <c r="U185" s="3" t="s">
        <v>40</v>
      </c>
      <c r="V185" s="3" t="s">
        <v>94</v>
      </c>
      <c r="W185" s="5">
        <v>226</v>
      </c>
      <c r="X185" s="5">
        <f t="shared" si="12"/>
        <v>7232</v>
      </c>
      <c r="Y185" s="5">
        <v>565</v>
      </c>
      <c r="Z185" s="5">
        <f t="shared" si="13"/>
        <v>18080</v>
      </c>
      <c r="AA185" s="5">
        <f t="shared" si="14"/>
        <v>117.52000000000001</v>
      </c>
      <c r="AB185" s="5">
        <f t="shared" si="15"/>
        <v>3760.6400000000003</v>
      </c>
      <c r="AC185" s="11">
        <f t="shared" si="17"/>
        <v>104.00000000000001</v>
      </c>
      <c r="AD185" s="11">
        <f t="shared" si="16"/>
        <v>3328.0000000000005</v>
      </c>
    </row>
    <row r="186" spans="1:30" ht="76.7" customHeight="1">
      <c r="A186" s="6"/>
      <c r="B186" s="15"/>
      <c r="C186" s="15"/>
      <c r="D186" s="3" t="s">
        <v>265</v>
      </c>
      <c r="E186" s="3" t="s">
        <v>235</v>
      </c>
      <c r="F186" s="3" t="s">
        <v>212</v>
      </c>
      <c r="G186" s="16">
        <v>0</v>
      </c>
      <c r="H186" s="15"/>
      <c r="I186" s="16">
        <v>4</v>
      </c>
      <c r="J186" s="15"/>
      <c r="K186" s="4">
        <v>10</v>
      </c>
      <c r="L186" s="4">
        <v>10</v>
      </c>
      <c r="M186" s="4">
        <v>10</v>
      </c>
      <c r="N186" s="4">
        <v>5</v>
      </c>
      <c r="O186" s="4">
        <v>0</v>
      </c>
      <c r="P186" s="4">
        <v>0</v>
      </c>
      <c r="Q186" s="4">
        <v>0</v>
      </c>
      <c r="R186" s="16">
        <v>39</v>
      </c>
      <c r="S186" s="15"/>
      <c r="T186" s="3" t="s">
        <v>39</v>
      </c>
      <c r="U186" s="3" t="s">
        <v>40</v>
      </c>
      <c r="V186" s="3" t="s">
        <v>94</v>
      </c>
      <c r="W186" s="5">
        <v>226</v>
      </c>
      <c r="X186" s="5">
        <f t="shared" si="12"/>
        <v>8814</v>
      </c>
      <c r="Y186" s="5">
        <v>565</v>
      </c>
      <c r="Z186" s="5">
        <f t="shared" si="13"/>
        <v>22035</v>
      </c>
      <c r="AA186" s="5">
        <f t="shared" si="14"/>
        <v>117.52000000000001</v>
      </c>
      <c r="AB186" s="5">
        <f t="shared" si="15"/>
        <v>4583.2800000000007</v>
      </c>
      <c r="AC186" s="11">
        <f t="shared" si="17"/>
        <v>104.00000000000001</v>
      </c>
      <c r="AD186" s="11">
        <f t="shared" si="16"/>
        <v>4056.0000000000005</v>
      </c>
    </row>
    <row r="187" spans="1:30" ht="76.7" customHeight="1">
      <c r="A187" s="6"/>
      <c r="B187" s="15"/>
      <c r="C187" s="15"/>
      <c r="D187" s="3" t="s">
        <v>266</v>
      </c>
      <c r="E187" s="3" t="s">
        <v>241</v>
      </c>
      <c r="F187" s="3" t="s">
        <v>38</v>
      </c>
      <c r="G187" s="16">
        <v>0</v>
      </c>
      <c r="H187" s="15"/>
      <c r="I187" s="16">
        <v>4</v>
      </c>
      <c r="J187" s="15"/>
      <c r="K187" s="4">
        <v>10</v>
      </c>
      <c r="L187" s="4">
        <v>8</v>
      </c>
      <c r="M187" s="4">
        <v>10</v>
      </c>
      <c r="N187" s="4">
        <v>5</v>
      </c>
      <c r="O187" s="4">
        <v>0</v>
      </c>
      <c r="P187" s="4">
        <v>0</v>
      </c>
      <c r="Q187" s="4">
        <v>0</v>
      </c>
      <c r="R187" s="16">
        <v>37</v>
      </c>
      <c r="S187" s="15"/>
      <c r="T187" s="3" t="s">
        <v>39</v>
      </c>
      <c r="U187" s="3" t="s">
        <v>40</v>
      </c>
      <c r="V187" s="3" t="s">
        <v>94</v>
      </c>
      <c r="W187" s="5">
        <v>197</v>
      </c>
      <c r="X187" s="5">
        <f t="shared" si="12"/>
        <v>7289</v>
      </c>
      <c r="Y187" s="5">
        <v>492</v>
      </c>
      <c r="Z187" s="5">
        <f t="shared" si="13"/>
        <v>18204</v>
      </c>
      <c r="AA187" s="5">
        <f t="shared" si="14"/>
        <v>102.44</v>
      </c>
      <c r="AB187" s="5">
        <f t="shared" si="15"/>
        <v>3790.2799999999997</v>
      </c>
      <c r="AC187" s="11">
        <f t="shared" si="17"/>
        <v>90.654867256637175</v>
      </c>
      <c r="AD187" s="11">
        <f t="shared" si="16"/>
        <v>3354.2300884955753</v>
      </c>
    </row>
    <row r="188" spans="1:30" ht="76.7" customHeight="1">
      <c r="A188" s="6"/>
      <c r="B188" s="15"/>
      <c r="C188" s="15"/>
      <c r="D188" s="3" t="s">
        <v>266</v>
      </c>
      <c r="E188" s="3" t="s">
        <v>242</v>
      </c>
      <c r="F188" s="3" t="s">
        <v>221</v>
      </c>
      <c r="G188" s="16">
        <v>0</v>
      </c>
      <c r="H188" s="15"/>
      <c r="I188" s="16">
        <v>7</v>
      </c>
      <c r="J188" s="15"/>
      <c r="K188" s="4">
        <v>13</v>
      </c>
      <c r="L188" s="4">
        <v>15</v>
      </c>
      <c r="M188" s="4">
        <v>17</v>
      </c>
      <c r="N188" s="4">
        <v>8</v>
      </c>
      <c r="O188" s="4">
        <v>0</v>
      </c>
      <c r="P188" s="4">
        <v>0</v>
      </c>
      <c r="Q188" s="4">
        <v>0</v>
      </c>
      <c r="R188" s="16">
        <v>60</v>
      </c>
      <c r="S188" s="15"/>
      <c r="T188" s="3" t="s">
        <v>39</v>
      </c>
      <c r="U188" s="3" t="s">
        <v>40</v>
      </c>
      <c r="V188" s="3" t="s">
        <v>94</v>
      </c>
      <c r="W188" s="5">
        <v>197</v>
      </c>
      <c r="X188" s="5">
        <f t="shared" si="12"/>
        <v>11820</v>
      </c>
      <c r="Y188" s="5">
        <v>492</v>
      </c>
      <c r="Z188" s="5">
        <f t="shared" si="13"/>
        <v>29520</v>
      </c>
      <c r="AA188" s="5">
        <f t="shared" si="14"/>
        <v>102.44</v>
      </c>
      <c r="AB188" s="5">
        <f t="shared" si="15"/>
        <v>6146.4</v>
      </c>
      <c r="AC188" s="11">
        <f t="shared" si="17"/>
        <v>90.654867256637175</v>
      </c>
      <c r="AD188" s="11">
        <f t="shared" si="16"/>
        <v>5439.2920353982308</v>
      </c>
    </row>
    <row r="189" spans="1:30" ht="76.7" customHeight="1">
      <c r="A189" s="6"/>
      <c r="B189" s="15"/>
      <c r="C189" s="15"/>
      <c r="D189" s="3" t="s">
        <v>266</v>
      </c>
      <c r="E189" s="3" t="s">
        <v>243</v>
      </c>
      <c r="F189" s="3" t="s">
        <v>233</v>
      </c>
      <c r="G189" s="16">
        <v>0</v>
      </c>
      <c r="H189" s="15"/>
      <c r="I189" s="16">
        <v>2</v>
      </c>
      <c r="J189" s="15"/>
      <c r="K189" s="4">
        <v>0</v>
      </c>
      <c r="L189" s="4">
        <v>0</v>
      </c>
      <c r="M189" s="4">
        <v>7</v>
      </c>
      <c r="N189" s="4">
        <v>3</v>
      </c>
      <c r="O189" s="4">
        <v>0</v>
      </c>
      <c r="P189" s="4">
        <v>0</v>
      </c>
      <c r="Q189" s="4">
        <v>0</v>
      </c>
      <c r="R189" s="16">
        <v>12</v>
      </c>
      <c r="S189" s="15"/>
      <c r="T189" s="3" t="s">
        <v>39</v>
      </c>
      <c r="U189" s="3" t="s">
        <v>40</v>
      </c>
      <c r="V189" s="3" t="s">
        <v>94</v>
      </c>
      <c r="W189" s="5">
        <v>197</v>
      </c>
      <c r="X189" s="5">
        <f t="shared" si="12"/>
        <v>2364</v>
      </c>
      <c r="Y189" s="5">
        <v>492</v>
      </c>
      <c r="Z189" s="5">
        <f t="shared" si="13"/>
        <v>5904</v>
      </c>
      <c r="AA189" s="5">
        <f t="shared" si="14"/>
        <v>102.44</v>
      </c>
      <c r="AB189" s="5">
        <f t="shared" si="15"/>
        <v>1229.28</v>
      </c>
      <c r="AC189" s="11">
        <f t="shared" si="17"/>
        <v>90.654867256637175</v>
      </c>
      <c r="AD189" s="11">
        <f t="shared" si="16"/>
        <v>1087.858407079646</v>
      </c>
    </row>
    <row r="190" spans="1:30" ht="76.7" customHeight="1">
      <c r="A190" s="6"/>
      <c r="B190" s="15"/>
      <c r="C190" s="15"/>
      <c r="D190" s="3" t="s">
        <v>266</v>
      </c>
      <c r="E190" s="3" t="s">
        <v>244</v>
      </c>
      <c r="F190" s="3" t="s">
        <v>210</v>
      </c>
      <c r="G190" s="16">
        <v>0</v>
      </c>
      <c r="H190" s="15"/>
      <c r="I190" s="16">
        <v>0</v>
      </c>
      <c r="J190" s="15"/>
      <c r="K190" s="4">
        <v>4</v>
      </c>
      <c r="L190" s="4">
        <v>1</v>
      </c>
      <c r="M190" s="4">
        <v>8</v>
      </c>
      <c r="N190" s="4">
        <v>4</v>
      </c>
      <c r="O190" s="4">
        <v>0</v>
      </c>
      <c r="P190" s="4">
        <v>0</v>
      </c>
      <c r="Q190" s="4">
        <v>0</v>
      </c>
      <c r="R190" s="16">
        <v>17</v>
      </c>
      <c r="S190" s="15"/>
      <c r="T190" s="3" t="s">
        <v>39</v>
      </c>
      <c r="U190" s="3" t="s">
        <v>40</v>
      </c>
      <c r="V190" s="3" t="s">
        <v>94</v>
      </c>
      <c r="W190" s="5">
        <v>197</v>
      </c>
      <c r="X190" s="5">
        <f t="shared" si="12"/>
        <v>3349</v>
      </c>
      <c r="Y190" s="5">
        <v>492</v>
      </c>
      <c r="Z190" s="5">
        <f t="shared" si="13"/>
        <v>8364</v>
      </c>
      <c r="AA190" s="5">
        <f t="shared" si="14"/>
        <v>102.44</v>
      </c>
      <c r="AB190" s="5">
        <f t="shared" si="15"/>
        <v>1741.48</v>
      </c>
      <c r="AC190" s="11">
        <f t="shared" si="17"/>
        <v>90.654867256637175</v>
      </c>
      <c r="AD190" s="11">
        <f t="shared" si="16"/>
        <v>1541.1327433628319</v>
      </c>
    </row>
    <row r="191" spans="1:30" ht="76.7" customHeight="1">
      <c r="A191" s="6"/>
      <c r="B191" s="15"/>
      <c r="C191" s="15"/>
      <c r="D191" s="3" t="s">
        <v>266</v>
      </c>
      <c r="E191" s="3" t="s">
        <v>245</v>
      </c>
      <c r="F191" s="3" t="s">
        <v>212</v>
      </c>
      <c r="G191" s="16">
        <v>0</v>
      </c>
      <c r="H191" s="15"/>
      <c r="I191" s="16">
        <v>4</v>
      </c>
      <c r="J191" s="15"/>
      <c r="K191" s="4">
        <v>6</v>
      </c>
      <c r="L191" s="4">
        <v>6</v>
      </c>
      <c r="M191" s="4">
        <v>9</v>
      </c>
      <c r="N191" s="4">
        <v>5</v>
      </c>
      <c r="O191" s="4">
        <v>0</v>
      </c>
      <c r="P191" s="4">
        <v>0</v>
      </c>
      <c r="Q191" s="4">
        <v>0</v>
      </c>
      <c r="R191" s="16">
        <v>30</v>
      </c>
      <c r="S191" s="15"/>
      <c r="T191" s="3" t="s">
        <v>39</v>
      </c>
      <c r="U191" s="3" t="s">
        <v>40</v>
      </c>
      <c r="V191" s="3" t="s">
        <v>94</v>
      </c>
      <c r="W191" s="5">
        <v>197</v>
      </c>
      <c r="X191" s="5">
        <f t="shared" si="12"/>
        <v>5910</v>
      </c>
      <c r="Y191" s="5">
        <v>492</v>
      </c>
      <c r="Z191" s="5">
        <f t="shared" si="13"/>
        <v>14760</v>
      </c>
      <c r="AA191" s="5">
        <f t="shared" si="14"/>
        <v>102.44</v>
      </c>
      <c r="AB191" s="5">
        <f t="shared" si="15"/>
        <v>3073.2</v>
      </c>
      <c r="AC191" s="11">
        <f t="shared" si="17"/>
        <v>90.654867256637175</v>
      </c>
      <c r="AD191" s="11">
        <f t="shared" si="16"/>
        <v>2719.6460176991154</v>
      </c>
    </row>
    <row r="192" spans="1:30" ht="76.7" customHeight="1">
      <c r="A192" s="6"/>
      <c r="B192" s="15"/>
      <c r="C192" s="15"/>
      <c r="D192" s="3" t="s">
        <v>266</v>
      </c>
      <c r="E192" s="3" t="s">
        <v>246</v>
      </c>
      <c r="F192" s="3" t="s">
        <v>214</v>
      </c>
      <c r="G192" s="16">
        <v>0</v>
      </c>
      <c r="H192" s="15"/>
      <c r="I192" s="16">
        <v>4</v>
      </c>
      <c r="J192" s="15"/>
      <c r="K192" s="4">
        <v>0</v>
      </c>
      <c r="L192" s="4">
        <v>0</v>
      </c>
      <c r="M192" s="4">
        <v>6</v>
      </c>
      <c r="N192" s="4">
        <v>4</v>
      </c>
      <c r="O192" s="4">
        <v>0</v>
      </c>
      <c r="P192" s="4">
        <v>0</v>
      </c>
      <c r="Q192" s="4">
        <v>0</v>
      </c>
      <c r="R192" s="16">
        <v>14</v>
      </c>
      <c r="S192" s="15"/>
      <c r="T192" s="3" t="s">
        <v>39</v>
      </c>
      <c r="U192" s="3" t="s">
        <v>40</v>
      </c>
      <c r="V192" s="3" t="s">
        <v>94</v>
      </c>
      <c r="W192" s="5">
        <v>197</v>
      </c>
      <c r="X192" s="5">
        <f t="shared" si="12"/>
        <v>2758</v>
      </c>
      <c r="Y192" s="5">
        <v>492</v>
      </c>
      <c r="Z192" s="5">
        <f t="shared" si="13"/>
        <v>6888</v>
      </c>
      <c r="AA192" s="5">
        <f t="shared" si="14"/>
        <v>102.44</v>
      </c>
      <c r="AB192" s="5">
        <f t="shared" si="15"/>
        <v>1434.1599999999999</v>
      </c>
      <c r="AC192" s="11">
        <f t="shared" si="17"/>
        <v>90.654867256637175</v>
      </c>
      <c r="AD192" s="11">
        <f t="shared" si="16"/>
        <v>1269.1681415929204</v>
      </c>
    </row>
    <row r="193" spans="1:30" ht="76.7" customHeight="1">
      <c r="A193" s="6"/>
      <c r="B193" s="15"/>
      <c r="C193" s="15"/>
      <c r="D193" s="3" t="s">
        <v>266</v>
      </c>
      <c r="E193" s="3" t="s">
        <v>249</v>
      </c>
      <c r="F193" s="3" t="s">
        <v>51</v>
      </c>
      <c r="G193" s="16">
        <v>0</v>
      </c>
      <c r="H193" s="15"/>
      <c r="I193" s="16">
        <v>0</v>
      </c>
      <c r="J193" s="15"/>
      <c r="K193" s="4">
        <v>0</v>
      </c>
      <c r="L193" s="4">
        <v>0</v>
      </c>
      <c r="M193" s="4">
        <v>1</v>
      </c>
      <c r="N193" s="4">
        <v>0</v>
      </c>
      <c r="O193" s="4">
        <v>0</v>
      </c>
      <c r="P193" s="4">
        <v>0</v>
      </c>
      <c r="Q193" s="4">
        <v>0</v>
      </c>
      <c r="R193" s="16">
        <v>1</v>
      </c>
      <c r="S193" s="15"/>
      <c r="T193" s="3" t="s">
        <v>39</v>
      </c>
      <c r="U193" s="3" t="s">
        <v>40</v>
      </c>
      <c r="V193" s="3" t="s">
        <v>94</v>
      </c>
      <c r="W193" s="5">
        <v>197</v>
      </c>
      <c r="X193" s="5">
        <f t="shared" si="12"/>
        <v>197</v>
      </c>
      <c r="Y193" s="5">
        <v>492</v>
      </c>
      <c r="Z193" s="5">
        <f t="shared" si="13"/>
        <v>492</v>
      </c>
      <c r="AA193" s="5">
        <f t="shared" si="14"/>
        <v>102.44</v>
      </c>
      <c r="AB193" s="5">
        <f t="shared" si="15"/>
        <v>102.44</v>
      </c>
      <c r="AC193" s="11">
        <f t="shared" si="17"/>
        <v>90.654867256637175</v>
      </c>
      <c r="AD193" s="11">
        <f t="shared" si="16"/>
        <v>90.654867256637175</v>
      </c>
    </row>
    <row r="194" spans="1:30" ht="76.7" customHeight="1">
      <c r="A194" s="6"/>
      <c r="B194" s="15"/>
      <c r="C194" s="15"/>
      <c r="D194" s="3" t="s">
        <v>266</v>
      </c>
      <c r="E194" s="3" t="s">
        <v>250</v>
      </c>
      <c r="F194" s="3" t="s">
        <v>217</v>
      </c>
      <c r="G194" s="16">
        <v>0</v>
      </c>
      <c r="H194" s="15"/>
      <c r="I194" s="16">
        <v>1</v>
      </c>
      <c r="J194" s="15"/>
      <c r="K194" s="4">
        <v>2</v>
      </c>
      <c r="L194" s="4">
        <v>3</v>
      </c>
      <c r="M194" s="4">
        <v>1</v>
      </c>
      <c r="N194" s="4">
        <v>0</v>
      </c>
      <c r="O194" s="4">
        <v>0</v>
      </c>
      <c r="P194" s="4">
        <v>0</v>
      </c>
      <c r="Q194" s="4">
        <v>0</v>
      </c>
      <c r="R194" s="16">
        <v>7</v>
      </c>
      <c r="S194" s="15"/>
      <c r="T194" s="3" t="s">
        <v>39</v>
      </c>
      <c r="U194" s="3" t="s">
        <v>40</v>
      </c>
      <c r="V194" s="3" t="s">
        <v>94</v>
      </c>
      <c r="W194" s="5">
        <v>197</v>
      </c>
      <c r="X194" s="5">
        <f t="shared" si="12"/>
        <v>1379</v>
      </c>
      <c r="Y194" s="5">
        <v>492</v>
      </c>
      <c r="Z194" s="5">
        <f t="shared" si="13"/>
        <v>3444</v>
      </c>
      <c r="AA194" s="5">
        <f t="shared" si="14"/>
        <v>102.44</v>
      </c>
      <c r="AB194" s="5">
        <f t="shared" si="15"/>
        <v>717.07999999999993</v>
      </c>
      <c r="AC194" s="11">
        <f t="shared" si="17"/>
        <v>90.654867256637175</v>
      </c>
      <c r="AD194" s="11">
        <f t="shared" si="16"/>
        <v>634.5840707964602</v>
      </c>
    </row>
    <row r="195" spans="1:30" ht="76.7" customHeight="1">
      <c r="A195" s="6"/>
      <c r="B195" s="15"/>
      <c r="C195" s="15"/>
      <c r="D195" s="3" t="s">
        <v>266</v>
      </c>
      <c r="E195" s="3" t="s">
        <v>251</v>
      </c>
      <c r="F195" s="3" t="s">
        <v>53</v>
      </c>
      <c r="G195" s="16">
        <v>0</v>
      </c>
      <c r="H195" s="15"/>
      <c r="I195" s="16">
        <v>1</v>
      </c>
      <c r="J195" s="15"/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16">
        <v>1</v>
      </c>
      <c r="S195" s="15"/>
      <c r="T195" s="3" t="s">
        <v>39</v>
      </c>
      <c r="U195" s="3" t="s">
        <v>40</v>
      </c>
      <c r="V195" s="3" t="s">
        <v>94</v>
      </c>
      <c r="W195" s="5">
        <v>197</v>
      </c>
      <c r="X195" s="5">
        <f t="shared" si="12"/>
        <v>197</v>
      </c>
      <c r="Y195" s="5">
        <v>492</v>
      </c>
      <c r="Z195" s="5">
        <f t="shared" si="13"/>
        <v>492</v>
      </c>
      <c r="AA195" s="5">
        <f t="shared" si="14"/>
        <v>102.44</v>
      </c>
      <c r="AB195" s="5">
        <f t="shared" si="15"/>
        <v>102.44</v>
      </c>
      <c r="AC195" s="11">
        <f t="shared" si="17"/>
        <v>90.654867256637175</v>
      </c>
      <c r="AD195" s="11">
        <f t="shared" si="16"/>
        <v>90.654867256637175</v>
      </c>
    </row>
    <row r="196" spans="1:30" ht="76.7" customHeight="1">
      <c r="A196" s="6"/>
      <c r="B196" s="15"/>
      <c r="C196" s="15"/>
      <c r="D196" s="3" t="s">
        <v>267</v>
      </c>
      <c r="E196" s="3" t="s">
        <v>241</v>
      </c>
      <c r="F196" s="3" t="s">
        <v>38</v>
      </c>
      <c r="G196" s="16">
        <v>0</v>
      </c>
      <c r="H196" s="15"/>
      <c r="I196" s="16">
        <v>3</v>
      </c>
      <c r="J196" s="15"/>
      <c r="K196" s="4">
        <v>6</v>
      </c>
      <c r="L196" s="4">
        <v>6</v>
      </c>
      <c r="M196" s="4">
        <v>7</v>
      </c>
      <c r="N196" s="4">
        <v>4</v>
      </c>
      <c r="O196" s="4">
        <v>0</v>
      </c>
      <c r="P196" s="4">
        <v>0</v>
      </c>
      <c r="Q196" s="4">
        <v>0</v>
      </c>
      <c r="R196" s="16">
        <v>26</v>
      </c>
      <c r="S196" s="15"/>
      <c r="T196" s="3" t="s">
        <v>39</v>
      </c>
      <c r="U196" s="3" t="s">
        <v>40</v>
      </c>
      <c r="V196" s="3" t="s">
        <v>94</v>
      </c>
      <c r="W196" s="5">
        <v>190</v>
      </c>
      <c r="X196" s="5">
        <f t="shared" si="12"/>
        <v>4940</v>
      </c>
      <c r="Y196" s="5">
        <v>475</v>
      </c>
      <c r="Z196" s="5">
        <f t="shared" si="13"/>
        <v>12350</v>
      </c>
      <c r="AA196" s="5">
        <f t="shared" si="14"/>
        <v>98.8</v>
      </c>
      <c r="AB196" s="5">
        <f t="shared" si="15"/>
        <v>2568.7999999999997</v>
      </c>
      <c r="AC196" s="11">
        <f t="shared" si="17"/>
        <v>87.43362831858407</v>
      </c>
      <c r="AD196" s="11">
        <f t="shared" si="16"/>
        <v>2273.2743362831857</v>
      </c>
    </row>
    <row r="197" spans="1:30" ht="76.7" customHeight="1">
      <c r="A197" s="6"/>
      <c r="B197" s="15"/>
      <c r="C197" s="15"/>
      <c r="D197" s="3" t="s">
        <v>267</v>
      </c>
      <c r="E197" s="3" t="s">
        <v>242</v>
      </c>
      <c r="F197" s="3" t="s">
        <v>221</v>
      </c>
      <c r="G197" s="16">
        <v>0</v>
      </c>
      <c r="H197" s="15"/>
      <c r="I197" s="16">
        <v>10</v>
      </c>
      <c r="J197" s="15"/>
      <c r="K197" s="4">
        <v>18</v>
      </c>
      <c r="L197" s="4">
        <v>18</v>
      </c>
      <c r="M197" s="4">
        <v>20</v>
      </c>
      <c r="N197" s="4">
        <v>10</v>
      </c>
      <c r="O197" s="4">
        <v>0</v>
      </c>
      <c r="P197" s="4">
        <v>0</v>
      </c>
      <c r="Q197" s="4">
        <v>0</v>
      </c>
      <c r="R197" s="16">
        <v>76</v>
      </c>
      <c r="S197" s="15"/>
      <c r="T197" s="3" t="s">
        <v>39</v>
      </c>
      <c r="U197" s="3" t="s">
        <v>40</v>
      </c>
      <c r="V197" s="3" t="s">
        <v>94</v>
      </c>
      <c r="W197" s="5">
        <v>190</v>
      </c>
      <c r="X197" s="5">
        <f t="shared" si="12"/>
        <v>14440</v>
      </c>
      <c r="Y197" s="5">
        <v>475</v>
      </c>
      <c r="Z197" s="5">
        <f t="shared" si="13"/>
        <v>36100</v>
      </c>
      <c r="AA197" s="5">
        <f t="shared" si="14"/>
        <v>98.8</v>
      </c>
      <c r="AB197" s="5">
        <f t="shared" si="15"/>
        <v>7508.8</v>
      </c>
      <c r="AC197" s="11">
        <f t="shared" si="17"/>
        <v>87.43362831858407</v>
      </c>
      <c r="AD197" s="11">
        <f t="shared" si="16"/>
        <v>6644.9557522123896</v>
      </c>
    </row>
    <row r="198" spans="1:30" ht="76.7" customHeight="1">
      <c r="A198" s="6"/>
      <c r="B198" s="15"/>
      <c r="C198" s="15"/>
      <c r="D198" s="3" t="s">
        <v>267</v>
      </c>
      <c r="E198" s="3" t="s">
        <v>243</v>
      </c>
      <c r="F198" s="3" t="s">
        <v>233</v>
      </c>
      <c r="G198" s="16">
        <v>0</v>
      </c>
      <c r="H198" s="15"/>
      <c r="I198" s="16">
        <v>2</v>
      </c>
      <c r="J198" s="15"/>
      <c r="K198" s="4">
        <v>0</v>
      </c>
      <c r="L198" s="4">
        <v>1</v>
      </c>
      <c r="M198" s="4">
        <v>7</v>
      </c>
      <c r="N198" s="4">
        <v>4</v>
      </c>
      <c r="O198" s="4">
        <v>0</v>
      </c>
      <c r="P198" s="4">
        <v>0</v>
      </c>
      <c r="Q198" s="4">
        <v>0</v>
      </c>
      <c r="R198" s="16">
        <v>14</v>
      </c>
      <c r="S198" s="15"/>
      <c r="T198" s="3" t="s">
        <v>39</v>
      </c>
      <c r="U198" s="3" t="s">
        <v>40</v>
      </c>
      <c r="V198" s="3" t="s">
        <v>94</v>
      </c>
      <c r="W198" s="5">
        <v>190</v>
      </c>
      <c r="X198" s="5">
        <f t="shared" si="12"/>
        <v>2660</v>
      </c>
      <c r="Y198" s="5">
        <v>475</v>
      </c>
      <c r="Z198" s="5">
        <f t="shared" si="13"/>
        <v>6650</v>
      </c>
      <c r="AA198" s="5">
        <f t="shared" si="14"/>
        <v>98.8</v>
      </c>
      <c r="AB198" s="5">
        <f t="shared" si="15"/>
        <v>1383.2</v>
      </c>
      <c r="AC198" s="11">
        <f t="shared" si="17"/>
        <v>87.43362831858407</v>
      </c>
      <c r="AD198" s="11">
        <f t="shared" si="16"/>
        <v>1224.070796460177</v>
      </c>
    </row>
    <row r="199" spans="1:30" ht="76.7" customHeight="1">
      <c r="A199" s="6"/>
      <c r="B199" s="15"/>
      <c r="C199" s="15"/>
      <c r="D199" s="3" t="s">
        <v>267</v>
      </c>
      <c r="E199" s="3" t="s">
        <v>244</v>
      </c>
      <c r="F199" s="3" t="s">
        <v>210</v>
      </c>
      <c r="G199" s="16">
        <v>0</v>
      </c>
      <c r="H199" s="15"/>
      <c r="I199" s="16">
        <v>4</v>
      </c>
      <c r="J199" s="15"/>
      <c r="K199" s="4">
        <v>6</v>
      </c>
      <c r="L199" s="4">
        <v>9</v>
      </c>
      <c r="M199" s="4">
        <v>9</v>
      </c>
      <c r="N199" s="4">
        <v>1</v>
      </c>
      <c r="O199" s="4">
        <v>0</v>
      </c>
      <c r="P199" s="4">
        <v>0</v>
      </c>
      <c r="Q199" s="4">
        <v>0</v>
      </c>
      <c r="R199" s="16">
        <v>29</v>
      </c>
      <c r="S199" s="15"/>
      <c r="T199" s="3" t="s">
        <v>39</v>
      </c>
      <c r="U199" s="3" t="s">
        <v>40</v>
      </c>
      <c r="V199" s="3" t="s">
        <v>94</v>
      </c>
      <c r="W199" s="5">
        <v>190</v>
      </c>
      <c r="X199" s="5">
        <f t="shared" si="12"/>
        <v>5510</v>
      </c>
      <c r="Y199" s="5">
        <v>475</v>
      </c>
      <c r="Z199" s="5">
        <f t="shared" si="13"/>
        <v>13775</v>
      </c>
      <c r="AA199" s="5">
        <f t="shared" si="14"/>
        <v>98.8</v>
      </c>
      <c r="AB199" s="5">
        <f t="shared" si="15"/>
        <v>2865.2</v>
      </c>
      <c r="AC199" s="11">
        <f t="shared" si="17"/>
        <v>87.43362831858407</v>
      </c>
      <c r="AD199" s="11">
        <f t="shared" si="16"/>
        <v>2535.575221238938</v>
      </c>
    </row>
    <row r="200" spans="1:30" ht="76.7" customHeight="1">
      <c r="A200" s="6"/>
      <c r="B200" s="15"/>
      <c r="C200" s="15"/>
      <c r="D200" s="3" t="s">
        <v>267</v>
      </c>
      <c r="E200" s="3" t="s">
        <v>245</v>
      </c>
      <c r="F200" s="3" t="s">
        <v>212</v>
      </c>
      <c r="G200" s="16">
        <v>0</v>
      </c>
      <c r="H200" s="15"/>
      <c r="I200" s="16">
        <v>5</v>
      </c>
      <c r="J200" s="15"/>
      <c r="K200" s="4">
        <v>9</v>
      </c>
      <c r="L200" s="4">
        <v>10</v>
      </c>
      <c r="M200" s="4">
        <v>10</v>
      </c>
      <c r="N200" s="4">
        <v>5</v>
      </c>
      <c r="O200" s="4">
        <v>0</v>
      </c>
      <c r="P200" s="4">
        <v>0</v>
      </c>
      <c r="Q200" s="4">
        <v>0</v>
      </c>
      <c r="R200" s="16">
        <v>39</v>
      </c>
      <c r="S200" s="15"/>
      <c r="T200" s="3" t="s">
        <v>39</v>
      </c>
      <c r="U200" s="3" t="s">
        <v>40</v>
      </c>
      <c r="V200" s="3" t="s">
        <v>94</v>
      </c>
      <c r="W200" s="5">
        <v>190</v>
      </c>
      <c r="X200" s="5">
        <f t="shared" si="12"/>
        <v>7410</v>
      </c>
      <c r="Y200" s="5">
        <v>475</v>
      </c>
      <c r="Z200" s="5">
        <f t="shared" si="13"/>
        <v>18525</v>
      </c>
      <c r="AA200" s="5">
        <f t="shared" si="14"/>
        <v>98.8</v>
      </c>
      <c r="AB200" s="5">
        <f t="shared" si="15"/>
        <v>3853.2</v>
      </c>
      <c r="AC200" s="11">
        <f t="shared" si="17"/>
        <v>87.43362831858407</v>
      </c>
      <c r="AD200" s="11">
        <f t="shared" si="16"/>
        <v>3409.9115044247787</v>
      </c>
    </row>
    <row r="201" spans="1:30" ht="76.7" customHeight="1">
      <c r="A201" s="6"/>
      <c r="B201" s="15"/>
      <c r="C201" s="15"/>
      <c r="D201" s="3" t="s">
        <v>267</v>
      </c>
      <c r="E201" s="3" t="s">
        <v>246</v>
      </c>
      <c r="F201" s="3" t="s">
        <v>214</v>
      </c>
      <c r="G201" s="16">
        <v>0</v>
      </c>
      <c r="H201" s="15"/>
      <c r="I201" s="16">
        <v>2</v>
      </c>
      <c r="J201" s="15"/>
      <c r="K201" s="4">
        <v>0</v>
      </c>
      <c r="L201" s="4">
        <v>0</v>
      </c>
      <c r="M201" s="4">
        <v>5</v>
      </c>
      <c r="N201" s="4">
        <v>3</v>
      </c>
      <c r="O201" s="4">
        <v>0</v>
      </c>
      <c r="P201" s="4">
        <v>0</v>
      </c>
      <c r="Q201" s="4">
        <v>0</v>
      </c>
      <c r="R201" s="16">
        <v>10</v>
      </c>
      <c r="S201" s="15"/>
      <c r="T201" s="3" t="s">
        <v>39</v>
      </c>
      <c r="U201" s="3" t="s">
        <v>40</v>
      </c>
      <c r="V201" s="3" t="s">
        <v>94</v>
      </c>
      <c r="W201" s="5">
        <v>190</v>
      </c>
      <c r="X201" s="5">
        <f t="shared" si="12"/>
        <v>1900</v>
      </c>
      <c r="Y201" s="5">
        <v>475</v>
      </c>
      <c r="Z201" s="5">
        <f t="shared" si="13"/>
        <v>4750</v>
      </c>
      <c r="AA201" s="5">
        <f t="shared" si="14"/>
        <v>98.8</v>
      </c>
      <c r="AB201" s="5">
        <f t="shared" si="15"/>
        <v>988</v>
      </c>
      <c r="AC201" s="11">
        <f t="shared" si="17"/>
        <v>87.43362831858407</v>
      </c>
      <c r="AD201" s="11">
        <f t="shared" si="16"/>
        <v>874.33628318584067</v>
      </c>
    </row>
    <row r="202" spans="1:30" ht="76.7" customHeight="1">
      <c r="A202" s="6"/>
      <c r="B202" s="15"/>
      <c r="C202" s="15"/>
      <c r="D202" s="3" t="s">
        <v>267</v>
      </c>
      <c r="E202" s="3" t="s">
        <v>247</v>
      </c>
      <c r="F202" s="3" t="s">
        <v>47</v>
      </c>
      <c r="G202" s="16">
        <v>0</v>
      </c>
      <c r="H202" s="15"/>
      <c r="I202" s="16">
        <v>6</v>
      </c>
      <c r="J202" s="15"/>
      <c r="K202" s="4">
        <v>0</v>
      </c>
      <c r="L202" s="4">
        <v>3</v>
      </c>
      <c r="M202" s="4">
        <v>11</v>
      </c>
      <c r="N202" s="4">
        <v>9</v>
      </c>
      <c r="O202" s="4">
        <v>0</v>
      </c>
      <c r="P202" s="4">
        <v>0</v>
      </c>
      <c r="Q202" s="4">
        <v>0</v>
      </c>
      <c r="R202" s="16">
        <v>29</v>
      </c>
      <c r="S202" s="15"/>
      <c r="T202" s="3" t="s">
        <v>39</v>
      </c>
      <c r="U202" s="3" t="s">
        <v>40</v>
      </c>
      <c r="V202" s="3" t="s">
        <v>94</v>
      </c>
      <c r="W202" s="5">
        <v>190</v>
      </c>
      <c r="X202" s="5">
        <f t="shared" si="12"/>
        <v>5510</v>
      </c>
      <c r="Y202" s="5">
        <v>475</v>
      </c>
      <c r="Z202" s="5">
        <f t="shared" si="13"/>
        <v>13775</v>
      </c>
      <c r="AA202" s="5">
        <f t="shared" si="14"/>
        <v>98.8</v>
      </c>
      <c r="AB202" s="5">
        <f t="shared" si="15"/>
        <v>2865.2</v>
      </c>
      <c r="AC202" s="11">
        <f t="shared" si="17"/>
        <v>87.43362831858407</v>
      </c>
      <c r="AD202" s="11">
        <f t="shared" si="16"/>
        <v>2535.575221238938</v>
      </c>
    </row>
    <row r="203" spans="1:30" ht="76.7" customHeight="1">
      <c r="A203" s="6"/>
      <c r="B203" s="15"/>
      <c r="C203" s="15"/>
      <c r="D203" s="3" t="s">
        <v>267</v>
      </c>
      <c r="E203" s="3" t="s">
        <v>248</v>
      </c>
      <c r="F203" s="3" t="s">
        <v>65</v>
      </c>
      <c r="G203" s="16">
        <v>0</v>
      </c>
      <c r="H203" s="15"/>
      <c r="I203" s="16">
        <v>14</v>
      </c>
      <c r="J203" s="15"/>
      <c r="K203" s="4">
        <v>27</v>
      </c>
      <c r="L203" s="4">
        <v>25</v>
      </c>
      <c r="M203" s="4">
        <v>27</v>
      </c>
      <c r="N203" s="4">
        <v>13</v>
      </c>
      <c r="O203" s="4">
        <v>0</v>
      </c>
      <c r="P203" s="4">
        <v>0</v>
      </c>
      <c r="Q203" s="4">
        <v>0</v>
      </c>
      <c r="R203" s="16">
        <v>106</v>
      </c>
      <c r="S203" s="15"/>
      <c r="T203" s="3" t="s">
        <v>39</v>
      </c>
      <c r="U203" s="3" t="s">
        <v>40</v>
      </c>
      <c r="V203" s="3" t="s">
        <v>94</v>
      </c>
      <c r="W203" s="5">
        <v>190</v>
      </c>
      <c r="X203" s="5">
        <f t="shared" si="12"/>
        <v>20140</v>
      </c>
      <c r="Y203" s="5">
        <v>475</v>
      </c>
      <c r="Z203" s="5">
        <f t="shared" si="13"/>
        <v>50350</v>
      </c>
      <c r="AA203" s="5">
        <f t="shared" si="14"/>
        <v>98.8</v>
      </c>
      <c r="AB203" s="5">
        <f t="shared" si="15"/>
        <v>10472.799999999999</v>
      </c>
      <c r="AC203" s="11">
        <f t="shared" si="17"/>
        <v>87.43362831858407</v>
      </c>
      <c r="AD203" s="11">
        <f t="shared" si="16"/>
        <v>9267.9646017699106</v>
      </c>
    </row>
    <row r="204" spans="1:30" ht="76.7" customHeight="1">
      <c r="A204" s="6"/>
      <c r="B204" s="15"/>
      <c r="C204" s="15"/>
      <c r="D204" s="3" t="s">
        <v>267</v>
      </c>
      <c r="E204" s="3" t="s">
        <v>249</v>
      </c>
      <c r="F204" s="3" t="s">
        <v>51</v>
      </c>
      <c r="G204" s="16">
        <v>0</v>
      </c>
      <c r="H204" s="15"/>
      <c r="I204" s="16">
        <v>0</v>
      </c>
      <c r="J204" s="15"/>
      <c r="K204" s="4">
        <v>0</v>
      </c>
      <c r="L204" s="4">
        <v>0</v>
      </c>
      <c r="M204" s="4">
        <v>42</v>
      </c>
      <c r="N204" s="4">
        <v>23</v>
      </c>
      <c r="O204" s="4">
        <v>0</v>
      </c>
      <c r="P204" s="4">
        <v>0</v>
      </c>
      <c r="Q204" s="4">
        <v>0</v>
      </c>
      <c r="R204" s="16">
        <v>65</v>
      </c>
      <c r="S204" s="15"/>
      <c r="T204" s="3" t="s">
        <v>39</v>
      </c>
      <c r="U204" s="3" t="s">
        <v>40</v>
      </c>
      <c r="V204" s="3" t="s">
        <v>94</v>
      </c>
      <c r="W204" s="5">
        <v>190</v>
      </c>
      <c r="X204" s="5">
        <f t="shared" si="12"/>
        <v>12350</v>
      </c>
      <c r="Y204" s="5">
        <v>475</v>
      </c>
      <c r="Z204" s="5">
        <f t="shared" si="13"/>
        <v>30875</v>
      </c>
      <c r="AA204" s="5">
        <f t="shared" si="14"/>
        <v>98.8</v>
      </c>
      <c r="AB204" s="5">
        <f t="shared" si="15"/>
        <v>6422</v>
      </c>
      <c r="AC204" s="11">
        <f t="shared" si="17"/>
        <v>87.43362831858407</v>
      </c>
      <c r="AD204" s="11">
        <f t="shared" si="16"/>
        <v>5683.1858407079644</v>
      </c>
    </row>
    <row r="205" spans="1:30" ht="76.7" customHeight="1">
      <c r="A205" s="6"/>
      <c r="B205" s="15"/>
      <c r="C205" s="15"/>
      <c r="D205" s="3" t="s">
        <v>267</v>
      </c>
      <c r="E205" s="3" t="s">
        <v>250</v>
      </c>
      <c r="F205" s="3" t="s">
        <v>217</v>
      </c>
      <c r="G205" s="16">
        <v>0</v>
      </c>
      <c r="H205" s="15"/>
      <c r="I205" s="16">
        <v>6</v>
      </c>
      <c r="J205" s="15"/>
      <c r="K205" s="4">
        <v>0</v>
      </c>
      <c r="L205" s="4">
        <v>1</v>
      </c>
      <c r="M205" s="4">
        <v>12</v>
      </c>
      <c r="N205" s="4">
        <v>10</v>
      </c>
      <c r="O205" s="4">
        <v>0</v>
      </c>
      <c r="P205" s="4">
        <v>0</v>
      </c>
      <c r="Q205" s="4">
        <v>0</v>
      </c>
      <c r="R205" s="16">
        <v>29</v>
      </c>
      <c r="S205" s="15"/>
      <c r="T205" s="3" t="s">
        <v>39</v>
      </c>
      <c r="U205" s="3" t="s">
        <v>40</v>
      </c>
      <c r="V205" s="3" t="s">
        <v>94</v>
      </c>
      <c r="W205" s="5">
        <v>190</v>
      </c>
      <c r="X205" s="5">
        <f t="shared" si="12"/>
        <v>5510</v>
      </c>
      <c r="Y205" s="5">
        <v>475</v>
      </c>
      <c r="Z205" s="5">
        <f t="shared" si="13"/>
        <v>13775</v>
      </c>
      <c r="AA205" s="5">
        <f t="shared" si="14"/>
        <v>98.8</v>
      </c>
      <c r="AB205" s="5">
        <f t="shared" si="15"/>
        <v>2865.2</v>
      </c>
      <c r="AC205" s="11">
        <f t="shared" si="17"/>
        <v>87.43362831858407</v>
      </c>
      <c r="AD205" s="11">
        <f t="shared" si="16"/>
        <v>2535.575221238938</v>
      </c>
    </row>
    <row r="206" spans="1:30" ht="76.7" customHeight="1">
      <c r="A206" s="6"/>
      <c r="B206" s="15"/>
      <c r="C206" s="15"/>
      <c r="D206" s="3" t="s">
        <v>268</v>
      </c>
      <c r="E206" s="3" t="s">
        <v>254</v>
      </c>
      <c r="F206" s="3" t="s">
        <v>38</v>
      </c>
      <c r="G206" s="16">
        <v>0</v>
      </c>
      <c r="H206" s="15"/>
      <c r="I206" s="16">
        <v>3</v>
      </c>
      <c r="J206" s="15"/>
      <c r="K206" s="4">
        <v>1</v>
      </c>
      <c r="L206" s="4">
        <v>2</v>
      </c>
      <c r="M206" s="4">
        <v>4</v>
      </c>
      <c r="N206" s="4">
        <v>5</v>
      </c>
      <c r="O206" s="4">
        <v>0</v>
      </c>
      <c r="P206" s="4">
        <v>0</v>
      </c>
      <c r="Q206" s="4">
        <v>0</v>
      </c>
      <c r="R206" s="16">
        <v>15</v>
      </c>
      <c r="S206" s="15"/>
      <c r="T206" s="3" t="s">
        <v>39</v>
      </c>
      <c r="U206" s="3" t="s">
        <v>255</v>
      </c>
      <c r="V206" s="3" t="s">
        <v>94</v>
      </c>
      <c r="W206" s="5">
        <v>283</v>
      </c>
      <c r="X206" s="5">
        <f t="shared" si="12"/>
        <v>4245</v>
      </c>
      <c r="Y206" s="5">
        <v>707</v>
      </c>
      <c r="Z206" s="5">
        <f t="shared" si="13"/>
        <v>10605</v>
      </c>
      <c r="AA206" s="5">
        <f t="shared" si="14"/>
        <v>147.16</v>
      </c>
      <c r="AB206" s="5">
        <f t="shared" si="15"/>
        <v>2207.4</v>
      </c>
      <c r="AC206" s="11">
        <f t="shared" si="17"/>
        <v>130.23008849557522</v>
      </c>
      <c r="AD206" s="11">
        <f t="shared" si="16"/>
        <v>1953.4513274336282</v>
      </c>
    </row>
    <row r="207" spans="1:30" ht="76.7" customHeight="1">
      <c r="A207" s="6"/>
      <c r="B207" s="15"/>
      <c r="C207" s="15"/>
      <c r="D207" s="3" t="s">
        <v>268</v>
      </c>
      <c r="E207" s="3" t="s">
        <v>256</v>
      </c>
      <c r="F207" s="3" t="s">
        <v>221</v>
      </c>
      <c r="G207" s="16">
        <v>0</v>
      </c>
      <c r="H207" s="15"/>
      <c r="I207" s="16">
        <v>1</v>
      </c>
      <c r="J207" s="15"/>
      <c r="K207" s="4">
        <v>4</v>
      </c>
      <c r="L207" s="4">
        <v>6</v>
      </c>
      <c r="M207" s="4">
        <v>10</v>
      </c>
      <c r="N207" s="4">
        <v>7</v>
      </c>
      <c r="O207" s="4">
        <v>0</v>
      </c>
      <c r="P207" s="4">
        <v>0</v>
      </c>
      <c r="Q207" s="4">
        <v>0</v>
      </c>
      <c r="R207" s="16">
        <v>28</v>
      </c>
      <c r="S207" s="15"/>
      <c r="T207" s="3" t="s">
        <v>39</v>
      </c>
      <c r="U207" s="3" t="s">
        <v>255</v>
      </c>
      <c r="V207" s="3" t="s">
        <v>94</v>
      </c>
      <c r="W207" s="5">
        <v>283</v>
      </c>
      <c r="X207" s="5">
        <f t="shared" si="12"/>
        <v>7924</v>
      </c>
      <c r="Y207" s="5">
        <v>707</v>
      </c>
      <c r="Z207" s="5">
        <f t="shared" si="13"/>
        <v>19796</v>
      </c>
      <c r="AA207" s="5">
        <f t="shared" si="14"/>
        <v>147.16</v>
      </c>
      <c r="AB207" s="5">
        <f t="shared" si="15"/>
        <v>4120.4799999999996</v>
      </c>
      <c r="AC207" s="11">
        <f t="shared" si="17"/>
        <v>130.23008849557522</v>
      </c>
      <c r="AD207" s="11">
        <f t="shared" si="16"/>
        <v>3646.4424778761058</v>
      </c>
    </row>
    <row r="208" spans="1:30" ht="76.7" customHeight="1">
      <c r="A208" s="6"/>
      <c r="B208" s="15"/>
      <c r="C208" s="15"/>
      <c r="D208" s="3" t="s">
        <v>268</v>
      </c>
      <c r="E208" s="3" t="s">
        <v>257</v>
      </c>
      <c r="F208" s="3" t="s">
        <v>210</v>
      </c>
      <c r="G208" s="16">
        <v>0</v>
      </c>
      <c r="H208" s="15"/>
      <c r="I208" s="16">
        <v>0</v>
      </c>
      <c r="J208" s="15"/>
      <c r="K208" s="4">
        <v>0</v>
      </c>
      <c r="L208" s="4">
        <v>1</v>
      </c>
      <c r="M208" s="4">
        <v>7</v>
      </c>
      <c r="N208" s="4">
        <v>2</v>
      </c>
      <c r="O208" s="4">
        <v>0</v>
      </c>
      <c r="P208" s="4">
        <v>0</v>
      </c>
      <c r="Q208" s="4">
        <v>0</v>
      </c>
      <c r="R208" s="16">
        <v>10</v>
      </c>
      <c r="S208" s="15"/>
      <c r="T208" s="3" t="s">
        <v>39</v>
      </c>
      <c r="U208" s="3" t="s">
        <v>255</v>
      </c>
      <c r="V208" s="3" t="s">
        <v>94</v>
      </c>
      <c r="W208" s="5">
        <v>283</v>
      </c>
      <c r="X208" s="5">
        <f t="shared" si="12"/>
        <v>2830</v>
      </c>
      <c r="Y208" s="5">
        <v>707</v>
      </c>
      <c r="Z208" s="5">
        <f t="shared" si="13"/>
        <v>7070</v>
      </c>
      <c r="AA208" s="5">
        <f t="shared" si="14"/>
        <v>147.16</v>
      </c>
      <c r="AB208" s="5">
        <f t="shared" si="15"/>
        <v>1471.6</v>
      </c>
      <c r="AC208" s="11">
        <f t="shared" si="17"/>
        <v>130.23008849557522</v>
      </c>
      <c r="AD208" s="11">
        <f t="shared" si="16"/>
        <v>1302.3008849557523</v>
      </c>
    </row>
    <row r="209" spans="1:30" ht="76.7" customHeight="1">
      <c r="A209" s="6"/>
      <c r="B209" s="15"/>
      <c r="C209" s="15"/>
      <c r="D209" s="3" t="s">
        <v>268</v>
      </c>
      <c r="E209" s="3" t="s">
        <v>258</v>
      </c>
      <c r="F209" s="3" t="s">
        <v>212</v>
      </c>
      <c r="G209" s="16">
        <v>0</v>
      </c>
      <c r="H209" s="15"/>
      <c r="I209" s="16">
        <v>3</v>
      </c>
      <c r="J209" s="15"/>
      <c r="K209" s="4">
        <v>4</v>
      </c>
      <c r="L209" s="4">
        <v>8</v>
      </c>
      <c r="M209" s="4">
        <v>10</v>
      </c>
      <c r="N209" s="4">
        <v>5</v>
      </c>
      <c r="O209" s="4">
        <v>0</v>
      </c>
      <c r="P209" s="4">
        <v>0</v>
      </c>
      <c r="Q209" s="4">
        <v>0</v>
      </c>
      <c r="R209" s="16">
        <v>30</v>
      </c>
      <c r="S209" s="15"/>
      <c r="T209" s="3" t="s">
        <v>39</v>
      </c>
      <c r="U209" s="3" t="s">
        <v>255</v>
      </c>
      <c r="V209" s="3" t="s">
        <v>94</v>
      </c>
      <c r="W209" s="5">
        <v>283</v>
      </c>
      <c r="X209" s="5">
        <f t="shared" ref="X209:X272" si="18">SUM(W209*R209)</f>
        <v>8490</v>
      </c>
      <c r="Y209" s="5">
        <v>707</v>
      </c>
      <c r="Z209" s="5">
        <f t="shared" ref="Z209:Z272" si="19">SUM(Y209*R209)</f>
        <v>21210</v>
      </c>
      <c r="AA209" s="5">
        <f t="shared" ref="AA209:AA226" si="20">SUM(W209*0.52)</f>
        <v>147.16</v>
      </c>
      <c r="AB209" s="5">
        <f t="shared" ref="AB209:AB272" si="21">SUM(AA209*R209)</f>
        <v>4414.8</v>
      </c>
      <c r="AC209" s="11">
        <f t="shared" si="17"/>
        <v>130.23008849557522</v>
      </c>
      <c r="AD209" s="11">
        <f t="shared" ref="AD209:AD272" si="22">SUM(AC209*R209)</f>
        <v>3906.9026548672564</v>
      </c>
    </row>
    <row r="210" spans="1:30" ht="76.7" customHeight="1">
      <c r="A210" s="6"/>
      <c r="B210" s="15"/>
      <c r="C210" s="15"/>
      <c r="D210" s="3" t="s">
        <v>268</v>
      </c>
      <c r="E210" s="3" t="s">
        <v>259</v>
      </c>
      <c r="F210" s="3" t="s">
        <v>214</v>
      </c>
      <c r="G210" s="16">
        <v>0</v>
      </c>
      <c r="H210" s="15"/>
      <c r="I210" s="16">
        <v>2</v>
      </c>
      <c r="J210" s="15"/>
      <c r="K210" s="4">
        <v>0</v>
      </c>
      <c r="L210" s="4">
        <v>0</v>
      </c>
      <c r="M210" s="4">
        <v>6</v>
      </c>
      <c r="N210" s="4">
        <v>4</v>
      </c>
      <c r="O210" s="4">
        <v>0</v>
      </c>
      <c r="P210" s="4">
        <v>0</v>
      </c>
      <c r="Q210" s="4">
        <v>0</v>
      </c>
      <c r="R210" s="16">
        <v>12</v>
      </c>
      <c r="S210" s="15"/>
      <c r="T210" s="3" t="s">
        <v>39</v>
      </c>
      <c r="U210" s="3" t="s">
        <v>255</v>
      </c>
      <c r="V210" s="3" t="s">
        <v>94</v>
      </c>
      <c r="W210" s="5">
        <v>283</v>
      </c>
      <c r="X210" s="5">
        <f t="shared" si="18"/>
        <v>3396</v>
      </c>
      <c r="Y210" s="5">
        <v>707</v>
      </c>
      <c r="Z210" s="5">
        <f t="shared" si="19"/>
        <v>8484</v>
      </c>
      <c r="AA210" s="5">
        <f t="shared" si="20"/>
        <v>147.16</v>
      </c>
      <c r="AB210" s="5">
        <f t="shared" si="21"/>
        <v>1765.92</v>
      </c>
      <c r="AC210" s="11">
        <f t="shared" ref="AC210:AC226" si="23">SUM(AA210/1.13)</f>
        <v>130.23008849557522</v>
      </c>
      <c r="AD210" s="11">
        <f t="shared" si="22"/>
        <v>1562.7610619469026</v>
      </c>
    </row>
    <row r="211" spans="1:30" ht="76.7" customHeight="1">
      <c r="A211" s="6"/>
      <c r="B211" s="15"/>
      <c r="C211" s="15"/>
      <c r="D211" s="3" t="s">
        <v>268</v>
      </c>
      <c r="E211" s="3" t="s">
        <v>260</v>
      </c>
      <c r="F211" s="3" t="s">
        <v>47</v>
      </c>
      <c r="G211" s="16">
        <v>0</v>
      </c>
      <c r="H211" s="15"/>
      <c r="I211" s="16">
        <v>2</v>
      </c>
      <c r="J211" s="15"/>
      <c r="K211" s="4">
        <v>1</v>
      </c>
      <c r="L211" s="4">
        <v>2</v>
      </c>
      <c r="M211" s="4">
        <v>9</v>
      </c>
      <c r="N211" s="4">
        <v>6</v>
      </c>
      <c r="O211" s="4">
        <v>0</v>
      </c>
      <c r="P211" s="4">
        <v>0</v>
      </c>
      <c r="Q211" s="4">
        <v>0</v>
      </c>
      <c r="R211" s="16">
        <v>20</v>
      </c>
      <c r="S211" s="15"/>
      <c r="T211" s="3" t="s">
        <v>39</v>
      </c>
      <c r="U211" s="3" t="s">
        <v>255</v>
      </c>
      <c r="V211" s="3" t="s">
        <v>94</v>
      </c>
      <c r="W211" s="5">
        <v>283</v>
      </c>
      <c r="X211" s="5">
        <f t="shared" si="18"/>
        <v>5660</v>
      </c>
      <c r="Y211" s="5">
        <v>707</v>
      </c>
      <c r="Z211" s="5">
        <f t="shared" si="19"/>
        <v>14140</v>
      </c>
      <c r="AA211" s="5">
        <f t="shared" si="20"/>
        <v>147.16</v>
      </c>
      <c r="AB211" s="5">
        <f t="shared" si="21"/>
        <v>2943.2</v>
      </c>
      <c r="AC211" s="11">
        <f t="shared" si="23"/>
        <v>130.23008849557522</v>
      </c>
      <c r="AD211" s="11">
        <f t="shared" si="22"/>
        <v>2604.6017699115046</v>
      </c>
    </row>
    <row r="212" spans="1:30" ht="76.7" customHeight="1">
      <c r="A212" s="6"/>
      <c r="B212" s="15"/>
      <c r="C212" s="15"/>
      <c r="D212" s="3" t="s">
        <v>268</v>
      </c>
      <c r="E212" s="3" t="s">
        <v>261</v>
      </c>
      <c r="F212" s="3" t="s">
        <v>65</v>
      </c>
      <c r="G212" s="16">
        <v>0</v>
      </c>
      <c r="H212" s="15"/>
      <c r="I212" s="16">
        <v>8</v>
      </c>
      <c r="J212" s="15"/>
      <c r="K212" s="4">
        <v>7</v>
      </c>
      <c r="L212" s="4">
        <v>4</v>
      </c>
      <c r="M212" s="4">
        <v>1</v>
      </c>
      <c r="N212" s="4">
        <v>5</v>
      </c>
      <c r="O212" s="4">
        <v>0</v>
      </c>
      <c r="P212" s="4">
        <v>0</v>
      </c>
      <c r="Q212" s="4">
        <v>0</v>
      </c>
      <c r="R212" s="16">
        <v>25</v>
      </c>
      <c r="S212" s="15"/>
      <c r="T212" s="3" t="s">
        <v>39</v>
      </c>
      <c r="U212" s="3" t="s">
        <v>255</v>
      </c>
      <c r="V212" s="3" t="s">
        <v>94</v>
      </c>
      <c r="W212" s="5">
        <v>283</v>
      </c>
      <c r="X212" s="5">
        <f t="shared" si="18"/>
        <v>7075</v>
      </c>
      <c r="Y212" s="5">
        <v>707</v>
      </c>
      <c r="Z212" s="5">
        <f t="shared" si="19"/>
        <v>17675</v>
      </c>
      <c r="AA212" s="5">
        <f t="shared" si="20"/>
        <v>147.16</v>
      </c>
      <c r="AB212" s="5">
        <f t="shared" si="21"/>
        <v>3679</v>
      </c>
      <c r="AC212" s="11">
        <f t="shared" si="23"/>
        <v>130.23008849557522</v>
      </c>
      <c r="AD212" s="11">
        <f t="shared" si="22"/>
        <v>3255.7522123893805</v>
      </c>
    </row>
    <row r="213" spans="1:30" ht="76.7" customHeight="1">
      <c r="A213" s="6"/>
      <c r="B213" s="15"/>
      <c r="C213" s="15"/>
      <c r="D213" s="3" t="s">
        <v>268</v>
      </c>
      <c r="E213" s="3" t="s">
        <v>269</v>
      </c>
      <c r="F213" s="3" t="s">
        <v>51</v>
      </c>
      <c r="G213" s="16">
        <v>0</v>
      </c>
      <c r="H213" s="15"/>
      <c r="I213" s="16">
        <v>0</v>
      </c>
      <c r="J213" s="15"/>
      <c r="K213" s="4">
        <v>2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16">
        <v>2</v>
      </c>
      <c r="S213" s="15"/>
      <c r="T213" s="3" t="s">
        <v>39</v>
      </c>
      <c r="U213" s="3" t="s">
        <v>255</v>
      </c>
      <c r="V213" s="3" t="s">
        <v>94</v>
      </c>
      <c r="W213" s="5">
        <v>283</v>
      </c>
      <c r="X213" s="5">
        <f t="shared" si="18"/>
        <v>566</v>
      </c>
      <c r="Y213" s="5">
        <v>707</v>
      </c>
      <c r="Z213" s="5">
        <f t="shared" si="19"/>
        <v>1414</v>
      </c>
      <c r="AA213" s="5">
        <f t="shared" si="20"/>
        <v>147.16</v>
      </c>
      <c r="AB213" s="5">
        <f t="shared" si="21"/>
        <v>294.32</v>
      </c>
      <c r="AC213" s="11">
        <f t="shared" si="23"/>
        <v>130.23008849557522</v>
      </c>
      <c r="AD213" s="11">
        <f t="shared" si="22"/>
        <v>260.46017699115043</v>
      </c>
    </row>
    <row r="214" spans="1:30" ht="76.7" customHeight="1">
      <c r="A214" s="6"/>
      <c r="B214" s="15"/>
      <c r="C214" s="15"/>
      <c r="D214" s="3" t="s">
        <v>268</v>
      </c>
      <c r="E214" s="3" t="s">
        <v>270</v>
      </c>
      <c r="F214" s="3" t="s">
        <v>217</v>
      </c>
      <c r="G214" s="16">
        <v>0</v>
      </c>
      <c r="H214" s="15"/>
      <c r="I214" s="16">
        <v>3</v>
      </c>
      <c r="J214" s="15"/>
      <c r="K214" s="4">
        <v>0</v>
      </c>
      <c r="L214" s="4">
        <v>0</v>
      </c>
      <c r="M214" s="4">
        <v>0</v>
      </c>
      <c r="N214" s="4">
        <v>3</v>
      </c>
      <c r="O214" s="4">
        <v>0</v>
      </c>
      <c r="P214" s="4">
        <v>0</v>
      </c>
      <c r="Q214" s="4">
        <v>0</v>
      </c>
      <c r="R214" s="16">
        <v>6</v>
      </c>
      <c r="S214" s="15"/>
      <c r="T214" s="3" t="s">
        <v>39</v>
      </c>
      <c r="U214" s="3" t="s">
        <v>255</v>
      </c>
      <c r="V214" s="3" t="s">
        <v>94</v>
      </c>
      <c r="W214" s="5">
        <v>283</v>
      </c>
      <c r="X214" s="5">
        <f t="shared" si="18"/>
        <v>1698</v>
      </c>
      <c r="Y214" s="5">
        <v>707</v>
      </c>
      <c r="Z214" s="5">
        <f t="shared" si="19"/>
        <v>4242</v>
      </c>
      <c r="AA214" s="5">
        <f t="shared" si="20"/>
        <v>147.16</v>
      </c>
      <c r="AB214" s="5">
        <f t="shared" si="21"/>
        <v>882.96</v>
      </c>
      <c r="AC214" s="11">
        <f t="shared" si="23"/>
        <v>130.23008849557522</v>
      </c>
      <c r="AD214" s="11">
        <f t="shared" si="22"/>
        <v>781.3805309734513</v>
      </c>
    </row>
    <row r="215" spans="1:30" ht="76.7" customHeight="1">
      <c r="A215" s="6"/>
      <c r="B215" s="15"/>
      <c r="C215" s="15"/>
      <c r="D215" s="3" t="s">
        <v>271</v>
      </c>
      <c r="E215" s="3" t="s">
        <v>230</v>
      </c>
      <c r="F215" s="3" t="s">
        <v>38</v>
      </c>
      <c r="G215" s="16">
        <v>0</v>
      </c>
      <c r="H215" s="15"/>
      <c r="I215" s="16">
        <v>0</v>
      </c>
      <c r="J215" s="15"/>
      <c r="K215" s="4">
        <v>1</v>
      </c>
      <c r="L215" s="4">
        <v>4</v>
      </c>
      <c r="M215" s="4">
        <v>7</v>
      </c>
      <c r="N215" s="4">
        <v>6</v>
      </c>
      <c r="O215" s="4">
        <v>0</v>
      </c>
      <c r="P215" s="4">
        <v>0</v>
      </c>
      <c r="Q215" s="4">
        <v>0</v>
      </c>
      <c r="R215" s="16">
        <v>18</v>
      </c>
      <c r="S215" s="15"/>
      <c r="T215" s="3" t="s">
        <v>39</v>
      </c>
      <c r="U215" s="3" t="s">
        <v>255</v>
      </c>
      <c r="V215" s="3" t="s">
        <v>94</v>
      </c>
      <c r="W215" s="5">
        <v>286</v>
      </c>
      <c r="X215" s="5">
        <f t="shared" si="18"/>
        <v>5148</v>
      </c>
      <c r="Y215" s="5">
        <v>715</v>
      </c>
      <c r="Z215" s="5">
        <f t="shared" si="19"/>
        <v>12870</v>
      </c>
      <c r="AA215" s="5">
        <f t="shared" si="20"/>
        <v>148.72</v>
      </c>
      <c r="AB215" s="5">
        <f t="shared" si="21"/>
        <v>2676.96</v>
      </c>
      <c r="AC215" s="11">
        <f t="shared" si="23"/>
        <v>131.61061946902657</v>
      </c>
      <c r="AD215" s="11">
        <f t="shared" si="22"/>
        <v>2368.9911504424781</v>
      </c>
    </row>
    <row r="216" spans="1:30" ht="76.7" customHeight="1">
      <c r="A216" s="6"/>
      <c r="B216" s="15"/>
      <c r="C216" s="15"/>
      <c r="D216" s="3" t="s">
        <v>271</v>
      </c>
      <c r="E216" s="3" t="s">
        <v>231</v>
      </c>
      <c r="F216" s="3" t="s">
        <v>221</v>
      </c>
      <c r="G216" s="16">
        <v>0</v>
      </c>
      <c r="H216" s="15"/>
      <c r="I216" s="16">
        <v>0</v>
      </c>
      <c r="J216" s="15"/>
      <c r="K216" s="4">
        <v>8</v>
      </c>
      <c r="L216" s="4">
        <v>4</v>
      </c>
      <c r="M216" s="4">
        <v>9</v>
      </c>
      <c r="N216" s="4">
        <v>4</v>
      </c>
      <c r="O216" s="4">
        <v>0</v>
      </c>
      <c r="P216" s="4">
        <v>0</v>
      </c>
      <c r="Q216" s="4">
        <v>0</v>
      </c>
      <c r="R216" s="16">
        <v>25</v>
      </c>
      <c r="S216" s="15"/>
      <c r="T216" s="3" t="s">
        <v>39</v>
      </c>
      <c r="U216" s="3" t="s">
        <v>255</v>
      </c>
      <c r="V216" s="3" t="s">
        <v>94</v>
      </c>
      <c r="W216" s="5">
        <v>286</v>
      </c>
      <c r="X216" s="5">
        <f t="shared" si="18"/>
        <v>7150</v>
      </c>
      <c r="Y216" s="5">
        <v>715</v>
      </c>
      <c r="Z216" s="5">
        <f t="shared" si="19"/>
        <v>17875</v>
      </c>
      <c r="AA216" s="5">
        <f t="shared" si="20"/>
        <v>148.72</v>
      </c>
      <c r="AB216" s="5">
        <f t="shared" si="21"/>
        <v>3718</v>
      </c>
      <c r="AC216" s="11">
        <f t="shared" si="23"/>
        <v>131.61061946902657</v>
      </c>
      <c r="AD216" s="11">
        <f t="shared" si="22"/>
        <v>3290.2654867256642</v>
      </c>
    </row>
    <row r="217" spans="1:30" ht="76.7" customHeight="1">
      <c r="A217" s="6"/>
      <c r="B217" s="15"/>
      <c r="C217" s="15"/>
      <c r="D217" s="3" t="s">
        <v>271</v>
      </c>
      <c r="E217" s="3" t="s">
        <v>232</v>
      </c>
      <c r="F217" s="3" t="s">
        <v>233</v>
      </c>
      <c r="G217" s="16">
        <v>0</v>
      </c>
      <c r="H217" s="15"/>
      <c r="I217" s="16">
        <v>0</v>
      </c>
      <c r="J217" s="15"/>
      <c r="K217" s="4">
        <v>0</v>
      </c>
      <c r="L217" s="4">
        <v>1</v>
      </c>
      <c r="M217" s="4">
        <v>2</v>
      </c>
      <c r="N217" s="4">
        <v>5</v>
      </c>
      <c r="O217" s="4">
        <v>0</v>
      </c>
      <c r="P217" s="4">
        <v>0</v>
      </c>
      <c r="Q217" s="4">
        <v>0</v>
      </c>
      <c r="R217" s="16">
        <v>8</v>
      </c>
      <c r="S217" s="15"/>
      <c r="T217" s="3" t="s">
        <v>39</v>
      </c>
      <c r="U217" s="3" t="s">
        <v>255</v>
      </c>
      <c r="V217" s="3" t="s">
        <v>94</v>
      </c>
      <c r="W217" s="5">
        <v>286</v>
      </c>
      <c r="X217" s="5">
        <f t="shared" si="18"/>
        <v>2288</v>
      </c>
      <c r="Y217" s="5">
        <v>715</v>
      </c>
      <c r="Z217" s="5">
        <f t="shared" si="19"/>
        <v>5720</v>
      </c>
      <c r="AA217" s="5">
        <f t="shared" si="20"/>
        <v>148.72</v>
      </c>
      <c r="AB217" s="5">
        <f t="shared" si="21"/>
        <v>1189.76</v>
      </c>
      <c r="AC217" s="11">
        <f t="shared" si="23"/>
        <v>131.61061946902657</v>
      </c>
      <c r="AD217" s="11">
        <f t="shared" si="22"/>
        <v>1052.8849557522126</v>
      </c>
    </row>
    <row r="218" spans="1:30" ht="76.7" customHeight="1">
      <c r="A218" s="6"/>
      <c r="B218" s="15"/>
      <c r="C218" s="15"/>
      <c r="D218" s="3" t="s">
        <v>271</v>
      </c>
      <c r="E218" s="3" t="s">
        <v>234</v>
      </c>
      <c r="F218" s="3" t="s">
        <v>210</v>
      </c>
      <c r="G218" s="16">
        <v>0</v>
      </c>
      <c r="H218" s="15"/>
      <c r="I218" s="16">
        <v>0</v>
      </c>
      <c r="J218" s="15"/>
      <c r="K218" s="4">
        <v>0</v>
      </c>
      <c r="L218" s="4">
        <v>0</v>
      </c>
      <c r="M218" s="4">
        <v>5</v>
      </c>
      <c r="N218" s="4">
        <v>3</v>
      </c>
      <c r="O218" s="4">
        <v>0</v>
      </c>
      <c r="P218" s="4">
        <v>0</v>
      </c>
      <c r="Q218" s="4">
        <v>0</v>
      </c>
      <c r="R218" s="16">
        <v>8</v>
      </c>
      <c r="S218" s="15"/>
      <c r="T218" s="3" t="s">
        <v>39</v>
      </c>
      <c r="U218" s="3" t="s">
        <v>255</v>
      </c>
      <c r="V218" s="3" t="s">
        <v>94</v>
      </c>
      <c r="W218" s="5">
        <v>286</v>
      </c>
      <c r="X218" s="5">
        <f t="shared" si="18"/>
        <v>2288</v>
      </c>
      <c r="Y218" s="5">
        <v>715</v>
      </c>
      <c r="Z218" s="5">
        <f t="shared" si="19"/>
        <v>5720</v>
      </c>
      <c r="AA218" s="5">
        <f t="shared" si="20"/>
        <v>148.72</v>
      </c>
      <c r="AB218" s="5">
        <f t="shared" si="21"/>
        <v>1189.76</v>
      </c>
      <c r="AC218" s="11">
        <f t="shared" si="23"/>
        <v>131.61061946902657</v>
      </c>
      <c r="AD218" s="11">
        <f t="shared" si="22"/>
        <v>1052.8849557522126</v>
      </c>
    </row>
    <row r="219" spans="1:30" ht="76.7" customHeight="1">
      <c r="A219" s="6"/>
      <c r="B219" s="15"/>
      <c r="C219" s="15"/>
      <c r="D219" s="3" t="s">
        <v>271</v>
      </c>
      <c r="E219" s="3" t="s">
        <v>235</v>
      </c>
      <c r="F219" s="3" t="s">
        <v>212</v>
      </c>
      <c r="G219" s="16">
        <v>0</v>
      </c>
      <c r="H219" s="15"/>
      <c r="I219" s="16">
        <v>1</v>
      </c>
      <c r="J219" s="15"/>
      <c r="K219" s="4">
        <v>9</v>
      </c>
      <c r="L219" s="4">
        <v>8</v>
      </c>
      <c r="M219" s="4">
        <v>7</v>
      </c>
      <c r="N219" s="4">
        <v>5</v>
      </c>
      <c r="O219" s="4">
        <v>0</v>
      </c>
      <c r="P219" s="4">
        <v>0</v>
      </c>
      <c r="Q219" s="4">
        <v>0</v>
      </c>
      <c r="R219" s="16">
        <v>30</v>
      </c>
      <c r="S219" s="15"/>
      <c r="T219" s="3" t="s">
        <v>39</v>
      </c>
      <c r="U219" s="3" t="s">
        <v>255</v>
      </c>
      <c r="V219" s="3" t="s">
        <v>94</v>
      </c>
      <c r="W219" s="5">
        <v>286</v>
      </c>
      <c r="X219" s="5">
        <f t="shared" si="18"/>
        <v>8580</v>
      </c>
      <c r="Y219" s="5">
        <v>715</v>
      </c>
      <c r="Z219" s="5">
        <f t="shared" si="19"/>
        <v>21450</v>
      </c>
      <c r="AA219" s="5">
        <f t="shared" si="20"/>
        <v>148.72</v>
      </c>
      <c r="AB219" s="5">
        <f t="shared" si="21"/>
        <v>4461.6000000000004</v>
      </c>
      <c r="AC219" s="11">
        <f t="shared" si="23"/>
        <v>131.61061946902657</v>
      </c>
      <c r="AD219" s="11">
        <f t="shared" si="22"/>
        <v>3948.3185840707974</v>
      </c>
    </row>
    <row r="220" spans="1:30" ht="76.7" customHeight="1">
      <c r="A220" s="6"/>
      <c r="B220" s="15"/>
      <c r="C220" s="15"/>
      <c r="D220" s="3" t="s">
        <v>271</v>
      </c>
      <c r="E220" s="3" t="s">
        <v>236</v>
      </c>
      <c r="F220" s="3" t="s">
        <v>214</v>
      </c>
      <c r="G220" s="16">
        <v>0</v>
      </c>
      <c r="H220" s="15"/>
      <c r="I220" s="16">
        <v>0</v>
      </c>
      <c r="J220" s="15"/>
      <c r="K220" s="4">
        <v>0</v>
      </c>
      <c r="L220" s="4">
        <v>0</v>
      </c>
      <c r="M220" s="4">
        <v>4</v>
      </c>
      <c r="N220" s="4">
        <v>3</v>
      </c>
      <c r="O220" s="4">
        <v>0</v>
      </c>
      <c r="P220" s="4">
        <v>0</v>
      </c>
      <c r="Q220" s="4">
        <v>0</v>
      </c>
      <c r="R220" s="16">
        <v>7</v>
      </c>
      <c r="S220" s="15"/>
      <c r="T220" s="3" t="s">
        <v>39</v>
      </c>
      <c r="U220" s="3" t="s">
        <v>255</v>
      </c>
      <c r="V220" s="3" t="s">
        <v>94</v>
      </c>
      <c r="W220" s="5">
        <v>286</v>
      </c>
      <c r="X220" s="5">
        <f t="shared" si="18"/>
        <v>2002</v>
      </c>
      <c r="Y220" s="5">
        <v>715</v>
      </c>
      <c r="Z220" s="5">
        <f t="shared" si="19"/>
        <v>5005</v>
      </c>
      <c r="AA220" s="5">
        <f t="shared" si="20"/>
        <v>148.72</v>
      </c>
      <c r="AB220" s="5">
        <f t="shared" si="21"/>
        <v>1041.04</v>
      </c>
      <c r="AC220" s="11">
        <f t="shared" si="23"/>
        <v>131.61061946902657</v>
      </c>
      <c r="AD220" s="11">
        <f t="shared" si="22"/>
        <v>921.27433628318602</v>
      </c>
    </row>
    <row r="221" spans="1:30" ht="76.7" customHeight="1">
      <c r="A221" s="6"/>
      <c r="B221" s="15"/>
      <c r="C221" s="15"/>
      <c r="D221" s="3" t="s">
        <v>271</v>
      </c>
      <c r="E221" s="3" t="s">
        <v>272</v>
      </c>
      <c r="F221" s="3" t="s">
        <v>47</v>
      </c>
      <c r="G221" s="16">
        <v>0</v>
      </c>
      <c r="H221" s="15"/>
      <c r="I221" s="16">
        <v>0</v>
      </c>
      <c r="J221" s="15"/>
      <c r="K221" s="4">
        <v>0</v>
      </c>
      <c r="L221" s="4">
        <v>3</v>
      </c>
      <c r="M221" s="4">
        <v>4</v>
      </c>
      <c r="N221" s="4">
        <v>6</v>
      </c>
      <c r="O221" s="4">
        <v>0</v>
      </c>
      <c r="P221" s="4">
        <v>0</v>
      </c>
      <c r="Q221" s="4">
        <v>0</v>
      </c>
      <c r="R221" s="16">
        <v>13</v>
      </c>
      <c r="S221" s="15"/>
      <c r="T221" s="3" t="s">
        <v>39</v>
      </c>
      <c r="U221" s="3" t="s">
        <v>255</v>
      </c>
      <c r="V221" s="3" t="s">
        <v>94</v>
      </c>
      <c r="W221" s="5">
        <v>286</v>
      </c>
      <c r="X221" s="5">
        <f t="shared" si="18"/>
        <v>3718</v>
      </c>
      <c r="Y221" s="5">
        <v>715</v>
      </c>
      <c r="Z221" s="5">
        <f t="shared" si="19"/>
        <v>9295</v>
      </c>
      <c r="AA221" s="5">
        <f t="shared" si="20"/>
        <v>148.72</v>
      </c>
      <c r="AB221" s="5">
        <f t="shared" si="21"/>
        <v>1933.36</v>
      </c>
      <c r="AC221" s="11">
        <f t="shared" si="23"/>
        <v>131.61061946902657</v>
      </c>
      <c r="AD221" s="11">
        <f t="shared" si="22"/>
        <v>1710.9380530973453</v>
      </c>
    </row>
    <row r="222" spans="1:30" ht="76.7" customHeight="1">
      <c r="A222" s="6"/>
      <c r="B222" s="15"/>
      <c r="C222" s="15"/>
      <c r="D222" s="3" t="s">
        <v>271</v>
      </c>
      <c r="E222" s="3" t="s">
        <v>237</v>
      </c>
      <c r="F222" s="3" t="s">
        <v>65</v>
      </c>
      <c r="G222" s="16">
        <v>0</v>
      </c>
      <c r="H222" s="15"/>
      <c r="I222" s="16">
        <v>0</v>
      </c>
      <c r="J222" s="15"/>
      <c r="K222" s="4">
        <v>1</v>
      </c>
      <c r="L222" s="4">
        <v>0</v>
      </c>
      <c r="M222" s="4">
        <v>11</v>
      </c>
      <c r="N222" s="4">
        <v>10</v>
      </c>
      <c r="O222" s="4">
        <v>0</v>
      </c>
      <c r="P222" s="4">
        <v>0</v>
      </c>
      <c r="Q222" s="4">
        <v>0</v>
      </c>
      <c r="R222" s="16">
        <v>22</v>
      </c>
      <c r="S222" s="15"/>
      <c r="T222" s="3" t="s">
        <v>39</v>
      </c>
      <c r="U222" s="3" t="s">
        <v>255</v>
      </c>
      <c r="V222" s="3" t="s">
        <v>94</v>
      </c>
      <c r="W222" s="5">
        <v>286</v>
      </c>
      <c r="X222" s="5">
        <f t="shared" si="18"/>
        <v>6292</v>
      </c>
      <c r="Y222" s="5">
        <v>715</v>
      </c>
      <c r="Z222" s="5">
        <f t="shared" si="19"/>
        <v>15730</v>
      </c>
      <c r="AA222" s="5">
        <f t="shared" si="20"/>
        <v>148.72</v>
      </c>
      <c r="AB222" s="5">
        <f t="shared" si="21"/>
        <v>3271.84</v>
      </c>
      <c r="AC222" s="11">
        <f t="shared" si="23"/>
        <v>131.61061946902657</v>
      </c>
      <c r="AD222" s="11">
        <f t="shared" si="22"/>
        <v>2895.4336283185849</v>
      </c>
    </row>
    <row r="223" spans="1:30" ht="76.7" customHeight="1">
      <c r="A223" s="6"/>
      <c r="B223" s="15"/>
      <c r="C223" s="15"/>
      <c r="D223" s="3" t="s">
        <v>271</v>
      </c>
      <c r="E223" s="3" t="s">
        <v>238</v>
      </c>
      <c r="F223" s="3" t="s">
        <v>51</v>
      </c>
      <c r="G223" s="16">
        <v>0</v>
      </c>
      <c r="H223" s="15"/>
      <c r="I223" s="16">
        <v>3</v>
      </c>
      <c r="J223" s="15"/>
      <c r="K223" s="4">
        <v>0</v>
      </c>
      <c r="L223" s="4">
        <v>0</v>
      </c>
      <c r="M223" s="4">
        <v>10</v>
      </c>
      <c r="N223" s="4">
        <v>6</v>
      </c>
      <c r="O223" s="4">
        <v>0</v>
      </c>
      <c r="P223" s="4">
        <v>0</v>
      </c>
      <c r="Q223" s="4">
        <v>0</v>
      </c>
      <c r="R223" s="16">
        <v>19</v>
      </c>
      <c r="S223" s="15"/>
      <c r="T223" s="3" t="s">
        <v>39</v>
      </c>
      <c r="U223" s="3" t="s">
        <v>255</v>
      </c>
      <c r="V223" s="3" t="s">
        <v>94</v>
      </c>
      <c r="W223" s="5">
        <v>286</v>
      </c>
      <c r="X223" s="5">
        <f t="shared" si="18"/>
        <v>5434</v>
      </c>
      <c r="Y223" s="5">
        <v>715</v>
      </c>
      <c r="Z223" s="5">
        <f t="shared" si="19"/>
        <v>13585</v>
      </c>
      <c r="AA223" s="5">
        <f t="shared" si="20"/>
        <v>148.72</v>
      </c>
      <c r="AB223" s="5">
        <f t="shared" si="21"/>
        <v>2825.68</v>
      </c>
      <c r="AC223" s="11">
        <f t="shared" si="23"/>
        <v>131.61061946902657</v>
      </c>
      <c r="AD223" s="11">
        <f t="shared" si="22"/>
        <v>2500.601769911505</v>
      </c>
    </row>
    <row r="224" spans="1:30" ht="76.7" customHeight="1">
      <c r="A224" s="6"/>
      <c r="B224" s="15"/>
      <c r="C224" s="15"/>
      <c r="D224" s="3" t="s">
        <v>271</v>
      </c>
      <c r="E224" s="3" t="s">
        <v>264</v>
      </c>
      <c r="F224" s="3" t="s">
        <v>217</v>
      </c>
      <c r="G224" s="16">
        <v>0</v>
      </c>
      <c r="H224" s="15"/>
      <c r="I224" s="16">
        <v>3</v>
      </c>
      <c r="J224" s="15"/>
      <c r="K224" s="4">
        <v>0</v>
      </c>
      <c r="L224" s="4">
        <v>0</v>
      </c>
      <c r="M224" s="4">
        <v>8</v>
      </c>
      <c r="N224" s="4">
        <v>8</v>
      </c>
      <c r="O224" s="4">
        <v>0</v>
      </c>
      <c r="P224" s="4">
        <v>0</v>
      </c>
      <c r="Q224" s="4">
        <v>0</v>
      </c>
      <c r="R224" s="16">
        <v>19</v>
      </c>
      <c r="S224" s="15"/>
      <c r="T224" s="3" t="s">
        <v>39</v>
      </c>
      <c r="U224" s="3" t="s">
        <v>255</v>
      </c>
      <c r="V224" s="3" t="s">
        <v>94</v>
      </c>
      <c r="W224" s="5">
        <v>286</v>
      </c>
      <c r="X224" s="5">
        <f t="shared" si="18"/>
        <v>5434</v>
      </c>
      <c r="Y224" s="5">
        <v>715</v>
      </c>
      <c r="Z224" s="5">
        <f t="shared" si="19"/>
        <v>13585</v>
      </c>
      <c r="AA224" s="5">
        <f t="shared" si="20"/>
        <v>148.72</v>
      </c>
      <c r="AB224" s="5">
        <f t="shared" si="21"/>
        <v>2825.68</v>
      </c>
      <c r="AC224" s="11">
        <f t="shared" si="23"/>
        <v>131.61061946902657</v>
      </c>
      <c r="AD224" s="11">
        <f t="shared" si="22"/>
        <v>2500.601769911505</v>
      </c>
    </row>
    <row r="225" spans="1:30" ht="76.7" customHeight="1">
      <c r="A225" s="6"/>
      <c r="B225" s="15"/>
      <c r="C225" s="15"/>
      <c r="D225" s="3" t="s">
        <v>271</v>
      </c>
      <c r="E225" s="3" t="s">
        <v>239</v>
      </c>
      <c r="F225" s="3" t="s">
        <v>53</v>
      </c>
      <c r="G225" s="16">
        <v>0</v>
      </c>
      <c r="H225" s="15"/>
      <c r="I225" s="16">
        <v>0</v>
      </c>
      <c r="J225" s="15"/>
      <c r="K225" s="4">
        <v>0</v>
      </c>
      <c r="L225" s="4">
        <v>0</v>
      </c>
      <c r="M225" s="4">
        <v>17</v>
      </c>
      <c r="N225" s="4">
        <v>13</v>
      </c>
      <c r="O225" s="4">
        <v>0</v>
      </c>
      <c r="P225" s="4">
        <v>0</v>
      </c>
      <c r="Q225" s="4">
        <v>0</v>
      </c>
      <c r="R225" s="16">
        <v>30</v>
      </c>
      <c r="S225" s="15"/>
      <c r="T225" s="3" t="s">
        <v>39</v>
      </c>
      <c r="U225" s="3" t="s">
        <v>255</v>
      </c>
      <c r="V225" s="3" t="s">
        <v>94</v>
      </c>
      <c r="W225" s="5">
        <v>286</v>
      </c>
      <c r="X225" s="5">
        <f t="shared" si="18"/>
        <v>8580</v>
      </c>
      <c r="Y225" s="5">
        <v>715</v>
      </c>
      <c r="Z225" s="5">
        <f t="shared" si="19"/>
        <v>21450</v>
      </c>
      <c r="AA225" s="5">
        <f t="shared" si="20"/>
        <v>148.72</v>
      </c>
      <c r="AB225" s="5">
        <f t="shared" si="21"/>
        <v>4461.6000000000004</v>
      </c>
      <c r="AC225" s="11">
        <f t="shared" si="23"/>
        <v>131.61061946902657</v>
      </c>
      <c r="AD225" s="11">
        <f t="shared" si="22"/>
        <v>3948.3185840707974</v>
      </c>
    </row>
    <row r="226" spans="1:30" ht="76.7" customHeight="1">
      <c r="A226" s="6"/>
      <c r="B226" s="15"/>
      <c r="C226" s="15"/>
      <c r="D226" s="3" t="s">
        <v>271</v>
      </c>
      <c r="E226" s="3" t="s">
        <v>273</v>
      </c>
      <c r="F226" s="3" t="s">
        <v>55</v>
      </c>
      <c r="G226" s="16">
        <v>0</v>
      </c>
      <c r="H226" s="15"/>
      <c r="I226" s="16">
        <v>1</v>
      </c>
      <c r="J226" s="15"/>
      <c r="K226" s="4">
        <v>3</v>
      </c>
      <c r="L226" s="4">
        <v>2</v>
      </c>
      <c r="M226" s="4">
        <v>2</v>
      </c>
      <c r="N226" s="4">
        <v>1</v>
      </c>
      <c r="O226" s="4">
        <v>0</v>
      </c>
      <c r="P226" s="4">
        <v>0</v>
      </c>
      <c r="Q226" s="4">
        <v>0</v>
      </c>
      <c r="R226" s="16">
        <v>9</v>
      </c>
      <c r="S226" s="15"/>
      <c r="T226" s="3" t="s">
        <v>39</v>
      </c>
      <c r="U226" s="3" t="s">
        <v>255</v>
      </c>
      <c r="V226" s="3" t="s">
        <v>94</v>
      </c>
      <c r="W226" s="5">
        <v>286</v>
      </c>
      <c r="X226" s="5">
        <f t="shared" si="18"/>
        <v>2574</v>
      </c>
      <c r="Y226" s="5">
        <v>715</v>
      </c>
      <c r="Z226" s="5">
        <f t="shared" si="19"/>
        <v>6435</v>
      </c>
      <c r="AA226" s="5">
        <f t="shared" si="20"/>
        <v>148.72</v>
      </c>
      <c r="AB226" s="5">
        <f t="shared" si="21"/>
        <v>1338.48</v>
      </c>
      <c r="AC226" s="11">
        <f t="shared" si="23"/>
        <v>131.61061946902657</v>
      </c>
      <c r="AD226" s="11">
        <f t="shared" si="22"/>
        <v>1184.4955752212391</v>
      </c>
    </row>
    <row r="227" spans="1:30">
      <c r="A227" s="6"/>
      <c r="B227" s="20"/>
      <c r="C227" s="21"/>
      <c r="D227" s="1"/>
      <c r="E227" s="1"/>
      <c r="F227" s="1"/>
      <c r="G227" s="20"/>
      <c r="H227" s="21"/>
      <c r="I227" s="20"/>
      <c r="J227" s="21"/>
      <c r="K227" s="1"/>
      <c r="L227" s="1"/>
      <c r="M227" s="1"/>
      <c r="N227" s="1"/>
      <c r="O227" s="1"/>
      <c r="P227" s="1"/>
      <c r="Q227" s="1"/>
      <c r="R227" s="20">
        <v>11474</v>
      </c>
      <c r="S227" s="21"/>
      <c r="T227" s="1" t="s">
        <v>23</v>
      </c>
      <c r="U227" s="1" t="s">
        <v>23</v>
      </c>
      <c r="V227" s="1" t="s">
        <v>23</v>
      </c>
      <c r="W227" s="2"/>
      <c r="X227" s="2">
        <f t="shared" ref="X227:Z227" si="24">SUM(X17:X226)</f>
        <v>2205268</v>
      </c>
      <c r="Y227" s="2"/>
      <c r="Z227" s="2">
        <f t="shared" si="24"/>
        <v>5513554</v>
      </c>
      <c r="AA227" s="2"/>
      <c r="AB227" s="2">
        <f>SUM(AB17:AB226)</f>
        <v>1146739.3600000001</v>
      </c>
      <c r="AC227" s="10"/>
      <c r="AD227" s="10">
        <f>SUM(AD17:AD226)</f>
        <v>1014813.5929203535</v>
      </c>
    </row>
  </sheetData>
  <sheetProtection sheet="1" objects="1" scenarios="1" selectLockedCells="1" selectUnlockedCells="1"/>
  <mergeCells count="867">
    <mergeCell ref="G227:H227"/>
    <mergeCell ref="I227:J227"/>
    <mergeCell ref="R227:S227"/>
    <mergeCell ref="B227:C227"/>
    <mergeCell ref="B226:C226"/>
    <mergeCell ref="G226:H226"/>
    <mergeCell ref="I226:J226"/>
    <mergeCell ref="R226:S226"/>
    <mergeCell ref="B225:C225"/>
    <mergeCell ref="G225:H225"/>
    <mergeCell ref="I225:J225"/>
    <mergeCell ref="R225:S225"/>
    <mergeCell ref="B224:C224"/>
    <mergeCell ref="G224:H224"/>
    <mergeCell ref="I224:J224"/>
    <mergeCell ref="R224:S224"/>
    <mergeCell ref="B223:C223"/>
    <mergeCell ref="G223:H223"/>
    <mergeCell ref="I223:J223"/>
    <mergeCell ref="R223:S223"/>
    <mergeCell ref="B222:C222"/>
    <mergeCell ref="G222:H222"/>
    <mergeCell ref="I222:J222"/>
    <mergeCell ref="R222:S222"/>
    <mergeCell ref="B221:C221"/>
    <mergeCell ref="G221:H221"/>
    <mergeCell ref="I221:J221"/>
    <mergeCell ref="R221:S221"/>
    <mergeCell ref="B220:C220"/>
    <mergeCell ref="G220:H220"/>
    <mergeCell ref="I220:J220"/>
    <mergeCell ref="R220:S220"/>
    <mergeCell ref="B219:C219"/>
    <mergeCell ref="G219:H219"/>
    <mergeCell ref="I219:J219"/>
    <mergeCell ref="R219:S219"/>
    <mergeCell ref="B218:C218"/>
    <mergeCell ref="G218:H218"/>
    <mergeCell ref="I218:J218"/>
    <mergeCell ref="R218:S218"/>
    <mergeCell ref="B217:C217"/>
    <mergeCell ref="G217:H217"/>
    <mergeCell ref="I217:J217"/>
    <mergeCell ref="R217:S217"/>
    <mergeCell ref="B216:C216"/>
    <mergeCell ref="G216:H216"/>
    <mergeCell ref="I216:J216"/>
    <mergeCell ref="R216:S216"/>
    <mergeCell ref="B215:C215"/>
    <mergeCell ref="G215:H215"/>
    <mergeCell ref="I215:J215"/>
    <mergeCell ref="R215:S215"/>
    <mergeCell ref="B214:C214"/>
    <mergeCell ref="G214:H214"/>
    <mergeCell ref="I214:J214"/>
    <mergeCell ref="R214:S214"/>
    <mergeCell ref="B213:C213"/>
    <mergeCell ref="G213:H213"/>
    <mergeCell ref="I213:J213"/>
    <mergeCell ref="R213:S213"/>
    <mergeCell ref="B212:C212"/>
    <mergeCell ref="G212:H212"/>
    <mergeCell ref="I212:J212"/>
    <mergeCell ref="R212:S212"/>
    <mergeCell ref="B211:C211"/>
    <mergeCell ref="G211:H211"/>
    <mergeCell ref="I211:J211"/>
    <mergeCell ref="R211:S211"/>
    <mergeCell ref="B210:C210"/>
    <mergeCell ref="G210:H210"/>
    <mergeCell ref="I210:J210"/>
    <mergeCell ref="R210:S210"/>
    <mergeCell ref="B209:C209"/>
    <mergeCell ref="G209:H209"/>
    <mergeCell ref="I209:J209"/>
    <mergeCell ref="R209:S209"/>
    <mergeCell ref="B208:C208"/>
    <mergeCell ref="G208:H208"/>
    <mergeCell ref="I208:J208"/>
    <mergeCell ref="R208:S208"/>
    <mergeCell ref="B207:C207"/>
    <mergeCell ref="G207:H207"/>
    <mergeCell ref="I207:J207"/>
    <mergeCell ref="R207:S207"/>
    <mergeCell ref="B206:C206"/>
    <mergeCell ref="G206:H206"/>
    <mergeCell ref="I206:J206"/>
    <mergeCell ref="R206:S206"/>
    <mergeCell ref="B205:C205"/>
    <mergeCell ref="G205:H205"/>
    <mergeCell ref="I205:J205"/>
    <mergeCell ref="R205:S205"/>
    <mergeCell ref="B204:C204"/>
    <mergeCell ref="G204:H204"/>
    <mergeCell ref="I204:J204"/>
    <mergeCell ref="R204:S204"/>
    <mergeCell ref="B203:C203"/>
    <mergeCell ref="G203:H203"/>
    <mergeCell ref="I203:J203"/>
    <mergeCell ref="R203:S203"/>
    <mergeCell ref="B202:C202"/>
    <mergeCell ref="G202:H202"/>
    <mergeCell ref="I202:J202"/>
    <mergeCell ref="R202:S202"/>
    <mergeCell ref="B201:C201"/>
    <mergeCell ref="G201:H201"/>
    <mergeCell ref="I201:J201"/>
    <mergeCell ref="R201:S201"/>
    <mergeCell ref="B200:C200"/>
    <mergeCell ref="G200:H200"/>
    <mergeCell ref="I200:J200"/>
    <mergeCell ref="R200:S200"/>
    <mergeCell ref="B199:C199"/>
    <mergeCell ref="G199:H199"/>
    <mergeCell ref="I199:J199"/>
    <mergeCell ref="R199:S199"/>
    <mergeCell ref="B198:C198"/>
    <mergeCell ref="G198:H198"/>
    <mergeCell ref="I198:J198"/>
    <mergeCell ref="R198:S198"/>
    <mergeCell ref="B197:C197"/>
    <mergeCell ref="G197:H197"/>
    <mergeCell ref="I197:J197"/>
    <mergeCell ref="R197:S197"/>
    <mergeCell ref="B196:C196"/>
    <mergeCell ref="G196:H196"/>
    <mergeCell ref="I196:J196"/>
    <mergeCell ref="R196:S196"/>
    <mergeCell ref="B195:C195"/>
    <mergeCell ref="G195:H195"/>
    <mergeCell ref="I195:J195"/>
    <mergeCell ref="R195:S195"/>
    <mergeCell ref="B194:C194"/>
    <mergeCell ref="G194:H194"/>
    <mergeCell ref="I194:J194"/>
    <mergeCell ref="R194:S194"/>
    <mergeCell ref="B193:C193"/>
    <mergeCell ref="G193:H193"/>
    <mergeCell ref="I193:J193"/>
    <mergeCell ref="R193:S193"/>
    <mergeCell ref="B192:C192"/>
    <mergeCell ref="G192:H192"/>
    <mergeCell ref="I192:J192"/>
    <mergeCell ref="R192:S192"/>
    <mergeCell ref="B191:C191"/>
    <mergeCell ref="G191:H191"/>
    <mergeCell ref="I191:J191"/>
    <mergeCell ref="R191:S191"/>
    <mergeCell ref="B190:C190"/>
    <mergeCell ref="G190:H190"/>
    <mergeCell ref="I190:J190"/>
    <mergeCell ref="R190:S190"/>
    <mergeCell ref="B189:C189"/>
    <mergeCell ref="G189:H189"/>
    <mergeCell ref="I189:J189"/>
    <mergeCell ref="R189:S189"/>
    <mergeCell ref="B188:C188"/>
    <mergeCell ref="G188:H188"/>
    <mergeCell ref="I188:J188"/>
    <mergeCell ref="R188:S188"/>
    <mergeCell ref="B187:C187"/>
    <mergeCell ref="G187:H187"/>
    <mergeCell ref="I187:J187"/>
    <mergeCell ref="R187:S187"/>
    <mergeCell ref="B186:C186"/>
    <mergeCell ref="G186:H186"/>
    <mergeCell ref="I186:J186"/>
    <mergeCell ref="R186:S186"/>
    <mergeCell ref="B185:C185"/>
    <mergeCell ref="G185:H185"/>
    <mergeCell ref="I185:J185"/>
    <mergeCell ref="R185:S185"/>
    <mergeCell ref="B184:C184"/>
    <mergeCell ref="G184:H184"/>
    <mergeCell ref="I184:J184"/>
    <mergeCell ref="R184:S184"/>
    <mergeCell ref="B183:C183"/>
    <mergeCell ref="G183:H183"/>
    <mergeCell ref="I183:J183"/>
    <mergeCell ref="R183:S183"/>
    <mergeCell ref="B182:C182"/>
    <mergeCell ref="G182:H182"/>
    <mergeCell ref="I182:J182"/>
    <mergeCell ref="R182:S182"/>
    <mergeCell ref="B181:C181"/>
    <mergeCell ref="G181:H181"/>
    <mergeCell ref="I181:J181"/>
    <mergeCell ref="R181:S181"/>
    <mergeCell ref="B180:C180"/>
    <mergeCell ref="G180:H180"/>
    <mergeCell ref="I180:J180"/>
    <mergeCell ref="R180:S180"/>
    <mergeCell ref="B179:C179"/>
    <mergeCell ref="G179:H179"/>
    <mergeCell ref="I179:J179"/>
    <mergeCell ref="R179:S179"/>
    <mergeCell ref="B178:C178"/>
    <mergeCell ref="G178:H178"/>
    <mergeCell ref="I178:J178"/>
    <mergeCell ref="R178:S178"/>
    <mergeCell ref="B177:C177"/>
    <mergeCell ref="G177:H177"/>
    <mergeCell ref="I177:J177"/>
    <mergeCell ref="R177:S177"/>
    <mergeCell ref="B176:C176"/>
    <mergeCell ref="G176:H176"/>
    <mergeCell ref="I176:J176"/>
    <mergeCell ref="R176:S176"/>
    <mergeCell ref="B175:C175"/>
    <mergeCell ref="G175:H175"/>
    <mergeCell ref="I175:J175"/>
    <mergeCell ref="R175:S175"/>
    <mergeCell ref="B174:C174"/>
    <mergeCell ref="G174:H174"/>
    <mergeCell ref="I174:J174"/>
    <mergeCell ref="R174:S174"/>
    <mergeCell ref="B173:C173"/>
    <mergeCell ref="G173:H173"/>
    <mergeCell ref="I173:J173"/>
    <mergeCell ref="R173:S173"/>
    <mergeCell ref="B172:C172"/>
    <mergeCell ref="G172:H172"/>
    <mergeCell ref="I172:J172"/>
    <mergeCell ref="R172:S172"/>
    <mergeCell ref="B171:C171"/>
    <mergeCell ref="G171:H171"/>
    <mergeCell ref="I171:J171"/>
    <mergeCell ref="R171:S171"/>
    <mergeCell ref="B170:C170"/>
    <mergeCell ref="G170:H170"/>
    <mergeCell ref="I170:J170"/>
    <mergeCell ref="R170:S170"/>
    <mergeCell ref="B169:C169"/>
    <mergeCell ref="G169:H169"/>
    <mergeCell ref="I169:J169"/>
    <mergeCell ref="R169:S169"/>
    <mergeCell ref="B168:C168"/>
    <mergeCell ref="G168:H168"/>
    <mergeCell ref="I168:J168"/>
    <mergeCell ref="R168:S168"/>
    <mergeCell ref="B167:C167"/>
    <mergeCell ref="G167:H167"/>
    <mergeCell ref="I167:J167"/>
    <mergeCell ref="R167:S167"/>
    <mergeCell ref="B166:C166"/>
    <mergeCell ref="G166:H166"/>
    <mergeCell ref="I166:J166"/>
    <mergeCell ref="R166:S166"/>
    <mergeCell ref="B165:C165"/>
    <mergeCell ref="G165:H165"/>
    <mergeCell ref="I165:J165"/>
    <mergeCell ref="R165:S165"/>
    <mergeCell ref="B164:C164"/>
    <mergeCell ref="G164:H164"/>
    <mergeCell ref="I164:J164"/>
    <mergeCell ref="R164:S164"/>
    <mergeCell ref="B163:C163"/>
    <mergeCell ref="G163:H163"/>
    <mergeCell ref="I163:J163"/>
    <mergeCell ref="R163:S163"/>
    <mergeCell ref="B162:C162"/>
    <mergeCell ref="G162:H162"/>
    <mergeCell ref="I162:J162"/>
    <mergeCell ref="R162:S162"/>
    <mergeCell ref="B161:C161"/>
    <mergeCell ref="G161:H161"/>
    <mergeCell ref="I161:J161"/>
    <mergeCell ref="R161:S161"/>
    <mergeCell ref="B160:C160"/>
    <mergeCell ref="G160:H160"/>
    <mergeCell ref="I160:J160"/>
    <mergeCell ref="R160:S160"/>
    <mergeCell ref="B159:C159"/>
    <mergeCell ref="G159:H159"/>
    <mergeCell ref="I159:J159"/>
    <mergeCell ref="R159:S159"/>
    <mergeCell ref="B158:C158"/>
    <mergeCell ref="G158:H158"/>
    <mergeCell ref="I158:J158"/>
    <mergeCell ref="R158:S158"/>
    <mergeCell ref="B157:C157"/>
    <mergeCell ref="G157:H157"/>
    <mergeCell ref="I157:J157"/>
    <mergeCell ref="R157:S157"/>
    <mergeCell ref="B156:C156"/>
    <mergeCell ref="G156:H156"/>
    <mergeCell ref="I156:J156"/>
    <mergeCell ref="R156:S156"/>
    <mergeCell ref="B155:C155"/>
    <mergeCell ref="G155:H155"/>
    <mergeCell ref="I155:J155"/>
    <mergeCell ref="R155:S155"/>
    <mergeCell ref="B154:C154"/>
    <mergeCell ref="G154:H154"/>
    <mergeCell ref="I154:J154"/>
    <mergeCell ref="R154:S154"/>
    <mergeCell ref="B153:C153"/>
    <mergeCell ref="G153:H153"/>
    <mergeCell ref="I153:J153"/>
    <mergeCell ref="R153:S153"/>
    <mergeCell ref="B152:C152"/>
    <mergeCell ref="G152:H152"/>
    <mergeCell ref="I152:J152"/>
    <mergeCell ref="R152:S152"/>
    <mergeCell ref="B151:C151"/>
    <mergeCell ref="G151:H151"/>
    <mergeCell ref="I151:J151"/>
    <mergeCell ref="R151:S151"/>
    <mergeCell ref="B150:C150"/>
    <mergeCell ref="G150:H150"/>
    <mergeCell ref="I150:J150"/>
    <mergeCell ref="R150:S150"/>
    <mergeCell ref="B149:C149"/>
    <mergeCell ref="G149:H149"/>
    <mergeCell ref="I149:J149"/>
    <mergeCell ref="R149:S149"/>
    <mergeCell ref="B148:C148"/>
    <mergeCell ref="G148:H148"/>
    <mergeCell ref="I148:J148"/>
    <mergeCell ref="R148:S148"/>
    <mergeCell ref="B147:C147"/>
    <mergeCell ref="G147:H147"/>
    <mergeCell ref="I147:J147"/>
    <mergeCell ref="R147:S147"/>
    <mergeCell ref="B146:C146"/>
    <mergeCell ref="G146:H146"/>
    <mergeCell ref="I146:J146"/>
    <mergeCell ref="R146:S146"/>
    <mergeCell ref="B145:C145"/>
    <mergeCell ref="G145:H145"/>
    <mergeCell ref="I145:J145"/>
    <mergeCell ref="R145:S145"/>
    <mergeCell ref="B144:C144"/>
    <mergeCell ref="G144:H144"/>
    <mergeCell ref="I144:J144"/>
    <mergeCell ref="R144:S144"/>
    <mergeCell ref="B143:C143"/>
    <mergeCell ref="G143:H143"/>
    <mergeCell ref="I143:J143"/>
    <mergeCell ref="R143:S143"/>
    <mergeCell ref="B142:C142"/>
    <mergeCell ref="G142:H142"/>
    <mergeCell ref="I142:J142"/>
    <mergeCell ref="R142:S142"/>
    <mergeCell ref="B141:C141"/>
    <mergeCell ref="G141:H141"/>
    <mergeCell ref="I141:J141"/>
    <mergeCell ref="R141:S141"/>
    <mergeCell ref="B140:C140"/>
    <mergeCell ref="G140:H140"/>
    <mergeCell ref="I140:J140"/>
    <mergeCell ref="R140:S140"/>
    <mergeCell ref="B139:C139"/>
    <mergeCell ref="G139:H139"/>
    <mergeCell ref="I139:J139"/>
    <mergeCell ref="R139:S139"/>
    <mergeCell ref="B138:C138"/>
    <mergeCell ref="G138:H138"/>
    <mergeCell ref="I138:J138"/>
    <mergeCell ref="R138:S138"/>
    <mergeCell ref="B137:C137"/>
    <mergeCell ref="G137:H137"/>
    <mergeCell ref="I137:J137"/>
    <mergeCell ref="R137:S137"/>
    <mergeCell ref="B136:C136"/>
    <mergeCell ref="G136:H136"/>
    <mergeCell ref="I136:J136"/>
    <mergeCell ref="R136:S136"/>
    <mergeCell ref="B135:C135"/>
    <mergeCell ref="G135:H135"/>
    <mergeCell ref="I135:J135"/>
    <mergeCell ref="R135:S135"/>
    <mergeCell ref="B134:C134"/>
    <mergeCell ref="G134:H134"/>
    <mergeCell ref="I134:J134"/>
    <mergeCell ref="R134:S134"/>
    <mergeCell ref="B133:C133"/>
    <mergeCell ref="G133:H133"/>
    <mergeCell ref="I133:J133"/>
    <mergeCell ref="R133:S133"/>
    <mergeCell ref="B132:C132"/>
    <mergeCell ref="G132:H132"/>
    <mergeCell ref="I132:J132"/>
    <mergeCell ref="R132:S132"/>
    <mergeCell ref="B131:C131"/>
    <mergeCell ref="G131:H131"/>
    <mergeCell ref="I131:J131"/>
    <mergeCell ref="R131:S131"/>
    <mergeCell ref="B130:C130"/>
    <mergeCell ref="G130:H130"/>
    <mergeCell ref="I130:J130"/>
    <mergeCell ref="R130:S130"/>
    <mergeCell ref="B129:C129"/>
    <mergeCell ref="G129:H129"/>
    <mergeCell ref="I129:J129"/>
    <mergeCell ref="R129:S129"/>
    <mergeCell ref="B128:C128"/>
    <mergeCell ref="G128:H128"/>
    <mergeCell ref="I128:J128"/>
    <mergeCell ref="R128:S128"/>
    <mergeCell ref="B127:C127"/>
    <mergeCell ref="G127:H127"/>
    <mergeCell ref="I127:J127"/>
    <mergeCell ref="R127:S127"/>
    <mergeCell ref="B126:C126"/>
    <mergeCell ref="G126:H126"/>
    <mergeCell ref="I126:J126"/>
    <mergeCell ref="R126:S126"/>
    <mergeCell ref="B125:C125"/>
    <mergeCell ref="G125:H125"/>
    <mergeCell ref="I125:J125"/>
    <mergeCell ref="R125:S125"/>
    <mergeCell ref="B124:C124"/>
    <mergeCell ref="G124:H124"/>
    <mergeCell ref="I124:J124"/>
    <mergeCell ref="R124:S124"/>
    <mergeCell ref="B123:C123"/>
    <mergeCell ref="G123:H123"/>
    <mergeCell ref="I123:J123"/>
    <mergeCell ref="R123:S123"/>
    <mergeCell ref="B122:C122"/>
    <mergeCell ref="G122:H122"/>
    <mergeCell ref="I122:J122"/>
    <mergeCell ref="R122:S122"/>
    <mergeCell ref="B121:C121"/>
    <mergeCell ref="G121:H121"/>
    <mergeCell ref="I121:J121"/>
    <mergeCell ref="R121:S121"/>
    <mergeCell ref="B120:C120"/>
    <mergeCell ref="G120:H120"/>
    <mergeCell ref="I120:J120"/>
    <mergeCell ref="R120:S120"/>
    <mergeCell ref="B119:C119"/>
    <mergeCell ref="G119:H119"/>
    <mergeCell ref="I119:J119"/>
    <mergeCell ref="R119:S119"/>
    <mergeCell ref="B118:C118"/>
    <mergeCell ref="G118:H118"/>
    <mergeCell ref="I118:J118"/>
    <mergeCell ref="R118:S118"/>
    <mergeCell ref="B117:C117"/>
    <mergeCell ref="G117:H117"/>
    <mergeCell ref="I117:J117"/>
    <mergeCell ref="R117:S117"/>
    <mergeCell ref="B116:C116"/>
    <mergeCell ref="G116:H116"/>
    <mergeCell ref="I116:J116"/>
    <mergeCell ref="R116:S116"/>
    <mergeCell ref="B115:C115"/>
    <mergeCell ref="G115:H115"/>
    <mergeCell ref="I115:J115"/>
    <mergeCell ref="R115:S115"/>
    <mergeCell ref="B114:C114"/>
    <mergeCell ref="G114:H114"/>
    <mergeCell ref="I114:J114"/>
    <mergeCell ref="R114:S114"/>
    <mergeCell ref="B113:C113"/>
    <mergeCell ref="G113:H113"/>
    <mergeCell ref="I113:J113"/>
    <mergeCell ref="R113:S113"/>
    <mergeCell ref="B112:C112"/>
    <mergeCell ref="G112:H112"/>
    <mergeCell ref="I112:J112"/>
    <mergeCell ref="R112:S112"/>
    <mergeCell ref="B111:C111"/>
    <mergeCell ref="G111:H111"/>
    <mergeCell ref="I111:J111"/>
    <mergeCell ref="R111:S111"/>
    <mergeCell ref="B110:C110"/>
    <mergeCell ref="G110:H110"/>
    <mergeCell ref="I110:J110"/>
    <mergeCell ref="R110:S110"/>
    <mergeCell ref="B109:C109"/>
    <mergeCell ref="G109:H109"/>
    <mergeCell ref="I109:J109"/>
    <mergeCell ref="R109:S109"/>
    <mergeCell ref="B108:C108"/>
    <mergeCell ref="G108:H108"/>
    <mergeCell ref="I108:J108"/>
    <mergeCell ref="R108:S108"/>
    <mergeCell ref="B107:C107"/>
    <mergeCell ref="G107:H107"/>
    <mergeCell ref="I107:J107"/>
    <mergeCell ref="R107:S107"/>
    <mergeCell ref="B106:C106"/>
    <mergeCell ref="G106:H106"/>
    <mergeCell ref="I106:J106"/>
    <mergeCell ref="R106:S106"/>
    <mergeCell ref="B105:C105"/>
    <mergeCell ref="G105:H105"/>
    <mergeCell ref="I105:J105"/>
    <mergeCell ref="R105:S105"/>
    <mergeCell ref="B104:C104"/>
    <mergeCell ref="G104:H104"/>
    <mergeCell ref="I104:J104"/>
    <mergeCell ref="R104:S104"/>
    <mergeCell ref="B103:C103"/>
    <mergeCell ref="G103:H103"/>
    <mergeCell ref="I103:J103"/>
    <mergeCell ref="R103:S103"/>
    <mergeCell ref="B102:C102"/>
    <mergeCell ref="G102:H102"/>
    <mergeCell ref="I102:J102"/>
    <mergeCell ref="R102:S102"/>
    <mergeCell ref="B101:C101"/>
    <mergeCell ref="G101:H101"/>
    <mergeCell ref="I101:J101"/>
    <mergeCell ref="R101:S101"/>
    <mergeCell ref="B100:C100"/>
    <mergeCell ref="G100:H100"/>
    <mergeCell ref="I100:J100"/>
    <mergeCell ref="R100:S100"/>
    <mergeCell ref="B99:C99"/>
    <mergeCell ref="G99:H99"/>
    <mergeCell ref="I99:J99"/>
    <mergeCell ref="R99:S99"/>
    <mergeCell ref="B98:C98"/>
    <mergeCell ref="G98:H98"/>
    <mergeCell ref="I98:J98"/>
    <mergeCell ref="R98:S98"/>
    <mergeCell ref="B97:C97"/>
    <mergeCell ref="G97:H97"/>
    <mergeCell ref="I97:J97"/>
    <mergeCell ref="R97:S97"/>
    <mergeCell ref="B96:C96"/>
    <mergeCell ref="G96:H96"/>
    <mergeCell ref="I96:J96"/>
    <mergeCell ref="R96:S96"/>
    <mergeCell ref="B95:C95"/>
    <mergeCell ref="G95:H95"/>
    <mergeCell ref="I95:J95"/>
    <mergeCell ref="R95:S95"/>
    <mergeCell ref="B94:C94"/>
    <mergeCell ref="G94:H94"/>
    <mergeCell ref="I94:J94"/>
    <mergeCell ref="R94:S94"/>
    <mergeCell ref="B93:C93"/>
    <mergeCell ref="G93:H93"/>
    <mergeCell ref="I93:J93"/>
    <mergeCell ref="R93:S93"/>
    <mergeCell ref="B92:C92"/>
    <mergeCell ref="G92:H92"/>
    <mergeCell ref="I92:J92"/>
    <mergeCell ref="R92:S92"/>
    <mergeCell ref="B91:C91"/>
    <mergeCell ref="G91:H91"/>
    <mergeCell ref="I91:J91"/>
    <mergeCell ref="R91:S91"/>
    <mergeCell ref="B90:C90"/>
    <mergeCell ref="G90:H90"/>
    <mergeCell ref="I90:J90"/>
    <mergeCell ref="R90:S90"/>
    <mergeCell ref="B89:C89"/>
    <mergeCell ref="G89:H89"/>
    <mergeCell ref="I89:J89"/>
    <mergeCell ref="R89:S89"/>
    <mergeCell ref="B88:C88"/>
    <mergeCell ref="G88:H88"/>
    <mergeCell ref="I88:J88"/>
    <mergeCell ref="R88:S88"/>
    <mergeCell ref="B87:C87"/>
    <mergeCell ref="G87:H87"/>
    <mergeCell ref="I87:J87"/>
    <mergeCell ref="R87:S87"/>
    <mergeCell ref="B86:C86"/>
    <mergeCell ref="G86:H86"/>
    <mergeCell ref="I86:J86"/>
    <mergeCell ref="R86:S86"/>
    <mergeCell ref="B85:C85"/>
    <mergeCell ref="G85:H85"/>
    <mergeCell ref="I85:J85"/>
    <mergeCell ref="R85:S85"/>
    <mergeCell ref="B84:C84"/>
    <mergeCell ref="G84:H84"/>
    <mergeCell ref="I84:J84"/>
    <mergeCell ref="R84:S84"/>
    <mergeCell ref="B83:C83"/>
    <mergeCell ref="G83:H83"/>
    <mergeCell ref="I83:J83"/>
    <mergeCell ref="R83:S83"/>
    <mergeCell ref="B82:C82"/>
    <mergeCell ref="G82:H82"/>
    <mergeCell ref="I82:J82"/>
    <mergeCell ref="R82:S82"/>
    <mergeCell ref="B81:C81"/>
    <mergeCell ref="G81:H81"/>
    <mergeCell ref="I81:J81"/>
    <mergeCell ref="R81:S81"/>
    <mergeCell ref="B80:C80"/>
    <mergeCell ref="G80:H80"/>
    <mergeCell ref="I80:J80"/>
    <mergeCell ref="R80:S80"/>
    <mergeCell ref="B79:C79"/>
    <mergeCell ref="G79:H79"/>
    <mergeCell ref="I79:J79"/>
    <mergeCell ref="R79:S79"/>
    <mergeCell ref="B78:C78"/>
    <mergeCell ref="G78:H78"/>
    <mergeCell ref="I78:J78"/>
    <mergeCell ref="R78:S78"/>
    <mergeCell ref="B77:C77"/>
    <mergeCell ref="G77:H77"/>
    <mergeCell ref="I77:J77"/>
    <mergeCell ref="R77:S77"/>
    <mergeCell ref="B76:C76"/>
    <mergeCell ref="G76:H76"/>
    <mergeCell ref="I76:J76"/>
    <mergeCell ref="R76:S76"/>
    <mergeCell ref="B75:C75"/>
    <mergeCell ref="G75:H75"/>
    <mergeCell ref="I75:J75"/>
    <mergeCell ref="R75:S75"/>
    <mergeCell ref="B74:C74"/>
    <mergeCell ref="G74:H74"/>
    <mergeCell ref="I74:J74"/>
    <mergeCell ref="R74:S74"/>
    <mergeCell ref="B73:C73"/>
    <mergeCell ref="G73:H73"/>
    <mergeCell ref="I73:J73"/>
    <mergeCell ref="R73:S73"/>
    <mergeCell ref="B72:C72"/>
    <mergeCell ref="G72:H72"/>
    <mergeCell ref="I72:J72"/>
    <mergeCell ref="R72:S72"/>
    <mergeCell ref="B71:C71"/>
    <mergeCell ref="G71:H71"/>
    <mergeCell ref="I71:J71"/>
    <mergeCell ref="R71:S71"/>
    <mergeCell ref="B70:C70"/>
    <mergeCell ref="G70:H70"/>
    <mergeCell ref="I70:J70"/>
    <mergeCell ref="R70:S70"/>
    <mergeCell ref="B69:C69"/>
    <mergeCell ref="G69:H69"/>
    <mergeCell ref="I69:J69"/>
    <mergeCell ref="R69:S69"/>
    <mergeCell ref="B68:C68"/>
    <mergeCell ref="G68:H68"/>
    <mergeCell ref="I68:J68"/>
    <mergeCell ref="R68:S68"/>
    <mergeCell ref="B67:C67"/>
    <mergeCell ref="G67:H67"/>
    <mergeCell ref="I67:J67"/>
    <mergeCell ref="R67:S67"/>
    <mergeCell ref="B66:C66"/>
    <mergeCell ref="G66:H66"/>
    <mergeCell ref="I66:J66"/>
    <mergeCell ref="R66:S66"/>
    <mergeCell ref="B65:C65"/>
    <mergeCell ref="G65:H65"/>
    <mergeCell ref="I65:J65"/>
    <mergeCell ref="R65:S65"/>
    <mergeCell ref="B64:C64"/>
    <mergeCell ref="G64:H64"/>
    <mergeCell ref="I64:J64"/>
    <mergeCell ref="R64:S64"/>
    <mergeCell ref="B63:C63"/>
    <mergeCell ref="G63:H63"/>
    <mergeCell ref="I63:J63"/>
    <mergeCell ref="R63:S63"/>
    <mergeCell ref="B62:C62"/>
    <mergeCell ref="G62:H62"/>
    <mergeCell ref="I62:J62"/>
    <mergeCell ref="R62:S62"/>
    <mergeCell ref="B61:C61"/>
    <mergeCell ref="G61:H61"/>
    <mergeCell ref="I61:J61"/>
    <mergeCell ref="R61:S61"/>
    <mergeCell ref="B60:C60"/>
    <mergeCell ref="G60:H60"/>
    <mergeCell ref="I60:J60"/>
    <mergeCell ref="R60:S60"/>
    <mergeCell ref="B59:C59"/>
    <mergeCell ref="G59:H59"/>
    <mergeCell ref="I59:J59"/>
    <mergeCell ref="R59:S59"/>
    <mergeCell ref="B58:C58"/>
    <mergeCell ref="G58:H58"/>
    <mergeCell ref="I58:J58"/>
    <mergeCell ref="R58:S58"/>
    <mergeCell ref="B57:C57"/>
    <mergeCell ref="G57:H57"/>
    <mergeCell ref="I57:J57"/>
    <mergeCell ref="R57:S57"/>
    <mergeCell ref="B56:C56"/>
    <mergeCell ref="G56:H56"/>
    <mergeCell ref="I56:J56"/>
    <mergeCell ref="R56:S56"/>
    <mergeCell ref="B55:C55"/>
    <mergeCell ref="G55:H55"/>
    <mergeCell ref="I55:J55"/>
    <mergeCell ref="R55:S55"/>
    <mergeCell ref="B54:C54"/>
    <mergeCell ref="G54:H54"/>
    <mergeCell ref="I54:J54"/>
    <mergeCell ref="R54:S54"/>
    <mergeCell ref="B53:C53"/>
    <mergeCell ref="G53:H53"/>
    <mergeCell ref="I53:J53"/>
    <mergeCell ref="R53:S53"/>
    <mergeCell ref="B52:C52"/>
    <mergeCell ref="G52:H52"/>
    <mergeCell ref="I52:J52"/>
    <mergeCell ref="R52:S52"/>
    <mergeCell ref="B51:C51"/>
    <mergeCell ref="G51:H51"/>
    <mergeCell ref="I51:J51"/>
    <mergeCell ref="R51:S51"/>
    <mergeCell ref="B50:C50"/>
    <mergeCell ref="G50:H50"/>
    <mergeCell ref="I50:J50"/>
    <mergeCell ref="R50:S50"/>
    <mergeCell ref="B49:C49"/>
    <mergeCell ref="G49:H49"/>
    <mergeCell ref="I49:J49"/>
    <mergeCell ref="R49:S49"/>
    <mergeCell ref="B48:C48"/>
    <mergeCell ref="G48:H48"/>
    <mergeCell ref="I48:J48"/>
    <mergeCell ref="R48:S48"/>
    <mergeCell ref="B47:C47"/>
    <mergeCell ref="G47:H47"/>
    <mergeCell ref="I47:J47"/>
    <mergeCell ref="R47:S47"/>
    <mergeCell ref="B46:C46"/>
    <mergeCell ref="G46:H46"/>
    <mergeCell ref="I46:J46"/>
    <mergeCell ref="R46:S46"/>
    <mergeCell ref="B45:C45"/>
    <mergeCell ref="G45:H45"/>
    <mergeCell ref="I45:J45"/>
    <mergeCell ref="R45:S45"/>
    <mergeCell ref="B44:C44"/>
    <mergeCell ref="G44:H44"/>
    <mergeCell ref="I44:J44"/>
    <mergeCell ref="R44:S44"/>
    <mergeCell ref="B43:C43"/>
    <mergeCell ref="G43:H43"/>
    <mergeCell ref="I43:J43"/>
    <mergeCell ref="R43:S43"/>
    <mergeCell ref="B42:C42"/>
    <mergeCell ref="G42:H42"/>
    <mergeCell ref="I42:J42"/>
    <mergeCell ref="R42:S42"/>
    <mergeCell ref="B41:C41"/>
    <mergeCell ref="G41:H41"/>
    <mergeCell ref="I41:J41"/>
    <mergeCell ref="R41:S41"/>
    <mergeCell ref="B40:C40"/>
    <mergeCell ref="G40:H40"/>
    <mergeCell ref="I40:J40"/>
    <mergeCell ref="R40:S40"/>
    <mergeCell ref="B39:C39"/>
    <mergeCell ref="G39:H39"/>
    <mergeCell ref="I39:J39"/>
    <mergeCell ref="R39:S39"/>
    <mergeCell ref="B38:C38"/>
    <mergeCell ref="G38:H38"/>
    <mergeCell ref="I38:J38"/>
    <mergeCell ref="R38:S38"/>
    <mergeCell ref="B37:C37"/>
    <mergeCell ref="G37:H37"/>
    <mergeCell ref="I37:J37"/>
    <mergeCell ref="R37:S37"/>
    <mergeCell ref="B36:C36"/>
    <mergeCell ref="G36:H36"/>
    <mergeCell ref="I36:J36"/>
    <mergeCell ref="R36:S36"/>
    <mergeCell ref="B35:C35"/>
    <mergeCell ref="G35:H35"/>
    <mergeCell ref="I35:J35"/>
    <mergeCell ref="R35:S35"/>
    <mergeCell ref="B34:C34"/>
    <mergeCell ref="G34:H34"/>
    <mergeCell ref="I34:J34"/>
    <mergeCell ref="R34:S34"/>
    <mergeCell ref="B33:C33"/>
    <mergeCell ref="G33:H33"/>
    <mergeCell ref="I33:J33"/>
    <mergeCell ref="R33:S33"/>
    <mergeCell ref="B32:C32"/>
    <mergeCell ref="G32:H32"/>
    <mergeCell ref="I32:J32"/>
    <mergeCell ref="R32:S32"/>
    <mergeCell ref="B31:C31"/>
    <mergeCell ref="G31:H31"/>
    <mergeCell ref="I31:J31"/>
    <mergeCell ref="R31:S31"/>
    <mergeCell ref="B30:C30"/>
    <mergeCell ref="G30:H30"/>
    <mergeCell ref="I30:J30"/>
    <mergeCell ref="R30:S30"/>
    <mergeCell ref="B29:C29"/>
    <mergeCell ref="G29:H29"/>
    <mergeCell ref="I29:J29"/>
    <mergeCell ref="R29:S29"/>
    <mergeCell ref="B28:C28"/>
    <mergeCell ref="G28:H28"/>
    <mergeCell ref="I28:J28"/>
    <mergeCell ref="R28:S28"/>
    <mergeCell ref="B27:C27"/>
    <mergeCell ref="G27:H27"/>
    <mergeCell ref="I27:J27"/>
    <mergeCell ref="R27:S27"/>
    <mergeCell ref="B26:C26"/>
    <mergeCell ref="G26:H26"/>
    <mergeCell ref="I26:J26"/>
    <mergeCell ref="R26:S26"/>
    <mergeCell ref="B25:C25"/>
    <mergeCell ref="G25:H25"/>
    <mergeCell ref="I25:J25"/>
    <mergeCell ref="R25:S25"/>
    <mergeCell ref="B24:C24"/>
    <mergeCell ref="G24:H24"/>
    <mergeCell ref="I24:J24"/>
    <mergeCell ref="R24:S24"/>
    <mergeCell ref="B23:C23"/>
    <mergeCell ref="G23:H23"/>
    <mergeCell ref="I23:J23"/>
    <mergeCell ref="R23:S23"/>
    <mergeCell ref="B22:C22"/>
    <mergeCell ref="G22:H22"/>
    <mergeCell ref="I22:J22"/>
    <mergeCell ref="R22:S22"/>
    <mergeCell ref="B21:C21"/>
    <mergeCell ref="G21:H21"/>
    <mergeCell ref="I21:J21"/>
    <mergeCell ref="R21:S21"/>
    <mergeCell ref="C7:E7"/>
    <mergeCell ref="C8:E8"/>
    <mergeCell ref="C9:E9"/>
    <mergeCell ref="B20:C20"/>
    <mergeCell ref="G20:H20"/>
    <mergeCell ref="I20:J20"/>
    <mergeCell ref="R20:S20"/>
    <mergeCell ref="B19:C19"/>
    <mergeCell ref="G19:H19"/>
    <mergeCell ref="I19:J19"/>
    <mergeCell ref="R19:S19"/>
    <mergeCell ref="B18:C18"/>
    <mergeCell ref="G18:H18"/>
    <mergeCell ref="I18:J18"/>
    <mergeCell ref="R18:S18"/>
    <mergeCell ref="C10:E10"/>
    <mergeCell ref="C11:E11"/>
    <mergeCell ref="C12:E12"/>
    <mergeCell ref="B17:C17"/>
    <mergeCell ref="G17:H17"/>
    <mergeCell ref="I17:J17"/>
    <mergeCell ref="R17:S17"/>
    <mergeCell ref="J1:R1"/>
    <mergeCell ref="J2:R2"/>
    <mergeCell ref="J4:R4"/>
    <mergeCell ref="J5:R5"/>
    <mergeCell ref="J7:R7"/>
    <mergeCell ref="B16:C16"/>
    <mergeCell ref="G16:H16"/>
    <mergeCell ref="I16:J16"/>
    <mergeCell ref="R16:S16"/>
    <mergeCell ref="J9:R9"/>
    <mergeCell ref="J12:R12"/>
    <mergeCell ref="C1:E1"/>
    <mergeCell ref="C2:E2"/>
    <mergeCell ref="C3:E3"/>
    <mergeCell ref="C4:E4"/>
    <mergeCell ref="C5:E5"/>
    <mergeCell ref="C6:E6"/>
  </mergeCells>
  <pageMargins left="0" right="0" top="0.39370078740157499" bottom="0.39370078740157499" header="0.39370078740157499" footer="0.39370078740157499"/>
  <pageSetup paperSize="9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FFDBD2-3C4D-4A7B-9599-2A8D276C229E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3287f65e-bd81-4ef8-9d4a-f770dbe35018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34545f7-dfad-40dc-8880-0a5cc848d94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27E332-5288-4879-9ED1-6576E3783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9F308-467C-499A-B79A-84DADA3004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2026-01-26T17:13:16Z</dcterms:created>
  <dcterms:modified xsi:type="dcterms:W3CDTF">2026-02-24T13:06:42Z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