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B254C745-608F-4562-8E08-2A30872D5014}" xr6:coauthVersionLast="47" xr6:coauthVersionMax="47" xr10:uidLastSave="{00000000-0000-0000-0000-000000000000}"/>
  <bookViews>
    <workbookView xWindow="-98" yWindow="-98" windowWidth="21795" windowHeight="13695" xr2:uid="{87EA1DFA-FB2C-2D47-B068-8CC162BA3F6D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15" i="1"/>
  <c r="R15" i="1" s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15" i="1"/>
  <c r="L30" i="1"/>
  <c r="N30" i="1" l="1"/>
  <c r="P30" i="1"/>
  <c r="R30" i="1"/>
</calcChain>
</file>

<file path=xl/sharedStrings.xml><?xml version="1.0" encoding="utf-8"?>
<sst xmlns="http://schemas.openxmlformats.org/spreadsheetml/2006/main" count="89" uniqueCount="56">
  <si>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</si>
  <si>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</si>
  <si>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</si>
  <si>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</si>
  <si>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</si>
  <si>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</si>
  <si>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</si>
  <si>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</si>
  <si>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</si>
  <si>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</si>
  <si>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</si>
  <si>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</si>
  <si>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FOTO</t>
  </si>
  <si>
    <t>DESCRIZIONE</t>
  </si>
  <si>
    <t>ARTICOLO</t>
  </si>
  <si>
    <t xml:space="preserve">MADE IN </t>
  </si>
  <si>
    <t>COMPOSIZIONE</t>
  </si>
  <si>
    <t>S</t>
  </si>
  <si>
    <t>M</t>
  </si>
  <si>
    <t>L</t>
  </si>
  <si>
    <t>XL</t>
  </si>
  <si>
    <t>XXL</t>
  </si>
  <si>
    <t>TOT</t>
  </si>
  <si>
    <t>RRP €</t>
  </si>
  <si>
    <t>RRP TOT €</t>
  </si>
  <si>
    <t>COST €</t>
  </si>
  <si>
    <t>COST TOT €</t>
  </si>
  <si>
    <t>COST £</t>
  </si>
  <si>
    <t>COST TOT £</t>
  </si>
  <si>
    <t>Ami de Coeur hoodie in brushed mixed cotton fleece.</t>
  </si>
  <si>
    <t>USW227.749.001</t>
  </si>
  <si>
    <t>PORTOGALLO</t>
  </si>
  <si>
    <t>69% Cotton, 31% Polyester</t>
  </si>
  <si>
    <t>Ami de Coeur sweatshirt in brushed mixed cotton fleece.</t>
  </si>
  <si>
    <t>USW226.749.001</t>
  </si>
  <si>
    <t> USW756.749.280</t>
  </si>
  <si>
    <t>Sweatshirt in brushed mixed cotton fleece.</t>
  </si>
  <si>
    <t>USW755.749.280</t>
  </si>
  <si>
    <t>USW756.749.680</t>
  </si>
  <si>
    <t>USW755.749.680</t>
  </si>
  <si>
    <t>Ami de Coeur sweatshirt in heavy loopback cotton fleece.</t>
  </si>
  <si>
    <t>USW771.747.001</t>
  </si>
  <si>
    <t>100% cotton</t>
  </si>
  <si>
    <t>USW065.747.136</t>
  </si>
  <si>
    <t>T-shirt Ami de Coeur in heavy cotton jersey.</t>
  </si>
  <si>
    <t>UTS352.726.001</t>
  </si>
  <si>
    <t>Ami de Coeur t-shirt in organic cotton jersey.</t>
  </si>
  <si>
    <t>HTS065.726.136</t>
  </si>
  <si>
    <t>Three-quarter sleeves teeshirt in thick cotton jersey.</t>
  </si>
  <si>
    <t>UTS389.726.001</t>
  </si>
  <si>
    <t>T-shirt in a heavy cotton jersey.</t>
  </si>
  <si>
    <t>UTS357.726.020</t>
  </si>
  <si>
    <t>T-shirt in heavy jersey organic cotton.</t>
  </si>
  <si>
    <t>UTS027.726.100</t>
  </si>
  <si>
    <t> UTS357.726.280</t>
  </si>
  <si>
    <t>UTS357.726.680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</si>
</sst>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53668</xdr:colOff>
      <xdr:row>14</xdr:row>
      <xdr:rowOff>25672</xdr:rowOff>
    </xdr:from>
    <xdr:to>
      <xdr:col>1</xdr:col>
      <xdr:colOff>452550</xdr:colOff>
      <xdr:row>14</xdr:row>
      <xdr:rowOff>1946244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01202F8-B8F8-A67D-0059-7CB523DC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68" y="3125564"/>
          <a:ext cx="1639665" cy="1928192"/>
        </a:xfrm>
        <a:prstGeom prst="rect">
          <a:avLst/>
        </a:prstGeom>
      </xdr:spPr>
    </xdr:pic>
    <xdr:clientData/>
  </xdr:twoCellAnchor>
  <xdr:twoCellAnchor editAs="oneCell">
    <xdr:from>
      <xdr:col>0</xdr:col>
      <xdr:colOff>27312</xdr:colOff>
      <xdr:row>15</xdr:row>
      <xdr:rowOff>27312</xdr:rowOff>
    </xdr:from>
    <xdr:to>
      <xdr:col>1</xdr:col>
      <xdr:colOff>266032</xdr:colOff>
      <xdr:row>15</xdr:row>
      <xdr:rowOff>1909370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578F349-9FA6-39CE-E517-E32D3DB81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742" y="2949678"/>
          <a:ext cx="1481408" cy="1889678"/>
        </a:xfrm>
        <a:prstGeom prst="rect">
          <a:avLst/>
        </a:prstGeom>
      </xdr:spPr>
    </xdr:pic>
    <xdr:clientData/>
  </xdr:twoCellAnchor>
  <xdr:twoCellAnchor editAs="oneCell">
    <xdr:from>
      <xdr:col>0</xdr:col>
      <xdr:colOff>9045</xdr:colOff>
      <xdr:row>16</xdr:row>
      <xdr:rowOff>54624</xdr:rowOff>
    </xdr:from>
    <xdr:to>
      <xdr:col>1</xdr:col>
      <xdr:colOff>307736</xdr:colOff>
      <xdr:row>16</xdr:row>
      <xdr:rowOff>2018309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0BA30C6-48E3-A4F1-4568-51AE6997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5" y="6855269"/>
          <a:ext cx="1550904" cy="1963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</xdr:rowOff>
    </xdr:from>
    <xdr:to>
      <xdr:col>1</xdr:col>
      <xdr:colOff>377294</xdr:colOff>
      <xdr:row>17</xdr:row>
      <xdr:rowOff>2061527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FC4611E7-2330-C927-CBD2-E89C19BC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30" y="7606345"/>
          <a:ext cx="1604742" cy="2060891"/>
        </a:xfrm>
        <a:prstGeom prst="rect">
          <a:avLst/>
        </a:prstGeom>
      </xdr:spPr>
    </xdr:pic>
    <xdr:clientData/>
  </xdr:twoCellAnchor>
  <xdr:twoCellAnchor editAs="oneCell">
    <xdr:from>
      <xdr:col>0</xdr:col>
      <xdr:colOff>13655</xdr:colOff>
      <xdr:row>22</xdr:row>
      <xdr:rowOff>54624</xdr:rowOff>
    </xdr:from>
    <xdr:to>
      <xdr:col>1</xdr:col>
      <xdr:colOff>378041</xdr:colOff>
      <xdr:row>22</xdr:row>
      <xdr:rowOff>2099201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67C9FEE-3F61-E438-7742-3B395792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085" y="13341828"/>
          <a:ext cx="1597549" cy="2048387"/>
        </a:xfrm>
        <a:prstGeom prst="rect">
          <a:avLst/>
        </a:prstGeom>
      </xdr:spPr>
    </xdr:pic>
    <xdr:clientData/>
  </xdr:twoCellAnchor>
  <xdr:twoCellAnchor editAs="oneCell">
    <xdr:from>
      <xdr:col>0</xdr:col>
      <xdr:colOff>68279</xdr:colOff>
      <xdr:row>23</xdr:row>
      <xdr:rowOff>6747</xdr:rowOff>
    </xdr:from>
    <xdr:to>
      <xdr:col>1</xdr:col>
      <xdr:colOff>376491</xdr:colOff>
      <xdr:row>23</xdr:row>
      <xdr:rowOff>1984237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7B929D7F-3D16-D019-5526-F48F34D69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709" y="13894812"/>
          <a:ext cx="1548995" cy="1987015"/>
        </a:xfrm>
        <a:prstGeom prst="rect">
          <a:avLst/>
        </a:prstGeom>
      </xdr:spPr>
    </xdr:pic>
    <xdr:clientData/>
  </xdr:twoCellAnchor>
  <xdr:twoCellAnchor editAs="oneCell">
    <xdr:from>
      <xdr:col>0</xdr:col>
      <xdr:colOff>95592</xdr:colOff>
      <xdr:row>24</xdr:row>
      <xdr:rowOff>78499</xdr:rowOff>
    </xdr:from>
    <xdr:to>
      <xdr:col>1</xdr:col>
      <xdr:colOff>498438</xdr:colOff>
      <xdr:row>24</xdr:row>
      <xdr:rowOff>2138262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6411557F-7AD9-4C94-30E2-BB529445B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022" y="21531940"/>
          <a:ext cx="1653154" cy="2065478"/>
        </a:xfrm>
        <a:prstGeom prst="rect">
          <a:avLst/>
        </a:prstGeom>
      </xdr:spPr>
    </xdr:pic>
    <xdr:clientData/>
  </xdr:twoCellAnchor>
  <xdr:twoCellAnchor editAs="oneCell">
    <xdr:from>
      <xdr:col>2</xdr:col>
      <xdr:colOff>13655</xdr:colOff>
      <xdr:row>24</xdr:row>
      <xdr:rowOff>72483</xdr:rowOff>
    </xdr:from>
    <xdr:to>
      <xdr:col>3</xdr:col>
      <xdr:colOff>611102</xdr:colOff>
      <xdr:row>24</xdr:row>
      <xdr:rowOff>2175736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F8532E82-DFD8-181A-CBF7-019BBBD94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9139" y="23478720"/>
          <a:ext cx="1676264" cy="2105158"/>
        </a:xfrm>
        <a:prstGeom prst="rect">
          <a:avLst/>
        </a:prstGeom>
      </xdr:spPr>
    </xdr:pic>
    <xdr:clientData/>
  </xdr:twoCellAnchor>
  <xdr:twoCellAnchor editAs="oneCell">
    <xdr:from>
      <xdr:col>0</xdr:col>
      <xdr:colOff>54623</xdr:colOff>
      <xdr:row>25</xdr:row>
      <xdr:rowOff>27311</xdr:rowOff>
    </xdr:from>
    <xdr:to>
      <xdr:col>1</xdr:col>
      <xdr:colOff>422030</xdr:colOff>
      <xdr:row>25</xdr:row>
      <xdr:rowOff>2099201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2F21CF9B-2F32-3A45-A0C9-1C24734A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23" y="25645806"/>
          <a:ext cx="1617715" cy="2075700"/>
        </a:xfrm>
        <a:prstGeom prst="rect">
          <a:avLst/>
        </a:prstGeom>
      </xdr:spPr>
    </xdr:pic>
    <xdr:clientData/>
  </xdr:twoCellAnchor>
  <xdr:twoCellAnchor editAs="oneCell">
    <xdr:from>
      <xdr:col>0</xdr:col>
      <xdr:colOff>27311</xdr:colOff>
      <xdr:row>26</xdr:row>
      <xdr:rowOff>40968</xdr:rowOff>
    </xdr:from>
    <xdr:to>
      <xdr:col>1</xdr:col>
      <xdr:colOff>499553</xdr:colOff>
      <xdr:row>26</xdr:row>
      <xdr:rowOff>2135666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1D303A8D-8437-01CA-1611-145AC38C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741" y="23570108"/>
          <a:ext cx="1720645" cy="2094698"/>
        </a:xfrm>
        <a:prstGeom prst="rect">
          <a:avLst/>
        </a:prstGeom>
      </xdr:spPr>
    </xdr:pic>
    <xdr:clientData/>
  </xdr:twoCellAnchor>
  <xdr:twoCellAnchor editAs="oneCell">
    <xdr:from>
      <xdr:col>0</xdr:col>
      <xdr:colOff>40969</xdr:colOff>
      <xdr:row>27</xdr:row>
      <xdr:rowOff>40969</xdr:rowOff>
    </xdr:from>
    <xdr:to>
      <xdr:col>1</xdr:col>
      <xdr:colOff>499554</xdr:colOff>
      <xdr:row>27</xdr:row>
      <xdr:rowOff>2174703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5CEEDE2D-3B35-5FFC-239F-474E47EA2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399" y="28062904"/>
          <a:ext cx="1706988" cy="2133734"/>
        </a:xfrm>
        <a:prstGeom prst="rect">
          <a:avLst/>
        </a:prstGeom>
      </xdr:spPr>
    </xdr:pic>
    <xdr:clientData/>
  </xdr:twoCellAnchor>
  <xdr:twoCellAnchor editAs="oneCell">
    <xdr:from>
      <xdr:col>0</xdr:col>
      <xdr:colOff>27312</xdr:colOff>
      <xdr:row>28</xdr:row>
      <xdr:rowOff>40967</xdr:rowOff>
    </xdr:from>
    <xdr:to>
      <xdr:col>1</xdr:col>
      <xdr:colOff>452684</xdr:colOff>
      <xdr:row>28</xdr:row>
      <xdr:rowOff>2138254</xdr:rowOff>
    </xdr:to>
    <xdr:pic>
      <xdr:nvPicPr>
        <xdr:cNvPr id="2" name="Immagine 1" descr="Pink Cotton Ami De Coeur Cosy Fit T-shirt - 8 - Ami Paris">
          <a:extLst>
            <a:ext uri="{FF2B5EF4-FFF2-40B4-BE49-F238E27FC236}">
              <a16:creationId xmlns:a16="http://schemas.microsoft.com/office/drawing/2014/main" id="{515535E0-12FA-F9A1-173B-C7B87502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7742" y="24935698"/>
          <a:ext cx="1662345" cy="2101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18</xdr:row>
      <xdr:rowOff>0</xdr:rowOff>
    </xdr:from>
    <xdr:to>
      <xdr:col>1</xdr:col>
      <xdr:colOff>422065</xdr:colOff>
      <xdr:row>19</xdr:row>
      <xdr:rowOff>3019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A074893D-A8BE-E340-B167-0714F6211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0965699"/>
          <a:ext cx="1672372" cy="2082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414566</xdr:colOff>
      <xdr:row>19</xdr:row>
      <xdr:rowOff>2060773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0DB93B4A-00CF-39DF-1C3F-8CC3372E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30" y="11088602"/>
          <a:ext cx="1649634" cy="2062043"/>
        </a:xfrm>
        <a:prstGeom prst="rect">
          <a:avLst/>
        </a:prstGeom>
      </xdr:spPr>
    </xdr:pic>
    <xdr:clientData/>
  </xdr:twoCellAnchor>
  <xdr:oneCellAnchor>
    <xdr:from>
      <xdr:col>0</xdr:col>
      <xdr:colOff>40968</xdr:colOff>
      <xdr:row>20</xdr:row>
      <xdr:rowOff>40968</xdr:rowOff>
    </xdr:from>
    <xdr:ext cx="1543118" cy="1981832"/>
    <xdr:pic>
      <xdr:nvPicPr>
        <xdr:cNvPr id="15" name="Immagine 14">
          <a:extLst>
            <a:ext uri="{FF2B5EF4-FFF2-40B4-BE49-F238E27FC236}">
              <a16:creationId xmlns:a16="http://schemas.microsoft.com/office/drawing/2014/main" id="{00CA3D92-AF5A-A84E-96B2-CF9C9A17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1398" y="13218925"/>
          <a:ext cx="1543118" cy="198183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21</xdr:row>
      <xdr:rowOff>0</xdr:rowOff>
    </xdr:from>
    <xdr:to>
      <xdr:col>1</xdr:col>
      <xdr:colOff>382366</xdr:colOff>
      <xdr:row>22</xdr:row>
      <xdr:rowOff>4529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5AE0AC92-8B5D-C439-35D0-6DA7EB24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151828"/>
          <a:ext cx="1625054" cy="203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9118-82C7-CC45-AECD-B60D2A919891}">
  <dimension ref="A1:R30"/>
  <sheetViews>
    <sheetView tabSelected="1" topLeftCell="A6" zoomScale="93" workbookViewId="0">
      <selection activeCell="M16" sqref="M16"/>
    </sheetView>
  </sheetViews>
  <sheetFormatPr defaultColWidth="10.625" defaultRowHeight="15.75" x14ac:dyDescent="0.5"/>
  <cols>
    <col min="1" max="1" width="16.375" style="1" customWidth="1"/>
    <col min="2" max="2" width="9" style="1" customWidth="1"/>
    <col min="3" max="3" width="14.125" style="1" customWidth="1"/>
    <col min="4" max="4" width="16" style="1" bestFit="1" customWidth="1"/>
    <col min="5" max="5" width="12.5" style="1" bestFit="1" customWidth="1"/>
    <col min="6" max="6" width="23.625" style="1" bestFit="1" customWidth="1"/>
    <col min="7" max="10" width="3.375" style="1" bestFit="1" customWidth="1"/>
    <col min="11" max="11" width="4.375" style="1" bestFit="1" customWidth="1"/>
    <col min="12" max="12" width="4.5" style="1" bestFit="1" customWidth="1"/>
    <col min="13" max="16" width="14" style="10" customWidth="1"/>
    <col min="17" max="18" width="14" style="7" customWidth="1"/>
    <col min="19" max="16384" width="10.625" style="1"/>
  </cols>
  <sheetData>
    <row r="1" spans="1:18" x14ac:dyDescent="0.5">
      <c r="A1" s="20" t="s">
        <v>0</v>
      </c>
      <c r="B1" s="21"/>
      <c r="C1" s="22"/>
      <c r="L1" s="2"/>
    </row>
    <row r="2" spans="1:18" x14ac:dyDescent="0.5">
      <c r="A2" s="17" t="s">
        <v>1</v>
      </c>
      <c r="B2" s="18"/>
      <c r="C2" s="19"/>
      <c r="L2" s="2"/>
    </row>
    <row r="3" spans="1:18" x14ac:dyDescent="0.5">
      <c r="A3" s="17" t="s">
        <v>2</v>
      </c>
      <c r="B3" s="18"/>
      <c r="C3" s="19"/>
      <c r="L3" s="2"/>
    </row>
    <row r="4" spans="1:18" x14ac:dyDescent="0.5">
      <c r="A4" s="17" t="s">
        <v>3</v>
      </c>
      <c r="B4" s="18"/>
      <c r="C4" s="19"/>
      <c r="L4" s="2"/>
    </row>
    <row r="5" spans="1:18" x14ac:dyDescent="0.5">
      <c r="A5" s="17" t="s">
        <v>4</v>
      </c>
      <c r="B5" s="18"/>
      <c r="C5" s="19"/>
      <c r="L5" s="2"/>
    </row>
    <row r="6" spans="1:18" x14ac:dyDescent="0.5">
      <c r="A6" s="17" t="s">
        <v>5</v>
      </c>
      <c r="B6" s="18"/>
      <c r="C6" s="19"/>
      <c r="L6" s="2"/>
    </row>
    <row r="7" spans="1:18" x14ac:dyDescent="0.5">
      <c r="A7" s="17" t="s">
        <v>6</v>
      </c>
      <c r="B7" s="18"/>
      <c r="C7" s="19"/>
      <c r="L7" s="2"/>
    </row>
    <row r="8" spans="1:18" x14ac:dyDescent="0.5">
      <c r="A8" s="17" t="s">
        <v>7</v>
      </c>
      <c r="B8" s="18"/>
      <c r="C8" s="19"/>
      <c r="L8" s="2"/>
    </row>
    <row r="9" spans="1:18" x14ac:dyDescent="0.5">
      <c r="A9" s="17" t="s">
        <v>8</v>
      </c>
      <c r="B9" s="18"/>
      <c r="C9" s="19"/>
      <c r="L9" s="2"/>
    </row>
    <row r="10" spans="1:18" x14ac:dyDescent="0.5">
      <c r="A10" s="17" t="s">
        <v>9</v>
      </c>
      <c r="B10" s="18"/>
      <c r="C10" s="19"/>
      <c r="L10" s="2"/>
    </row>
    <row r="11" spans="1:18" x14ac:dyDescent="0.5">
      <c r="A11" s="17" t="s">
        <v>10</v>
      </c>
      <c r="B11" s="18"/>
      <c r="C11" s="19"/>
      <c r="L11" s="2"/>
    </row>
    <row r="12" spans="1:18" x14ac:dyDescent="0.5">
      <c r="A12" s="17" t="s">
        <v>11</v>
      </c>
      <c r="B12" s="18"/>
      <c r="C12" s="19"/>
      <c r="L12" s="2"/>
    </row>
    <row r="13" spans="1:18" x14ac:dyDescent="0.5">
      <c r="L13" s="2"/>
    </row>
    <row r="14" spans="1:18" x14ac:dyDescent="0.5">
      <c r="A14" s="14" t="s">
        <v>12</v>
      </c>
      <c r="B14" s="15"/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20</v>
      </c>
      <c r="K14" s="3" t="s">
        <v>21</v>
      </c>
      <c r="L14" s="3" t="s">
        <v>22</v>
      </c>
      <c r="M14" s="11" t="s">
        <v>23</v>
      </c>
      <c r="N14" s="11" t="s">
        <v>24</v>
      </c>
      <c r="O14" s="11" t="s">
        <v>25</v>
      </c>
      <c r="P14" s="11" t="s">
        <v>26</v>
      </c>
      <c r="Q14" s="8" t="s">
        <v>27</v>
      </c>
      <c r="R14" s="8" t="s">
        <v>28</v>
      </c>
    </row>
    <row r="15" spans="1:18" ht="156" customHeight="1" x14ac:dyDescent="0.5">
      <c r="A15" s="16"/>
      <c r="B15" s="16"/>
      <c r="C15" s="5" t="s">
        <v>29</v>
      </c>
      <c r="D15" s="5" t="s">
        <v>30</v>
      </c>
      <c r="E15" s="4" t="s">
        <v>31</v>
      </c>
      <c r="F15" s="5" t="s">
        <v>32</v>
      </c>
      <c r="G15" s="4">
        <v>6</v>
      </c>
      <c r="H15" s="4">
        <v>8</v>
      </c>
      <c r="I15" s="4">
        <v>12</v>
      </c>
      <c r="J15" s="4">
        <v>8</v>
      </c>
      <c r="K15" s="4">
        <v>6</v>
      </c>
      <c r="L15" s="6">
        <v>40</v>
      </c>
      <c r="M15" s="12">
        <v>400</v>
      </c>
      <c r="N15" s="12">
        <f t="shared" ref="N15:N29" si="0">SUM(M15*L15)</f>
        <v>16000</v>
      </c>
      <c r="O15" s="12">
        <v>103.6</v>
      </c>
      <c r="P15" s="12">
        <f t="shared" ref="P15:P29" si="1">SUM(O15*L15)</f>
        <v>4144</v>
      </c>
      <c r="Q15" s="9">
        <f>SUM(O15/1.13)</f>
        <v>91.681415929203538</v>
      </c>
      <c r="R15" s="9">
        <f t="shared" ref="R15:R29" si="2">SUM(Q15*L15)</f>
        <v>3667.2566371681414</v>
      </c>
    </row>
    <row r="16" spans="1:18" ht="152.1" customHeight="1" x14ac:dyDescent="0.5">
      <c r="A16" s="16"/>
      <c r="B16" s="16"/>
      <c r="C16" s="5" t="s">
        <v>33</v>
      </c>
      <c r="D16" s="4" t="s">
        <v>34</v>
      </c>
      <c r="E16" s="4" t="s">
        <v>31</v>
      </c>
      <c r="F16" s="5" t="s">
        <v>32</v>
      </c>
      <c r="G16" s="4">
        <v>6</v>
      </c>
      <c r="H16" s="4">
        <v>8</v>
      </c>
      <c r="I16" s="4">
        <v>12</v>
      </c>
      <c r="J16" s="4">
        <v>8</v>
      </c>
      <c r="K16" s="4">
        <v>6</v>
      </c>
      <c r="L16" s="6">
        <v>40</v>
      </c>
      <c r="M16" s="12">
        <v>330</v>
      </c>
      <c r="N16" s="12">
        <f t="shared" si="0"/>
        <v>13200</v>
      </c>
      <c r="O16" s="12">
        <v>92.399999999999991</v>
      </c>
      <c r="P16" s="12">
        <f t="shared" si="1"/>
        <v>3695.9999999999995</v>
      </c>
      <c r="Q16" s="9">
        <f t="shared" ref="Q16:Q29" si="3">SUM(O16/1.13)</f>
        <v>81.769911504424783</v>
      </c>
      <c r="R16" s="9">
        <f t="shared" si="2"/>
        <v>3270.7964601769913</v>
      </c>
    </row>
    <row r="17" spans="1:18" ht="162.94999999999999" customHeight="1" x14ac:dyDescent="0.5">
      <c r="A17" s="16"/>
      <c r="B17" s="16"/>
      <c r="C17" s="4" t="s">
        <v>29</v>
      </c>
      <c r="D17" s="5" t="s">
        <v>35</v>
      </c>
      <c r="E17" s="4" t="s">
        <v>31</v>
      </c>
      <c r="F17" s="5" t="s">
        <v>32</v>
      </c>
      <c r="G17" s="4">
        <v>6</v>
      </c>
      <c r="H17" s="4">
        <v>8</v>
      </c>
      <c r="I17" s="4">
        <v>12</v>
      </c>
      <c r="J17" s="4">
        <v>8</v>
      </c>
      <c r="K17" s="4">
        <v>6</v>
      </c>
      <c r="L17" s="6">
        <v>40</v>
      </c>
      <c r="M17" s="12">
        <v>400</v>
      </c>
      <c r="N17" s="12">
        <f t="shared" si="0"/>
        <v>16000</v>
      </c>
      <c r="O17" s="12">
        <v>103.6</v>
      </c>
      <c r="P17" s="12">
        <f t="shared" si="1"/>
        <v>4144</v>
      </c>
      <c r="Q17" s="9">
        <f t="shared" si="3"/>
        <v>91.681415929203538</v>
      </c>
      <c r="R17" s="9">
        <f t="shared" si="2"/>
        <v>3667.2566371681414</v>
      </c>
    </row>
    <row r="18" spans="1:18" ht="165" customHeight="1" x14ac:dyDescent="0.5">
      <c r="A18" s="16"/>
      <c r="B18" s="16"/>
      <c r="C18" s="4" t="s">
        <v>36</v>
      </c>
      <c r="D18" s="4" t="s">
        <v>37</v>
      </c>
      <c r="E18" s="4" t="s">
        <v>31</v>
      </c>
      <c r="F18" s="5" t="s">
        <v>32</v>
      </c>
      <c r="G18" s="4">
        <v>6</v>
      </c>
      <c r="H18" s="4">
        <v>8</v>
      </c>
      <c r="I18" s="4">
        <v>12</v>
      </c>
      <c r="J18" s="4">
        <v>8</v>
      </c>
      <c r="K18" s="4">
        <v>6</v>
      </c>
      <c r="L18" s="6">
        <v>40</v>
      </c>
      <c r="M18" s="12">
        <v>330</v>
      </c>
      <c r="N18" s="12">
        <f t="shared" si="0"/>
        <v>13200</v>
      </c>
      <c r="O18" s="12">
        <v>92.399999999999991</v>
      </c>
      <c r="P18" s="12">
        <f t="shared" si="1"/>
        <v>3695.9999999999995</v>
      </c>
      <c r="Q18" s="9">
        <f t="shared" si="3"/>
        <v>81.769911504424783</v>
      </c>
      <c r="R18" s="9">
        <f t="shared" si="2"/>
        <v>3270.7964601769913</v>
      </c>
    </row>
    <row r="19" spans="1:18" ht="162.94999999999999" customHeight="1" x14ac:dyDescent="0.5">
      <c r="A19" s="16"/>
      <c r="B19" s="16"/>
      <c r="C19" s="4" t="s">
        <v>29</v>
      </c>
      <c r="D19" s="5" t="s">
        <v>38</v>
      </c>
      <c r="E19" s="4" t="s">
        <v>31</v>
      </c>
      <c r="F19" s="5" t="s">
        <v>32</v>
      </c>
      <c r="G19" s="4">
        <v>4</v>
      </c>
      <c r="H19" s="4">
        <v>6</v>
      </c>
      <c r="I19" s="4">
        <v>10</v>
      </c>
      <c r="J19" s="4">
        <v>6</v>
      </c>
      <c r="K19" s="4">
        <v>4</v>
      </c>
      <c r="L19" s="6">
        <v>30</v>
      </c>
      <c r="M19" s="12">
        <v>400</v>
      </c>
      <c r="N19" s="12">
        <f t="shared" si="0"/>
        <v>12000</v>
      </c>
      <c r="O19" s="12">
        <v>103.6</v>
      </c>
      <c r="P19" s="12">
        <f t="shared" si="1"/>
        <v>3108</v>
      </c>
      <c r="Q19" s="9">
        <f t="shared" si="3"/>
        <v>91.681415929203538</v>
      </c>
      <c r="R19" s="9">
        <f t="shared" si="2"/>
        <v>2750.4424778761063</v>
      </c>
    </row>
    <row r="20" spans="1:18" ht="165" customHeight="1" x14ac:dyDescent="0.5">
      <c r="A20" s="16"/>
      <c r="B20" s="16"/>
      <c r="C20" s="4" t="s">
        <v>36</v>
      </c>
      <c r="D20" s="5" t="s">
        <v>39</v>
      </c>
      <c r="E20" s="4" t="s">
        <v>31</v>
      </c>
      <c r="F20" s="5" t="s">
        <v>32</v>
      </c>
      <c r="G20" s="4">
        <v>4</v>
      </c>
      <c r="H20" s="4">
        <v>6</v>
      </c>
      <c r="I20" s="4">
        <v>10</v>
      </c>
      <c r="J20" s="4">
        <v>6</v>
      </c>
      <c r="K20" s="4">
        <v>4</v>
      </c>
      <c r="L20" s="6">
        <v>30</v>
      </c>
      <c r="M20" s="12">
        <v>330</v>
      </c>
      <c r="N20" s="12">
        <f t="shared" si="0"/>
        <v>9900</v>
      </c>
      <c r="O20" s="12">
        <v>92.399999999999991</v>
      </c>
      <c r="P20" s="12">
        <f t="shared" si="1"/>
        <v>2771.9999999999995</v>
      </c>
      <c r="Q20" s="9">
        <f t="shared" si="3"/>
        <v>81.769911504424783</v>
      </c>
      <c r="R20" s="9">
        <f t="shared" si="2"/>
        <v>2453.0973451327436</v>
      </c>
    </row>
    <row r="21" spans="1:18" ht="159" customHeight="1" x14ac:dyDescent="0.5">
      <c r="A21" s="16"/>
      <c r="B21" s="16"/>
      <c r="C21" s="4" t="s">
        <v>40</v>
      </c>
      <c r="D21" s="4" t="s">
        <v>41</v>
      </c>
      <c r="E21" s="4" t="s">
        <v>31</v>
      </c>
      <c r="F21" s="4" t="s">
        <v>42</v>
      </c>
      <c r="G21" s="4">
        <v>6</v>
      </c>
      <c r="H21" s="4">
        <v>15</v>
      </c>
      <c r="I21" s="4">
        <v>15</v>
      </c>
      <c r="J21" s="4">
        <v>10</v>
      </c>
      <c r="K21" s="4">
        <v>4</v>
      </c>
      <c r="L21" s="6">
        <v>50</v>
      </c>
      <c r="M21" s="12">
        <v>335</v>
      </c>
      <c r="N21" s="12">
        <f t="shared" si="0"/>
        <v>16750</v>
      </c>
      <c r="O21" s="12">
        <v>89.6</v>
      </c>
      <c r="P21" s="12">
        <f t="shared" si="1"/>
        <v>4480</v>
      </c>
      <c r="Q21" s="9">
        <f t="shared" si="3"/>
        <v>79.292035398230084</v>
      </c>
      <c r="R21" s="9">
        <f t="shared" si="2"/>
        <v>3964.6017699115041</v>
      </c>
    </row>
    <row r="22" spans="1:18" ht="159" customHeight="1" x14ac:dyDescent="0.5">
      <c r="A22" s="16"/>
      <c r="B22" s="16"/>
      <c r="C22" s="4" t="s">
        <v>40</v>
      </c>
      <c r="D22" s="5" t="s">
        <v>43</v>
      </c>
      <c r="E22" s="4" t="s">
        <v>31</v>
      </c>
      <c r="F22" s="4" t="s">
        <v>42</v>
      </c>
      <c r="G22" s="4">
        <v>6</v>
      </c>
      <c r="H22" s="4">
        <v>15</v>
      </c>
      <c r="I22" s="4">
        <v>15</v>
      </c>
      <c r="J22" s="4">
        <v>10</v>
      </c>
      <c r="K22" s="4">
        <v>4</v>
      </c>
      <c r="L22" s="6">
        <v>50</v>
      </c>
      <c r="M22" s="12">
        <v>335</v>
      </c>
      <c r="N22" s="12">
        <f t="shared" si="0"/>
        <v>16750</v>
      </c>
      <c r="O22" s="12">
        <v>89.6</v>
      </c>
      <c r="P22" s="12">
        <f t="shared" si="1"/>
        <v>4480</v>
      </c>
      <c r="Q22" s="9">
        <f t="shared" si="3"/>
        <v>79.292035398230084</v>
      </c>
      <c r="R22" s="9">
        <f t="shared" si="2"/>
        <v>3964.6017699115041</v>
      </c>
    </row>
    <row r="23" spans="1:18" ht="171" customHeight="1" x14ac:dyDescent="0.5">
      <c r="A23" s="16"/>
      <c r="B23" s="16"/>
      <c r="C23" s="4" t="s">
        <v>44</v>
      </c>
      <c r="D23" s="4" t="s">
        <v>45</v>
      </c>
      <c r="E23" s="4" t="s">
        <v>31</v>
      </c>
      <c r="F23" s="4" t="s">
        <v>42</v>
      </c>
      <c r="G23" s="4">
        <v>10</v>
      </c>
      <c r="H23" s="4">
        <v>16</v>
      </c>
      <c r="I23" s="4">
        <v>16</v>
      </c>
      <c r="J23" s="4">
        <v>12</v>
      </c>
      <c r="K23" s="4">
        <v>6</v>
      </c>
      <c r="L23" s="6">
        <v>60</v>
      </c>
      <c r="M23" s="12">
        <v>195</v>
      </c>
      <c r="N23" s="12">
        <f t="shared" si="0"/>
        <v>11700</v>
      </c>
      <c r="O23" s="12">
        <v>50.4</v>
      </c>
      <c r="P23" s="12">
        <f t="shared" si="1"/>
        <v>3024</v>
      </c>
      <c r="Q23" s="9">
        <f t="shared" si="3"/>
        <v>44.601769911504427</v>
      </c>
      <c r="R23" s="9">
        <f t="shared" si="2"/>
        <v>2676.1061946902655</v>
      </c>
    </row>
    <row r="24" spans="1:18" ht="162" customHeight="1" x14ac:dyDescent="0.5">
      <c r="A24" s="16"/>
      <c r="B24" s="16"/>
      <c r="C24" s="4" t="s">
        <v>46</v>
      </c>
      <c r="D24" s="5" t="s">
        <v>47</v>
      </c>
      <c r="E24" s="4" t="s">
        <v>31</v>
      </c>
      <c r="F24" s="4" t="s">
        <v>42</v>
      </c>
      <c r="G24" s="4">
        <v>10</v>
      </c>
      <c r="H24" s="4">
        <v>16</v>
      </c>
      <c r="I24" s="4">
        <v>18</v>
      </c>
      <c r="J24" s="4">
        <v>12</v>
      </c>
      <c r="K24" s="4">
        <v>4</v>
      </c>
      <c r="L24" s="6">
        <v>60</v>
      </c>
      <c r="M24" s="12">
        <v>195</v>
      </c>
      <c r="N24" s="12">
        <f t="shared" si="0"/>
        <v>11700</v>
      </c>
      <c r="O24" s="12">
        <v>50.4</v>
      </c>
      <c r="P24" s="12">
        <f t="shared" si="1"/>
        <v>3024</v>
      </c>
      <c r="Q24" s="9">
        <f t="shared" si="3"/>
        <v>44.601769911504427</v>
      </c>
      <c r="R24" s="9">
        <f t="shared" si="2"/>
        <v>2676.1061946902655</v>
      </c>
    </row>
    <row r="25" spans="1:18" ht="174" customHeight="1" x14ac:dyDescent="0.5">
      <c r="A25" s="16"/>
      <c r="B25" s="16"/>
      <c r="C25" s="4" t="s">
        <v>48</v>
      </c>
      <c r="D25" s="4" t="s">
        <v>49</v>
      </c>
      <c r="E25" s="4" t="s">
        <v>31</v>
      </c>
      <c r="F25" s="4" t="s">
        <v>42</v>
      </c>
      <c r="G25" s="4">
        <v>6</v>
      </c>
      <c r="H25" s="4">
        <v>15</v>
      </c>
      <c r="I25" s="4">
        <v>15</v>
      </c>
      <c r="J25" s="4">
        <v>10</v>
      </c>
      <c r="K25" s="4">
        <v>4</v>
      </c>
      <c r="L25" s="6">
        <v>50</v>
      </c>
      <c r="M25" s="12">
        <v>205</v>
      </c>
      <c r="N25" s="12">
        <f t="shared" si="0"/>
        <v>10250</v>
      </c>
      <c r="O25" s="12">
        <v>50.4</v>
      </c>
      <c r="P25" s="12">
        <f t="shared" si="1"/>
        <v>2520</v>
      </c>
      <c r="Q25" s="9">
        <f t="shared" si="3"/>
        <v>44.601769911504427</v>
      </c>
      <c r="R25" s="9">
        <f t="shared" si="2"/>
        <v>2230.0884955752213</v>
      </c>
    </row>
    <row r="26" spans="1:18" ht="170.1" customHeight="1" x14ac:dyDescent="0.5">
      <c r="A26" s="16"/>
      <c r="B26" s="16"/>
      <c r="C26" s="4" t="s">
        <v>50</v>
      </c>
      <c r="D26" s="4" t="s">
        <v>51</v>
      </c>
      <c r="E26" s="4" t="s">
        <v>31</v>
      </c>
      <c r="F26" s="4" t="s">
        <v>42</v>
      </c>
      <c r="G26" s="4">
        <v>6</v>
      </c>
      <c r="H26" s="4">
        <v>8</v>
      </c>
      <c r="I26" s="4">
        <v>12</v>
      </c>
      <c r="J26" s="4">
        <v>8</v>
      </c>
      <c r="K26" s="4">
        <v>6</v>
      </c>
      <c r="L26" s="6">
        <v>40</v>
      </c>
      <c r="M26" s="12">
        <v>170</v>
      </c>
      <c r="N26" s="12">
        <f t="shared" si="0"/>
        <v>6800</v>
      </c>
      <c r="O26" s="12">
        <v>47.599999999999994</v>
      </c>
      <c r="P26" s="12">
        <f t="shared" si="1"/>
        <v>1903.9999999999998</v>
      </c>
      <c r="Q26" s="9">
        <f t="shared" si="3"/>
        <v>42.123893805309734</v>
      </c>
      <c r="R26" s="9">
        <f t="shared" si="2"/>
        <v>1684.9557522123894</v>
      </c>
    </row>
    <row r="27" spans="1:18" ht="173.1" customHeight="1" x14ac:dyDescent="0.5">
      <c r="A27" s="16"/>
      <c r="B27" s="16"/>
      <c r="C27" s="4" t="s">
        <v>52</v>
      </c>
      <c r="D27" s="5" t="s">
        <v>53</v>
      </c>
      <c r="E27" s="4" t="s">
        <v>31</v>
      </c>
      <c r="F27" s="4" t="s">
        <v>42</v>
      </c>
      <c r="G27" s="4">
        <v>6</v>
      </c>
      <c r="H27" s="4">
        <v>8</v>
      </c>
      <c r="I27" s="4">
        <v>12</v>
      </c>
      <c r="J27" s="4">
        <v>8</v>
      </c>
      <c r="K27" s="4">
        <v>6</v>
      </c>
      <c r="L27" s="6">
        <v>40</v>
      </c>
      <c r="M27" s="12">
        <v>170</v>
      </c>
      <c r="N27" s="12">
        <f t="shared" si="0"/>
        <v>6800</v>
      </c>
      <c r="O27" s="12">
        <v>47.599999999999994</v>
      </c>
      <c r="P27" s="12">
        <f t="shared" si="1"/>
        <v>1903.9999999999998</v>
      </c>
      <c r="Q27" s="9">
        <f t="shared" si="3"/>
        <v>42.123893805309734</v>
      </c>
      <c r="R27" s="9">
        <f t="shared" si="2"/>
        <v>1684.9557522123894</v>
      </c>
    </row>
    <row r="28" spans="1:18" ht="176.1" customHeight="1" x14ac:dyDescent="0.5">
      <c r="A28" s="16"/>
      <c r="B28" s="16"/>
      <c r="C28" s="4" t="s">
        <v>52</v>
      </c>
      <c r="D28" s="5" t="s">
        <v>54</v>
      </c>
      <c r="E28" s="4" t="s">
        <v>31</v>
      </c>
      <c r="F28" s="4" t="s">
        <v>42</v>
      </c>
      <c r="G28" s="4">
        <v>6</v>
      </c>
      <c r="H28" s="4">
        <v>8</v>
      </c>
      <c r="I28" s="4">
        <v>12</v>
      </c>
      <c r="J28" s="4">
        <v>8</v>
      </c>
      <c r="K28" s="4">
        <v>6</v>
      </c>
      <c r="L28" s="6">
        <v>40</v>
      </c>
      <c r="M28" s="12">
        <v>170</v>
      </c>
      <c r="N28" s="12">
        <f t="shared" si="0"/>
        <v>6800</v>
      </c>
      <c r="O28" s="12">
        <v>47.599999999999994</v>
      </c>
      <c r="P28" s="12">
        <f t="shared" si="1"/>
        <v>1903.9999999999998</v>
      </c>
      <c r="Q28" s="9">
        <f t="shared" si="3"/>
        <v>42.123893805309734</v>
      </c>
      <c r="R28" s="9">
        <f t="shared" si="2"/>
        <v>1684.9557522123894</v>
      </c>
    </row>
    <row r="29" spans="1:18" ht="171.95" customHeight="1" x14ac:dyDescent="0.5">
      <c r="A29" s="16"/>
      <c r="B29" s="16"/>
      <c r="C29" s="4" t="s">
        <v>52</v>
      </c>
      <c r="D29" s="5" t="s">
        <v>55</v>
      </c>
      <c r="E29" s="4" t="s">
        <v>31</v>
      </c>
      <c r="F29" s="4" t="s">
        <v>42</v>
      </c>
      <c r="G29" s="4">
        <v>4</v>
      </c>
      <c r="H29" s="4">
        <v>6</v>
      </c>
      <c r="I29" s="4">
        <v>10</v>
      </c>
      <c r="J29" s="4">
        <v>6</v>
      </c>
      <c r="K29" s="4">
        <v>4</v>
      </c>
      <c r="L29" s="6">
        <v>30</v>
      </c>
      <c r="M29" s="12">
        <v>170</v>
      </c>
      <c r="N29" s="12">
        <f t="shared" si="0"/>
        <v>5100</v>
      </c>
      <c r="O29" s="12">
        <v>47.599999999999994</v>
      </c>
      <c r="P29" s="12">
        <f t="shared" si="1"/>
        <v>1427.9999999999998</v>
      </c>
      <c r="Q29" s="9">
        <f t="shared" si="3"/>
        <v>42.123893805309734</v>
      </c>
      <c r="R29" s="9">
        <f t="shared" si="2"/>
        <v>1263.716814159292</v>
      </c>
    </row>
    <row r="30" spans="1:18" x14ac:dyDescent="0.5">
      <c r="A30" s="14"/>
      <c r="B30" s="15"/>
      <c r="C30" s="3"/>
      <c r="D30" s="3"/>
      <c r="E30" s="3"/>
      <c r="F30" s="3"/>
      <c r="G30" s="3"/>
      <c r="H30" s="3"/>
      <c r="I30" s="3"/>
      <c r="J30" s="3"/>
      <c r="K30" s="3"/>
      <c r="L30" s="3">
        <f>SUM(L15:L29)</f>
        <v>640</v>
      </c>
      <c r="M30" s="11"/>
      <c r="N30" s="11">
        <f t="shared" ref="N30:R30" si="4">SUM(N15:N29)</f>
        <v>172950</v>
      </c>
      <c r="O30" s="11"/>
      <c r="P30" s="11">
        <f t="shared" si="4"/>
        <v>46228</v>
      </c>
      <c r="Q30" s="13"/>
      <c r="R30" s="13">
        <f t="shared" si="4"/>
        <v>40909.734513274328</v>
      </c>
    </row>
  </sheetData>
  <sheetProtection sheet="1" objects="1" scenarios="1" selectLockedCells="1" selectUnlockedCells="1"/>
  <mergeCells count="29">
    <mergeCell ref="A8:C8"/>
    <mergeCell ref="A2:C2"/>
    <mergeCell ref="A1:C1"/>
    <mergeCell ref="A7:C7"/>
    <mergeCell ref="A6:C6"/>
    <mergeCell ref="A5:C5"/>
    <mergeCell ref="A4:C4"/>
    <mergeCell ref="A3:C3"/>
    <mergeCell ref="A27:B27"/>
    <mergeCell ref="A12:C12"/>
    <mergeCell ref="A11:C11"/>
    <mergeCell ref="A10:C10"/>
    <mergeCell ref="A9:C9"/>
    <mergeCell ref="A30:B30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9:B29"/>
    <mergeCell ref="A23:B23"/>
    <mergeCell ref="A24:B24"/>
    <mergeCell ref="A25:B25"/>
    <mergeCell ref="A26:B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C2A8B-CE8D-4834-AFD8-5ADA453275D0}">
  <ds:schemaRefs>
    <ds:schemaRef ds:uri="http://purl.org/dc/elements/1.1/"/>
    <ds:schemaRef ds:uri="http://purl.org/dc/terms/"/>
    <ds:schemaRef ds:uri="http://schemas.openxmlformats.org/package/2006/metadata/core-properties"/>
    <ds:schemaRef ds:uri="3287f65e-bd81-4ef8-9d4a-f770dbe35018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534545f7-dfad-40dc-8880-0a5cc848d94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7D0EAD1-DEB1-4079-9406-E836226799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C70D4D-E941-4161-A9AB-DED919423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2025-11-20T11:00:07Z</dcterms:created>
  <dcterms:modified xsi:type="dcterms:W3CDTF">2026-02-10T15:38:48Z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