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Bags &amp; Accessories\"/>
    </mc:Choice>
  </mc:AlternateContent>
  <xr:revisionPtr revIDLastSave="0" documentId="13_ncr:1_{5F8538C1-B3D6-40B2-86F0-8D2540704B76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CELINE" sheetId="6" r:id="rId1"/>
  </sheets>
  <definedNames>
    <definedName name="_xlnm._FilterDatabase" localSheetId="0" hidden="1">CELINE!$A$14:$E$33</definedName>
    <definedName name="_xlnm.Print_Titles" localSheetId="0">CELINE!$14:$14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6" l="1"/>
  <c r="J21" i="6"/>
  <c r="J22" i="6"/>
  <c r="J23" i="6"/>
  <c r="J30" i="6"/>
  <c r="J31" i="6"/>
  <c r="J32" i="6"/>
  <c r="J33" i="6"/>
  <c r="I16" i="6"/>
  <c r="J16" i="6" s="1"/>
  <c r="I20" i="6"/>
  <c r="I21" i="6"/>
  <c r="I22" i="6"/>
  <c r="I23" i="6"/>
  <c r="I24" i="6"/>
  <c r="J24" i="6" s="1"/>
  <c r="I26" i="6"/>
  <c r="J26" i="6" s="1"/>
  <c r="I30" i="6"/>
  <c r="I31" i="6"/>
  <c r="I32" i="6"/>
  <c r="I33" i="6"/>
  <c r="I15" i="6"/>
  <c r="J15" i="6" s="1"/>
  <c r="H21" i="6"/>
  <c r="H22" i="6"/>
  <c r="H23" i="6"/>
  <c r="H24" i="6"/>
  <c r="H25" i="6"/>
  <c r="H27" i="6"/>
  <c r="H31" i="6"/>
  <c r="H32" i="6"/>
  <c r="H33" i="6"/>
  <c r="H15" i="6"/>
  <c r="G16" i="6"/>
  <c r="H16" i="6" s="1"/>
  <c r="G17" i="6"/>
  <c r="I17" i="6" s="1"/>
  <c r="G18" i="6"/>
  <c r="H18" i="6" s="1"/>
  <c r="G19" i="6"/>
  <c r="H19" i="6" s="1"/>
  <c r="G20" i="6"/>
  <c r="H20" i="6" s="1"/>
  <c r="G21" i="6"/>
  <c r="G22" i="6"/>
  <c r="G23" i="6"/>
  <c r="G24" i="6"/>
  <c r="G25" i="6"/>
  <c r="I25" i="6" s="1"/>
  <c r="J25" i="6" s="1"/>
  <c r="G26" i="6"/>
  <c r="H26" i="6" s="1"/>
  <c r="G27" i="6"/>
  <c r="I27" i="6" s="1"/>
  <c r="J27" i="6" s="1"/>
  <c r="G28" i="6"/>
  <c r="H28" i="6" s="1"/>
  <c r="G29" i="6"/>
  <c r="H29" i="6" s="1"/>
  <c r="G30" i="6"/>
  <c r="H30" i="6" s="1"/>
  <c r="G31" i="6"/>
  <c r="G32" i="6"/>
  <c r="G33" i="6"/>
  <c r="G15" i="6"/>
  <c r="D34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15" i="6"/>
  <c r="F34" i="6" s="1"/>
  <c r="J17" i="6" l="1"/>
  <c r="I29" i="6"/>
  <c r="J29" i="6" s="1"/>
  <c r="I19" i="6"/>
  <c r="J19" i="6" s="1"/>
  <c r="H17" i="6"/>
  <c r="H34" i="6" s="1"/>
  <c r="I28" i="6"/>
  <c r="J28" i="6" s="1"/>
  <c r="I18" i="6"/>
  <c r="J18" i="6" s="1"/>
  <c r="J34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<sst xmlns="http://schemas.openxmlformats.org/spreadsheetml/2006/main" count="60" uniqueCount="42">
  <si>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</si>
  <si>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</si>
  <si>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</si>
  <si>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</si>
  <si>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</si>
  <si>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</si>
  <si>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</si>
  <si>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</si>
  <si>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</si>
  <si>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</si>
  <si>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</si>
  <si>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</si>
  <si>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</t>
  </si>
  <si>
    <t>CAT</t>
  </si>
  <si>
    <t>ART</t>
  </si>
  <si>
    <t>QTY</t>
  </si>
  <si>
    <t>RRP €</t>
  </si>
  <si>
    <t>RRP TOT €</t>
  </si>
  <si>
    <t>COST €</t>
  </si>
  <si>
    <t>COST TOT €</t>
  </si>
  <si>
    <t>COST £</t>
  </si>
  <si>
    <t>COST TOT £</t>
  </si>
  <si>
    <t>HANDBAGS</t>
  </si>
  <si>
    <t>114493DGQ.38NO</t>
  </si>
  <si>
    <t>114492BZJ.04LU</t>
  </si>
  <si>
    <t>187363BF4.38NO</t>
  </si>
  <si>
    <t>187363BF4.02PP</t>
  </si>
  <si>
    <t>187363BF4.18BU</t>
  </si>
  <si>
    <t>188423BF4.38NO</t>
  </si>
  <si>
    <t>188423BF4.01RC</t>
  </si>
  <si>
    <t>188423BF4.18BU</t>
  </si>
  <si>
    <t>188882BZ4.04LU</t>
  </si>
  <si>
    <t>188882BZ4.01BC</t>
  </si>
  <si>
    <t>114493DGQ.04LU</t>
  </si>
  <si>
    <t>194142CUZ.04LU</t>
  </si>
  <si>
    <t>194143BF4.38NO</t>
  </si>
  <si>
    <t>117523FXK.38NO</t>
  </si>
  <si>
    <t>117523FXK.18BU</t>
  </si>
  <si>
    <t>117523FXK.03CP</t>
  </si>
  <si>
    <t>118113FXK.38NO</t>
  </si>
  <si>
    <t>118113FXK.18BU</t>
  </si>
  <si>
    <t>118113FXK.03CP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</si>
</sst>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6">
    <font>
      <sz val="11"/>
      <color theme="1"/>
      <name val="Calibri"/>
      <charset val="134"/>
      <scheme val="minor"/>
    </font>
    <font>
      <sz val="12"/>
      <name val="宋体"/>
      <charset val="134"/>
    </font>
    <font>
      <b/>
      <sz val="12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microsoft.com/office/2007/relationships/hdphoto" Target="../media/hdphoto4.wdp"/><Relationship Id="rId18" Type="http://schemas.microsoft.com/office/2007/relationships/hdphoto" Target="../media/hdphoto6.wdp"/><Relationship Id="rId26" Type="http://schemas.microsoft.com/office/2007/relationships/hdphoto" Target="../media/hdphoto10.wdp"/><Relationship Id="rId3" Type="http://schemas.openxmlformats.org/officeDocument/2006/relationships/image" Target="../media/image4.png"/><Relationship Id="rId21" Type="http://schemas.openxmlformats.org/officeDocument/2006/relationships/image" Target="../media/image15.png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17" Type="http://schemas.openxmlformats.org/officeDocument/2006/relationships/image" Target="../media/image13.png"/><Relationship Id="rId25" Type="http://schemas.openxmlformats.org/officeDocument/2006/relationships/image" Target="../media/image17.png"/><Relationship Id="rId2" Type="http://schemas.openxmlformats.org/officeDocument/2006/relationships/image" Target="../media/image3.png"/><Relationship Id="rId16" Type="http://schemas.openxmlformats.org/officeDocument/2006/relationships/image" Target="../media/image12.png"/><Relationship Id="rId20" Type="http://schemas.microsoft.com/office/2007/relationships/hdphoto" Target="../media/hdphoto7.wdp"/><Relationship Id="rId29" Type="http://schemas.openxmlformats.org/officeDocument/2006/relationships/image" Target="../media/image19.pn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microsoft.com/office/2007/relationships/hdphoto" Target="../media/hdphoto3.wdp"/><Relationship Id="rId24" Type="http://schemas.microsoft.com/office/2007/relationships/hdphoto" Target="../media/hdphoto9.wdp"/><Relationship Id="rId5" Type="http://schemas.microsoft.com/office/2007/relationships/hdphoto" Target="../media/hdphoto1.wdp"/><Relationship Id="rId15" Type="http://schemas.microsoft.com/office/2007/relationships/hdphoto" Target="../media/hdphoto5.wdp"/><Relationship Id="rId23" Type="http://schemas.openxmlformats.org/officeDocument/2006/relationships/image" Target="../media/image16.png"/><Relationship Id="rId28" Type="http://schemas.microsoft.com/office/2007/relationships/hdphoto" Target="../media/hdphoto11.wdp"/><Relationship Id="rId10" Type="http://schemas.openxmlformats.org/officeDocument/2006/relationships/image" Target="../media/image9.png"/><Relationship Id="rId19" Type="http://schemas.openxmlformats.org/officeDocument/2006/relationships/image" Target="../media/image14.png"/><Relationship Id="rId4" Type="http://schemas.openxmlformats.org/officeDocument/2006/relationships/image" Target="../media/image5.png"/><Relationship Id="rId9" Type="http://schemas.openxmlformats.org/officeDocument/2006/relationships/image" Target="../media/image8.png"/><Relationship Id="rId14" Type="http://schemas.openxmlformats.org/officeDocument/2006/relationships/image" Target="../media/image11.png"/><Relationship Id="rId22" Type="http://schemas.microsoft.com/office/2007/relationships/hdphoto" Target="../media/hdphoto8.wdp"/><Relationship Id="rId27" Type="http://schemas.openxmlformats.org/officeDocument/2006/relationships/image" Target="../media/image18.png"/><Relationship Id="rId30" Type="http://schemas.microsoft.com/office/2007/relationships/hdphoto" Target="../media/hdphoto1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14</xdr:row>
      <xdr:rowOff>208016</xdr:rowOff>
    </xdr:from>
    <xdr:to>
      <xdr:col>0</xdr:col>
      <xdr:colOff>1019500</xdr:colOff>
      <xdr:row>14</xdr:row>
      <xdr:rowOff>910016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1807710-0AF7-82F4-BC39-5111BBE0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0" y="572083"/>
          <a:ext cx="702000" cy="70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284654</xdr:colOff>
      <xdr:row>15</xdr:row>
      <xdr:rowOff>65219</xdr:rowOff>
    </xdr:from>
    <xdr:to>
      <xdr:col>0</xdr:col>
      <xdr:colOff>1030818</xdr:colOff>
      <xdr:row>15</xdr:row>
      <xdr:rowOff>903469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C155A455-6DB9-3056-7737-B0DC0879B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1173" t="14174" r="20693" b="14305"/>
        <a:stretch>
          <a:fillRect/>
        </a:stretch>
      </xdr:blipFill>
      <xdr:spPr>
        <a:xfrm rot="10800000" flipV="1">
          <a:off x="284654" y="1389960"/>
          <a:ext cx="746164" cy="843488"/>
        </a:xfrm>
        <a:prstGeom prst="rect">
          <a:avLst/>
        </a:prstGeom>
      </xdr:spPr>
    </xdr:pic>
    <xdr:clientData/>
  </xdr:twoCellAnchor>
  <xdr:twoCellAnchor editAs="oneCell">
    <xdr:from>
      <xdr:col>0</xdr:col>
      <xdr:colOff>119314</xdr:colOff>
      <xdr:row>17</xdr:row>
      <xdr:rowOff>105462</xdr:rowOff>
    </xdr:from>
    <xdr:to>
      <xdr:col>0</xdr:col>
      <xdr:colOff>1125154</xdr:colOff>
      <xdr:row>17</xdr:row>
      <xdr:rowOff>803818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61073047-AF59-2FFE-93BD-EDBB43306D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2360" t="31923" r="23356" b="30387"/>
        <a:stretch>
          <a:fillRect/>
        </a:stretch>
      </xdr:blipFill>
      <xdr:spPr>
        <a:xfrm>
          <a:off x="119314" y="5690870"/>
          <a:ext cx="1005840" cy="698356"/>
        </a:xfrm>
        <a:prstGeom prst="rect">
          <a:avLst/>
        </a:prstGeom>
      </xdr:spPr>
    </xdr:pic>
    <xdr:clientData/>
  </xdr:twoCellAnchor>
  <xdr:twoCellAnchor editAs="oneCell">
    <xdr:from>
      <xdr:col>0</xdr:col>
      <xdr:colOff>129594</xdr:colOff>
      <xdr:row>18</xdr:row>
      <xdr:rowOff>1</xdr:rowOff>
    </xdr:from>
    <xdr:to>
      <xdr:col>0</xdr:col>
      <xdr:colOff>1153368</xdr:colOff>
      <xdr:row>18</xdr:row>
      <xdr:rowOff>760956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06552537-26E1-A75F-6615-1093F637BB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2343" t="27011" r="21802" b="31472"/>
        <a:stretch>
          <a:fillRect/>
        </a:stretch>
      </xdr:blipFill>
      <xdr:spPr>
        <a:xfrm>
          <a:off x="129594" y="7347858"/>
          <a:ext cx="1023774" cy="760955"/>
        </a:xfrm>
        <a:prstGeom prst="rect">
          <a:avLst/>
        </a:prstGeom>
      </xdr:spPr>
    </xdr:pic>
    <xdr:clientData/>
  </xdr:twoCellAnchor>
  <xdr:twoCellAnchor editAs="oneCell">
    <xdr:from>
      <xdr:col>0</xdr:col>
      <xdr:colOff>181426</xdr:colOff>
      <xdr:row>16</xdr:row>
      <xdr:rowOff>105779</xdr:rowOff>
    </xdr:from>
    <xdr:to>
      <xdr:col>0</xdr:col>
      <xdr:colOff>1101655</xdr:colOff>
      <xdr:row>16</xdr:row>
      <xdr:rowOff>871573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240A07C0-38A4-80D1-8925-4C263CB6C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16782"/>
        <a:stretch>
          <a:fillRect/>
        </a:stretch>
      </xdr:blipFill>
      <xdr:spPr>
        <a:xfrm>
          <a:off x="181426" y="3307800"/>
          <a:ext cx="920229" cy="765794"/>
        </a:xfrm>
        <a:prstGeom prst="rect">
          <a:avLst/>
        </a:prstGeom>
      </xdr:spPr>
    </xdr:pic>
    <xdr:clientData/>
  </xdr:twoCellAnchor>
  <xdr:twoCellAnchor editAs="oneCell">
    <xdr:from>
      <xdr:col>0</xdr:col>
      <xdr:colOff>83437</xdr:colOff>
      <xdr:row>19</xdr:row>
      <xdr:rowOff>0</xdr:rowOff>
    </xdr:from>
    <xdr:to>
      <xdr:col>1</xdr:col>
      <xdr:colOff>4615</xdr:colOff>
      <xdr:row>20</xdr:row>
      <xdr:rowOff>165607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C5DF4680-2518-A054-F08E-E570C15E6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8982" b="70920" l="24727" r="7656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8247" t="23740" r="16953" b="23838"/>
        <a:stretch>
          <a:fillRect/>
        </a:stretch>
      </xdr:blipFill>
      <xdr:spPr>
        <a:xfrm>
          <a:off x="83437" y="8817225"/>
          <a:ext cx="1163238" cy="941040"/>
        </a:xfrm>
        <a:prstGeom prst="rect">
          <a:avLst/>
        </a:prstGeom>
      </xdr:spPr>
    </xdr:pic>
    <xdr:clientData/>
  </xdr:twoCellAnchor>
  <xdr:twoCellAnchor editAs="oneCell">
    <xdr:from>
      <xdr:col>0</xdr:col>
      <xdr:colOff>207348</xdr:colOff>
      <xdr:row>20</xdr:row>
      <xdr:rowOff>64796</xdr:rowOff>
    </xdr:from>
    <xdr:to>
      <xdr:col>0</xdr:col>
      <xdr:colOff>1088572</xdr:colOff>
      <xdr:row>20</xdr:row>
      <xdr:rowOff>746545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id="{5B316BAD-9A6C-224B-9DAD-A5198C2F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348" y="9680510"/>
          <a:ext cx="881224" cy="681749"/>
        </a:xfrm>
        <a:prstGeom prst="rect">
          <a:avLst/>
        </a:prstGeom>
      </xdr:spPr>
    </xdr:pic>
    <xdr:clientData/>
  </xdr:twoCellAnchor>
  <xdr:twoCellAnchor editAs="oneCell">
    <xdr:from>
      <xdr:col>0</xdr:col>
      <xdr:colOff>168470</xdr:colOff>
      <xdr:row>21</xdr:row>
      <xdr:rowOff>51836</xdr:rowOff>
    </xdr:from>
    <xdr:to>
      <xdr:col>0</xdr:col>
      <xdr:colOff>1075094</xdr:colOff>
      <xdr:row>21</xdr:row>
      <xdr:rowOff>725715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6B8B8F22-E6B0-5A4D-8E69-CE269E16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2343" t="27011" r="21802" b="31472"/>
        <a:stretch>
          <a:fillRect/>
        </a:stretch>
      </xdr:blipFill>
      <xdr:spPr>
        <a:xfrm>
          <a:off x="168470" y="11080101"/>
          <a:ext cx="906624" cy="673879"/>
        </a:xfrm>
        <a:prstGeom prst="rect">
          <a:avLst/>
        </a:prstGeom>
      </xdr:spPr>
    </xdr:pic>
    <xdr:clientData/>
  </xdr:twoCellAnchor>
  <xdr:twoCellAnchor editAs="oneCell">
    <xdr:from>
      <xdr:col>0</xdr:col>
      <xdr:colOff>211207</xdr:colOff>
      <xdr:row>22</xdr:row>
      <xdr:rowOff>39429</xdr:rowOff>
    </xdr:from>
    <xdr:to>
      <xdr:col>0</xdr:col>
      <xdr:colOff>1260901</xdr:colOff>
      <xdr:row>22</xdr:row>
      <xdr:rowOff>879693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F09E1DBC-C6B9-5E4A-86AF-A6070EA4A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26067" b="72029" l="21623" r="78609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4500" t="20322" r="14268" b="22226"/>
        <a:stretch>
          <a:fillRect/>
        </a:stretch>
      </xdr:blipFill>
      <xdr:spPr>
        <a:xfrm>
          <a:off x="211207" y="8334961"/>
          <a:ext cx="1049694" cy="840264"/>
        </a:xfrm>
        <a:prstGeom prst="rect">
          <a:avLst/>
        </a:prstGeom>
      </xdr:spPr>
    </xdr:pic>
    <xdr:clientData/>
  </xdr:twoCellAnchor>
  <xdr:twoCellAnchor editAs="oneCell">
    <xdr:from>
      <xdr:col>0</xdr:col>
      <xdr:colOff>100340</xdr:colOff>
      <xdr:row>22</xdr:row>
      <xdr:rowOff>884408</xdr:rowOff>
    </xdr:from>
    <xdr:to>
      <xdr:col>0</xdr:col>
      <xdr:colOff>1270416</xdr:colOff>
      <xdr:row>24</xdr:row>
      <xdr:rowOff>31556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6C645C6F-290E-FB5D-D724-F92C463454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28467" b="70385" l="24505" r="767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7978" t="23228" r="16758" b="24375"/>
        <a:stretch>
          <a:fillRect/>
        </a:stretch>
      </xdr:blipFill>
      <xdr:spPr>
        <a:xfrm>
          <a:off x="100340" y="9179940"/>
          <a:ext cx="1241513" cy="890020"/>
        </a:xfrm>
        <a:prstGeom prst="rect">
          <a:avLst/>
        </a:prstGeom>
      </xdr:spPr>
    </xdr:pic>
    <xdr:clientData/>
  </xdr:twoCellAnchor>
  <xdr:twoCellAnchor editAs="oneCell">
    <xdr:from>
      <xdr:col>0</xdr:col>
      <xdr:colOff>194387</xdr:colOff>
      <xdr:row>25</xdr:row>
      <xdr:rowOff>77756</xdr:rowOff>
    </xdr:from>
    <xdr:to>
      <xdr:col>1</xdr:col>
      <xdr:colOff>2705</xdr:colOff>
      <xdr:row>25</xdr:row>
      <xdr:rowOff>726538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id="{BFEC27A3-C91A-C352-5640-E46163D6BC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39683"/>
        <a:stretch>
          <a:fillRect/>
        </a:stretch>
      </xdr:blipFill>
      <xdr:spPr>
        <a:xfrm>
          <a:off x="194387" y="17041327"/>
          <a:ext cx="1075612" cy="6487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38878</xdr:colOff>
      <xdr:row>27</xdr:row>
      <xdr:rowOff>56939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5ACE8A91-4338-EB45-821C-BD8328D129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28982" b="70920" l="24727" r="7656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8247" t="23740" r="16953" b="23838"/>
        <a:stretch>
          <a:fillRect/>
        </a:stretch>
      </xdr:blipFill>
      <xdr:spPr>
        <a:xfrm>
          <a:off x="0" y="18583470"/>
          <a:ext cx="1399592" cy="894184"/>
        </a:xfrm>
        <a:prstGeom prst="rect">
          <a:avLst/>
        </a:prstGeom>
      </xdr:spPr>
    </xdr:pic>
    <xdr:clientData/>
  </xdr:twoCellAnchor>
  <xdr:twoCellAnchor editAs="oneCell">
    <xdr:from>
      <xdr:col>0</xdr:col>
      <xdr:colOff>190128</xdr:colOff>
      <xdr:row>26</xdr:row>
      <xdr:rowOff>816430</xdr:rowOff>
    </xdr:from>
    <xdr:to>
      <xdr:col>0</xdr:col>
      <xdr:colOff>1188441</xdr:colOff>
      <xdr:row>28</xdr:row>
      <xdr:rowOff>103674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id="{095A7C28-40FD-37C3-FA96-85C70716A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26680" b="80180" l="22040" r="78780">
                      <a14:foregroundMark x1="41180" y1="29340" x2="47360" y2="26920"/>
                      <a14:foregroundMark x1="47360" y1="26920" x2="53920" y2="27340"/>
                      <a14:foregroundMark x1="53920" y1="27340" x2="47420" y2="26840"/>
                      <a14:foregroundMark x1="47420" y1="26840" x2="53720" y2="26840"/>
                      <a14:foregroundMark x1="53720" y1="26840" x2="47220" y2="28020"/>
                      <a14:foregroundMark x1="47220" y1="28020" x2="52860" y2="266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4951" t="22342" r="14121" b="13389"/>
        <a:stretch>
          <a:fillRect/>
        </a:stretch>
      </xdr:blipFill>
      <xdr:spPr>
        <a:xfrm>
          <a:off x="190128" y="19438777"/>
          <a:ext cx="1044033" cy="946019"/>
        </a:xfrm>
        <a:prstGeom prst="rect">
          <a:avLst/>
        </a:prstGeom>
      </xdr:spPr>
    </xdr:pic>
    <xdr:clientData/>
  </xdr:twoCellAnchor>
  <xdr:twoCellAnchor editAs="oneCell">
    <xdr:from>
      <xdr:col>0</xdr:col>
      <xdr:colOff>245675</xdr:colOff>
      <xdr:row>29</xdr:row>
      <xdr:rowOff>6342</xdr:rowOff>
    </xdr:from>
    <xdr:to>
      <xdr:col>0</xdr:col>
      <xdr:colOff>1165777</xdr:colOff>
      <xdr:row>30</xdr:row>
      <xdr:rowOff>31285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id="{F3B56B0E-3820-7ED2-4B25-6AF5B866E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25340" b="76940" l="25220" r="74980">
                      <a14:foregroundMark x1="45180" y1="26680" x2="51760" y2="25880"/>
                      <a14:foregroundMark x1="51760" y1="25880" x2="52180" y2="25340"/>
                      <a14:foregroundMark x1="67200" y1="54020" x2="67200" y2="54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9008" t="19174" r="18801" b="16634"/>
        <a:stretch>
          <a:fillRect/>
        </a:stretch>
      </xdr:blipFill>
      <xdr:spPr>
        <a:xfrm>
          <a:off x="245675" y="14773470"/>
          <a:ext cx="920102" cy="916644"/>
        </a:xfrm>
        <a:prstGeom prst="rect">
          <a:avLst/>
        </a:prstGeom>
      </xdr:spPr>
    </xdr:pic>
    <xdr:clientData/>
  </xdr:twoCellAnchor>
  <xdr:twoCellAnchor editAs="oneCell">
    <xdr:from>
      <xdr:col>0</xdr:col>
      <xdr:colOff>229957</xdr:colOff>
      <xdr:row>30</xdr:row>
      <xdr:rowOff>105329</xdr:rowOff>
    </xdr:from>
    <xdr:to>
      <xdr:col>0</xdr:col>
      <xdr:colOff>1157445</xdr:colOff>
      <xdr:row>30</xdr:row>
      <xdr:rowOff>945744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00ADC7C7-B796-CD47-8BA4-3D84912D31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26680" b="80180" l="22040" r="78780">
                      <a14:foregroundMark x1="41180" y1="29340" x2="47360" y2="26920"/>
                      <a14:foregroundMark x1="47360" y1="26920" x2="53920" y2="27340"/>
                      <a14:foregroundMark x1="53920" y1="27340" x2="47420" y2="26840"/>
                      <a14:foregroundMark x1="47420" y1="26840" x2="53720" y2="26840"/>
                      <a14:foregroundMark x1="53720" y1="26840" x2="47220" y2="28020"/>
                      <a14:foregroundMark x1="47220" y1="28020" x2="52860" y2="266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4951" t="22342" r="14121" b="13389"/>
        <a:stretch>
          <a:fillRect/>
        </a:stretch>
      </xdr:blipFill>
      <xdr:spPr>
        <a:xfrm>
          <a:off x="229957" y="15547989"/>
          <a:ext cx="927488" cy="840415"/>
        </a:xfrm>
        <a:prstGeom prst="rect">
          <a:avLst/>
        </a:prstGeom>
      </xdr:spPr>
    </xdr:pic>
    <xdr:clientData/>
  </xdr:twoCellAnchor>
  <xdr:twoCellAnchor editAs="oneCell">
    <xdr:from>
      <xdr:col>0</xdr:col>
      <xdr:colOff>336938</xdr:colOff>
      <xdr:row>32</xdr:row>
      <xdr:rowOff>1</xdr:rowOff>
    </xdr:from>
    <xdr:to>
      <xdr:col>0</xdr:col>
      <xdr:colOff>1091001</xdr:colOff>
      <xdr:row>32</xdr:row>
      <xdr:rowOff>738673</xdr:rowOff>
    </xdr:to>
    <xdr:pic>
      <xdr:nvPicPr>
        <xdr:cNvPr id="62" name="Immagine 61">
          <a:extLst>
            <a:ext uri="{FF2B5EF4-FFF2-40B4-BE49-F238E27FC236}">
              <a16:creationId xmlns:a16="http://schemas.microsoft.com/office/drawing/2014/main" id="{D0F78FA4-FB8F-1043-B439-7C784EBFB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25340" b="76940" l="25220" r="74980">
                      <a14:foregroundMark x1="45180" y1="26680" x2="51760" y2="25880"/>
                      <a14:foregroundMark x1="51760" y1="25880" x2="52180" y2="25340"/>
                      <a14:foregroundMark x1="67200" y1="54020" x2="67200" y2="540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9008" t="19174" r="18801" b="16634"/>
        <a:stretch>
          <a:fillRect/>
        </a:stretch>
      </xdr:blipFill>
      <xdr:spPr>
        <a:xfrm>
          <a:off x="336938" y="23469083"/>
          <a:ext cx="754063" cy="7386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657884</xdr:rowOff>
    </xdr:from>
    <xdr:to>
      <xdr:col>1</xdr:col>
      <xdr:colOff>51838</xdr:colOff>
      <xdr:row>32</xdr:row>
      <xdr:rowOff>271038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47395763-5F91-70CD-54CE-C7965E382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100544"/>
          <a:ext cx="1416412" cy="1396560"/>
        </a:xfrm>
        <a:prstGeom prst="rect">
          <a:avLst/>
        </a:prstGeom>
      </xdr:spPr>
    </xdr:pic>
    <xdr:clientData/>
  </xdr:twoCellAnchor>
  <xdr:twoCellAnchor editAs="oneCell">
    <xdr:from>
      <xdr:col>0</xdr:col>
      <xdr:colOff>152200</xdr:colOff>
      <xdr:row>27</xdr:row>
      <xdr:rowOff>718431</xdr:rowOff>
    </xdr:from>
    <xdr:to>
      <xdr:col>0</xdr:col>
      <xdr:colOff>1259873</xdr:colOff>
      <xdr:row>28</xdr:row>
      <xdr:rowOff>878192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422DA283-677D-A148-B3F7-06E1EDF688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3256" t="18605" r="21395" b="22791"/>
        <a:stretch>
          <a:fillRect/>
        </a:stretch>
      </xdr:blipFill>
      <xdr:spPr>
        <a:xfrm>
          <a:off x="152200" y="13688644"/>
          <a:ext cx="1107673" cy="98390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A3" zoomScale="94" zoomScaleNormal="94" workbookViewId="0">
      <selection activeCell="G15" sqref="G15"/>
    </sheetView>
  </sheetViews>
  <sheetFormatPr defaultColWidth="9" defaultRowHeight="15.75"/>
  <cols>
    <col min="1" max="2" width="17.86328125" style="1" customWidth="1"/>
    <col min="3" max="3" width="20.3984375" style="1" customWidth="1"/>
    <col min="4" max="4" width="4.3984375" style="1" bestFit="1" customWidth="1"/>
    <col min="5" max="8" width="16.86328125" style="6" customWidth="1"/>
    <col min="9" max="10" width="16.86328125" style="8" customWidth="1"/>
    <col min="11" max="16384" width="9" style="1"/>
  </cols>
  <sheetData>
    <row r="1" spans="1:10">
      <c r="A1" s="16" t="s">
        <v>0</v>
      </c>
      <c r="B1" s="17"/>
      <c r="C1" s="18"/>
    </row>
    <row r="2" spans="1:10">
      <c r="A2" s="19" t="s">
        <v>1</v>
      </c>
      <c r="B2" s="19"/>
      <c r="C2" s="19"/>
    </row>
    <row r="3" spans="1:10">
      <c r="A3" s="19" t="s">
        <v>2</v>
      </c>
      <c r="B3" s="19"/>
      <c r="C3" s="19"/>
    </row>
    <row r="4" spans="1:10">
      <c r="A4" s="19" t="s">
        <v>3</v>
      </c>
      <c r="B4" s="19"/>
      <c r="C4" s="19"/>
    </row>
    <row r="5" spans="1:10">
      <c r="A5" s="19" t="s">
        <v>4</v>
      </c>
      <c r="B5" s="19"/>
      <c r="C5" s="19"/>
    </row>
    <row r="6" spans="1:10">
      <c r="A6" s="19" t="s">
        <v>5</v>
      </c>
      <c r="B6" s="19"/>
      <c r="C6" s="19"/>
    </row>
    <row r="7" spans="1:10">
      <c r="A7" s="19" t="s">
        <v>6</v>
      </c>
      <c r="B7" s="19"/>
      <c r="C7" s="19"/>
    </row>
    <row r="8" spans="1:10">
      <c r="A8" s="19" t="s">
        <v>7</v>
      </c>
      <c r="B8" s="19"/>
      <c r="C8" s="19"/>
    </row>
    <row r="9" spans="1:10">
      <c r="A9" s="19" t="s">
        <v>8</v>
      </c>
      <c r="B9" s="19"/>
      <c r="C9" s="19"/>
    </row>
    <row r="10" spans="1:10">
      <c r="A10" s="13" t="s">
        <v>9</v>
      </c>
      <c r="B10" s="14"/>
      <c r="C10" s="15"/>
    </row>
    <row r="11" spans="1:10">
      <c r="A11" s="13" t="s">
        <v>10</v>
      </c>
      <c r="B11" s="14"/>
      <c r="C11" s="15"/>
    </row>
    <row r="12" spans="1:10">
      <c r="A12" s="13" t="s">
        <v>11</v>
      </c>
      <c r="B12" s="14"/>
      <c r="C12" s="15"/>
    </row>
    <row r="14" spans="1:10" ht="28.5" customHeight="1">
      <c r="A14" s="9" t="s">
        <v>12</v>
      </c>
      <c r="B14" s="9" t="s">
        <v>13</v>
      </c>
      <c r="C14" s="9" t="s">
        <v>14</v>
      </c>
      <c r="D14" s="9" t="s">
        <v>15</v>
      </c>
      <c r="E14" s="10" t="s">
        <v>16</v>
      </c>
      <c r="F14" s="10" t="s">
        <v>17</v>
      </c>
      <c r="G14" s="10" t="s">
        <v>18</v>
      </c>
      <c r="H14" s="10" t="s">
        <v>19</v>
      </c>
      <c r="I14" s="11" t="s">
        <v>20</v>
      </c>
      <c r="J14" s="11" t="s">
        <v>21</v>
      </c>
    </row>
    <row r="15" spans="1:10" ht="77.099999999999994" customHeight="1">
      <c r="A15" s="2"/>
      <c r="B15" s="2" t="s">
        <v>22</v>
      </c>
      <c r="C15" s="2" t="s">
        <v>23</v>
      </c>
      <c r="D15" s="3">
        <v>3</v>
      </c>
      <c r="E15" s="4">
        <v>2000</v>
      </c>
      <c r="F15" s="4">
        <f>SUM(E15*D15)</f>
        <v>6000</v>
      </c>
      <c r="G15" s="4">
        <f t="shared" ref="G15:G33" si="0">SUM(E15*0.4375)</f>
        <v>875</v>
      </c>
      <c r="H15" s="4">
        <f t="shared" ref="H15:H33" si="1">SUM(G15*D15)</f>
        <v>2625</v>
      </c>
      <c r="I15" s="7">
        <f>SUM(G15/1.12)</f>
        <v>781.24999999999989</v>
      </c>
      <c r="J15" s="7">
        <f t="shared" ref="J15:J33" si="2">SUM(I15*D15)</f>
        <v>2343.7499999999995</v>
      </c>
    </row>
    <row r="16" spans="1:10" ht="78.95" customHeight="1">
      <c r="A16" s="2"/>
      <c r="B16" s="2" t="s">
        <v>22</v>
      </c>
      <c r="C16" s="2" t="s">
        <v>24</v>
      </c>
      <c r="D16" s="12">
        <v>3</v>
      </c>
      <c r="E16" s="5">
        <v>1750</v>
      </c>
      <c r="F16" s="4">
        <f t="shared" ref="F16:F33" si="3">SUM(E16*D16)</f>
        <v>5250</v>
      </c>
      <c r="G16" s="4">
        <f t="shared" si="0"/>
        <v>765.625</v>
      </c>
      <c r="H16" s="4">
        <f t="shared" si="1"/>
        <v>2296.875</v>
      </c>
      <c r="I16" s="7">
        <f t="shared" ref="I16:I33" si="4">SUM(G16/1.12)</f>
        <v>683.59374999999989</v>
      </c>
      <c r="J16" s="7">
        <f t="shared" si="2"/>
        <v>2050.7812499999995</v>
      </c>
    </row>
    <row r="17" spans="1:10" ht="72" customHeight="1">
      <c r="A17" s="2"/>
      <c r="B17" s="2" t="s">
        <v>22</v>
      </c>
      <c r="C17" s="3" t="s">
        <v>25</v>
      </c>
      <c r="D17" s="3">
        <v>6</v>
      </c>
      <c r="E17" s="4">
        <v>3500</v>
      </c>
      <c r="F17" s="4">
        <f t="shared" si="3"/>
        <v>21000</v>
      </c>
      <c r="G17" s="4">
        <f t="shared" si="0"/>
        <v>1531.25</v>
      </c>
      <c r="H17" s="4">
        <f t="shared" si="1"/>
        <v>9187.5</v>
      </c>
      <c r="I17" s="7">
        <f t="shared" si="4"/>
        <v>1367.1874999999998</v>
      </c>
      <c r="J17" s="7">
        <f t="shared" si="2"/>
        <v>8203.1249999999982</v>
      </c>
    </row>
    <row r="18" spans="1:10" ht="65.099999999999994" customHeight="1">
      <c r="A18" s="2"/>
      <c r="B18" s="2" t="s">
        <v>22</v>
      </c>
      <c r="C18" s="3" t="s">
        <v>26</v>
      </c>
      <c r="D18" s="3">
        <v>5</v>
      </c>
      <c r="E18" s="4">
        <v>3500</v>
      </c>
      <c r="F18" s="4">
        <f t="shared" si="3"/>
        <v>17500</v>
      </c>
      <c r="G18" s="4">
        <f t="shared" si="0"/>
        <v>1531.25</v>
      </c>
      <c r="H18" s="4">
        <f t="shared" si="1"/>
        <v>7656.25</v>
      </c>
      <c r="I18" s="7">
        <f t="shared" si="4"/>
        <v>1367.1874999999998</v>
      </c>
      <c r="J18" s="7">
        <f t="shared" si="2"/>
        <v>6835.9374999999991</v>
      </c>
    </row>
    <row r="19" spans="1:10" ht="65.099999999999994" customHeight="1">
      <c r="A19" s="2"/>
      <c r="B19" s="2" t="s">
        <v>22</v>
      </c>
      <c r="C19" s="3" t="s">
        <v>27</v>
      </c>
      <c r="D19" s="3">
        <v>4</v>
      </c>
      <c r="E19" s="4">
        <v>3500</v>
      </c>
      <c r="F19" s="4">
        <f t="shared" si="3"/>
        <v>14000</v>
      </c>
      <c r="G19" s="4">
        <f t="shared" si="0"/>
        <v>1531.25</v>
      </c>
      <c r="H19" s="4">
        <f t="shared" si="1"/>
        <v>6125</v>
      </c>
      <c r="I19" s="7">
        <f t="shared" si="4"/>
        <v>1367.1874999999998</v>
      </c>
      <c r="J19" s="7">
        <f t="shared" si="2"/>
        <v>5468.7499999999991</v>
      </c>
    </row>
    <row r="20" spans="1:10" ht="62.1" customHeight="1">
      <c r="A20" s="3"/>
      <c r="B20" s="2" t="s">
        <v>22</v>
      </c>
      <c r="C20" s="3" t="s">
        <v>28</v>
      </c>
      <c r="D20" s="3">
        <v>5</v>
      </c>
      <c r="E20" s="4">
        <v>3300</v>
      </c>
      <c r="F20" s="4">
        <f t="shared" si="3"/>
        <v>16500</v>
      </c>
      <c r="G20" s="4">
        <f t="shared" si="0"/>
        <v>1443.75</v>
      </c>
      <c r="H20" s="4">
        <f t="shared" si="1"/>
        <v>7218.75</v>
      </c>
      <c r="I20" s="7">
        <f t="shared" si="4"/>
        <v>1289.0624999999998</v>
      </c>
      <c r="J20" s="7">
        <f t="shared" si="2"/>
        <v>6445.3124999999991</v>
      </c>
    </row>
    <row r="21" spans="1:10" ht="63.95" customHeight="1">
      <c r="A21" s="2"/>
      <c r="B21" s="2" t="s">
        <v>22</v>
      </c>
      <c r="C21" s="3" t="s">
        <v>29</v>
      </c>
      <c r="D21" s="3">
        <v>4</v>
      </c>
      <c r="E21" s="4">
        <v>3300</v>
      </c>
      <c r="F21" s="4">
        <f t="shared" si="3"/>
        <v>13200</v>
      </c>
      <c r="G21" s="4">
        <f t="shared" si="0"/>
        <v>1443.75</v>
      </c>
      <c r="H21" s="4">
        <f t="shared" si="1"/>
        <v>5775</v>
      </c>
      <c r="I21" s="7">
        <f t="shared" si="4"/>
        <v>1289.0624999999998</v>
      </c>
      <c r="J21" s="7">
        <f t="shared" si="2"/>
        <v>5156.2499999999991</v>
      </c>
    </row>
    <row r="22" spans="1:10" ht="60" customHeight="1">
      <c r="A22" s="2"/>
      <c r="B22" s="2" t="s">
        <v>22</v>
      </c>
      <c r="C22" s="3" t="s">
        <v>30</v>
      </c>
      <c r="D22" s="3">
        <v>4</v>
      </c>
      <c r="E22" s="4">
        <v>3300</v>
      </c>
      <c r="F22" s="4">
        <f t="shared" si="3"/>
        <v>13200</v>
      </c>
      <c r="G22" s="4">
        <f t="shared" si="0"/>
        <v>1443.75</v>
      </c>
      <c r="H22" s="4">
        <f t="shared" si="1"/>
        <v>5775</v>
      </c>
      <c r="I22" s="7">
        <f t="shared" si="4"/>
        <v>1289.0624999999998</v>
      </c>
      <c r="J22" s="7">
        <f t="shared" si="2"/>
        <v>5156.2499999999991</v>
      </c>
    </row>
    <row r="23" spans="1:10" ht="72.95" customHeight="1">
      <c r="A23" s="3"/>
      <c r="B23" s="2" t="s">
        <v>22</v>
      </c>
      <c r="C23" s="3" t="s">
        <v>31</v>
      </c>
      <c r="D23" s="3">
        <v>7</v>
      </c>
      <c r="E23" s="4">
        <v>3050</v>
      </c>
      <c r="F23" s="4">
        <f t="shared" si="3"/>
        <v>21350</v>
      </c>
      <c r="G23" s="4">
        <f t="shared" si="0"/>
        <v>1334.375</v>
      </c>
      <c r="H23" s="4">
        <f t="shared" si="1"/>
        <v>9340.625</v>
      </c>
      <c r="I23" s="7">
        <f t="shared" si="4"/>
        <v>1191.40625</v>
      </c>
      <c r="J23" s="7">
        <f t="shared" si="2"/>
        <v>8339.84375</v>
      </c>
    </row>
    <row r="24" spans="1:10" ht="63.95" customHeight="1">
      <c r="A24" s="3"/>
      <c r="B24" s="2" t="s">
        <v>22</v>
      </c>
      <c r="C24" s="3" t="s">
        <v>32</v>
      </c>
      <c r="D24" s="3">
        <v>6</v>
      </c>
      <c r="E24" s="4">
        <v>3050</v>
      </c>
      <c r="F24" s="4">
        <f t="shared" si="3"/>
        <v>18300</v>
      </c>
      <c r="G24" s="4">
        <f t="shared" si="0"/>
        <v>1334.375</v>
      </c>
      <c r="H24" s="4">
        <f t="shared" si="1"/>
        <v>8006.25</v>
      </c>
      <c r="I24" s="7">
        <f t="shared" si="4"/>
        <v>1191.40625</v>
      </c>
      <c r="J24" s="7">
        <f t="shared" si="2"/>
        <v>7148.4375</v>
      </c>
    </row>
    <row r="25" spans="1:10" ht="101.1" customHeight="1">
      <c r="A25" s="2" t="e" vm="1">
        <v>#VALUE!</v>
      </c>
      <c r="B25" s="2" t="s">
        <v>22</v>
      </c>
      <c r="C25" s="2" t="s">
        <v>33</v>
      </c>
      <c r="D25" s="3">
        <v>6</v>
      </c>
      <c r="E25" s="4">
        <v>2000</v>
      </c>
      <c r="F25" s="4">
        <f t="shared" si="3"/>
        <v>12000</v>
      </c>
      <c r="G25" s="4">
        <f t="shared" si="0"/>
        <v>875</v>
      </c>
      <c r="H25" s="4">
        <f t="shared" si="1"/>
        <v>5250</v>
      </c>
      <c r="I25" s="7">
        <f t="shared" si="4"/>
        <v>781.24999999999989</v>
      </c>
      <c r="J25" s="7">
        <f t="shared" si="2"/>
        <v>4687.4999999999991</v>
      </c>
    </row>
    <row r="26" spans="1:10" ht="65.099999999999994" customHeight="1">
      <c r="A26" s="2"/>
      <c r="B26" s="2" t="s">
        <v>22</v>
      </c>
      <c r="C26" s="2" t="s">
        <v>34</v>
      </c>
      <c r="D26" s="3">
        <v>7</v>
      </c>
      <c r="E26" s="4">
        <v>2250</v>
      </c>
      <c r="F26" s="4">
        <f t="shared" si="3"/>
        <v>15750</v>
      </c>
      <c r="G26" s="4">
        <f t="shared" si="0"/>
        <v>984.375</v>
      </c>
      <c r="H26" s="4">
        <f t="shared" si="1"/>
        <v>6890.625</v>
      </c>
      <c r="I26" s="7">
        <f t="shared" si="4"/>
        <v>878.90624999999989</v>
      </c>
      <c r="J26" s="7">
        <f t="shared" si="2"/>
        <v>6152.3437499999991</v>
      </c>
    </row>
    <row r="27" spans="1:10" ht="65.099999999999994" customHeight="1">
      <c r="A27" s="3"/>
      <c r="B27" s="2" t="s">
        <v>22</v>
      </c>
      <c r="C27" s="3" t="s">
        <v>35</v>
      </c>
      <c r="D27" s="3">
        <v>6</v>
      </c>
      <c r="E27" s="4">
        <v>2350</v>
      </c>
      <c r="F27" s="4">
        <f t="shared" si="3"/>
        <v>14100</v>
      </c>
      <c r="G27" s="4">
        <f t="shared" si="0"/>
        <v>1028.125</v>
      </c>
      <c r="H27" s="4">
        <f t="shared" si="1"/>
        <v>6168.75</v>
      </c>
      <c r="I27" s="7">
        <f t="shared" si="4"/>
        <v>917.96874999999989</v>
      </c>
      <c r="J27" s="7">
        <f t="shared" si="2"/>
        <v>5507.8124999999991</v>
      </c>
    </row>
    <row r="28" spans="1:10" ht="65.099999999999994" customHeight="1">
      <c r="A28" s="3"/>
      <c r="B28" s="2" t="s">
        <v>22</v>
      </c>
      <c r="C28" s="3" t="s">
        <v>36</v>
      </c>
      <c r="D28" s="3">
        <v>5</v>
      </c>
      <c r="E28" s="4">
        <v>2900</v>
      </c>
      <c r="F28" s="4">
        <f t="shared" si="3"/>
        <v>14500</v>
      </c>
      <c r="G28" s="4">
        <f t="shared" si="0"/>
        <v>1268.75</v>
      </c>
      <c r="H28" s="4">
        <f t="shared" si="1"/>
        <v>6343.75</v>
      </c>
      <c r="I28" s="7">
        <f t="shared" si="4"/>
        <v>1132.8125</v>
      </c>
      <c r="J28" s="7">
        <f t="shared" si="2"/>
        <v>5664.0625</v>
      </c>
    </row>
    <row r="29" spans="1:10" ht="77.099999999999994" customHeight="1">
      <c r="A29" s="3"/>
      <c r="B29" s="2" t="s">
        <v>22</v>
      </c>
      <c r="C29" s="3" t="s">
        <v>37</v>
      </c>
      <c r="D29" s="3">
        <v>4</v>
      </c>
      <c r="E29" s="4">
        <v>2900</v>
      </c>
      <c r="F29" s="4">
        <f t="shared" si="3"/>
        <v>11600</v>
      </c>
      <c r="G29" s="4">
        <f t="shared" si="0"/>
        <v>1268.75</v>
      </c>
      <c r="H29" s="4">
        <f t="shared" si="1"/>
        <v>5075</v>
      </c>
      <c r="I29" s="7">
        <f t="shared" si="4"/>
        <v>1132.8125</v>
      </c>
      <c r="J29" s="7">
        <f t="shared" si="2"/>
        <v>4531.25</v>
      </c>
    </row>
    <row r="30" spans="1:10" ht="69.95" customHeight="1">
      <c r="A30" s="3"/>
      <c r="B30" s="2" t="s">
        <v>22</v>
      </c>
      <c r="C30" s="3" t="s">
        <v>38</v>
      </c>
      <c r="D30" s="3">
        <v>3</v>
      </c>
      <c r="E30" s="4">
        <v>2900</v>
      </c>
      <c r="F30" s="4">
        <f t="shared" si="3"/>
        <v>8700</v>
      </c>
      <c r="G30" s="4">
        <f t="shared" si="0"/>
        <v>1268.75</v>
      </c>
      <c r="H30" s="4">
        <f t="shared" si="1"/>
        <v>3806.25</v>
      </c>
      <c r="I30" s="7">
        <f t="shared" si="4"/>
        <v>1132.8125</v>
      </c>
      <c r="J30" s="7">
        <f t="shared" si="2"/>
        <v>3398.4375</v>
      </c>
    </row>
    <row r="31" spans="1:10" ht="78" customHeight="1">
      <c r="A31" s="3"/>
      <c r="B31" s="2" t="s">
        <v>22</v>
      </c>
      <c r="C31" s="3" t="s">
        <v>39</v>
      </c>
      <c r="D31" s="3">
        <v>5</v>
      </c>
      <c r="E31" s="4">
        <v>2600</v>
      </c>
      <c r="F31" s="4">
        <f t="shared" si="3"/>
        <v>13000</v>
      </c>
      <c r="G31" s="4">
        <f t="shared" si="0"/>
        <v>1137.5</v>
      </c>
      <c r="H31" s="4">
        <f t="shared" si="1"/>
        <v>5687.5</v>
      </c>
      <c r="I31" s="7">
        <f t="shared" si="4"/>
        <v>1015.6249999999999</v>
      </c>
      <c r="J31" s="7">
        <f t="shared" si="2"/>
        <v>5078.1249999999991</v>
      </c>
    </row>
    <row r="32" spans="1:10" ht="63" customHeight="1">
      <c r="A32" s="3"/>
      <c r="B32" s="2" t="s">
        <v>22</v>
      </c>
      <c r="C32" s="3" t="s">
        <v>40</v>
      </c>
      <c r="D32" s="3">
        <v>3</v>
      </c>
      <c r="E32" s="4">
        <v>2600</v>
      </c>
      <c r="F32" s="4">
        <f t="shared" si="3"/>
        <v>7800</v>
      </c>
      <c r="G32" s="4">
        <f t="shared" si="0"/>
        <v>1137.5</v>
      </c>
      <c r="H32" s="4">
        <f t="shared" si="1"/>
        <v>3412.5</v>
      </c>
      <c r="I32" s="7">
        <f t="shared" si="4"/>
        <v>1015.6249999999999</v>
      </c>
      <c r="J32" s="7">
        <f t="shared" si="2"/>
        <v>3046.8749999999995</v>
      </c>
    </row>
    <row r="33" spans="1:10" ht="63.95" customHeight="1">
      <c r="A33" s="3"/>
      <c r="B33" s="2" t="s">
        <v>22</v>
      </c>
      <c r="C33" s="3" t="s">
        <v>41</v>
      </c>
      <c r="D33" s="3">
        <v>3</v>
      </c>
      <c r="E33" s="4">
        <v>2600</v>
      </c>
      <c r="F33" s="4">
        <f t="shared" si="3"/>
        <v>7800</v>
      </c>
      <c r="G33" s="4">
        <f t="shared" si="0"/>
        <v>1137.5</v>
      </c>
      <c r="H33" s="4">
        <f t="shared" si="1"/>
        <v>3412.5</v>
      </c>
      <c r="I33" s="7">
        <f t="shared" si="4"/>
        <v>1015.6249999999999</v>
      </c>
      <c r="J33" s="7">
        <f t="shared" si="2"/>
        <v>3046.8749999999995</v>
      </c>
    </row>
    <row r="34" spans="1:10" ht="28.5" customHeight="1">
      <c r="A34" s="9"/>
      <c r="B34" s="9"/>
      <c r="C34" s="9"/>
      <c r="D34" s="9">
        <f>SUM(D15:D33)</f>
        <v>89</v>
      </c>
      <c r="E34" s="10"/>
      <c r="F34" s="10">
        <f t="shared" ref="F34:J34" si="5">SUM(F15:F33)</f>
        <v>251550</v>
      </c>
      <c r="G34" s="10"/>
      <c r="H34" s="10">
        <f t="shared" si="5"/>
        <v>110053.125</v>
      </c>
      <c r="I34" s="11"/>
      <c r="J34" s="11">
        <f t="shared" si="5"/>
        <v>98261.718749999985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4803149606299213" right="0.74803149606299213" top="0.98425196850393704" bottom="0.98425196850393704" header="0.51181102362204722" footer="0.51181102362204722"/>
  <pageSetup paperSize="9" scale="50" orientation="landscape" r:id="rId1"/>
  <headerFooter>
    <oddFooter>&amp;C第 &amp;P 页，共 &amp;N 页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643CA-AAA8-4C06-AE81-45079C25575F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3287f65e-bd81-4ef8-9d4a-f770dbe35018"/>
    <ds:schemaRef ds:uri="534545f7-dfad-40dc-8880-0a5cc848d94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974801-CE97-4E04-9DBC-2DC82FD942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3B31B8-68DF-4473-83A4-05E73099E4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CELINE</vt:lpstr>
      <vt:lpstr>CELINE!Print_Titles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2016-12-27T01:49:00Z</dcterms:created>
  <dcterms:modified xsi:type="dcterms:W3CDTF">2026-01-23T12:10:30Z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C4A77DDF533D4B7F8FB64634CB86AF3C_13</vt:lpwstr>
  </property>
  <property fmtid="{D5CDD505-2E9C-101B-9397-08002B2CF9AE}" pid="4" name="ContentTypeId">
    <vt:lpwstr>0x01010040098658C623A54E96A5025728B7D444</vt:lpwstr>
  </property>
  <property fmtid="{D5CDD505-2E9C-101B-9397-08002B2CF9AE}" pid="5" name="MediaServiceImageTags">
    <vt:lpwstr/>
  </property>
</Properties>
</file>