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Work\Monza Trading\2026 OFFERS\R2W\"/>
    </mc:Choice>
  </mc:AlternateContent>
  <xr:revisionPtr revIDLastSave="0" documentId="13_ncr:1_{C30011B6-6D96-44EA-8CCE-5D8B2F513BC1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OFF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2" i="1"/>
  <c r="K7" i="1"/>
  <c r="K6" i="1"/>
  <c r="K5" i="1"/>
  <c r="K4" i="1"/>
  <c r="K3" i="1"/>
  <c r="K2" i="1"/>
  <c r="P5" i="1" l="1"/>
  <c r="Q5" i="1" s="1"/>
  <c r="P2" i="1"/>
  <c r="Q2" i="1" s="1"/>
  <c r="O5" i="1"/>
  <c r="O2" i="1"/>
  <c r="M4" i="1"/>
  <c r="M7" i="1"/>
  <c r="M2" i="1"/>
  <c r="K8" i="1"/>
  <c r="P3" i="1"/>
  <c r="Q3" i="1" s="1"/>
  <c r="P6" i="1"/>
  <c r="Q6" i="1" s="1"/>
  <c r="O4" i="1"/>
  <c r="O7" i="1"/>
  <c r="M5" i="1"/>
  <c r="P4" i="1"/>
  <c r="Q4" i="1" s="1"/>
  <c r="P7" i="1"/>
  <c r="Q7" i="1" s="1"/>
  <c r="O3" i="1"/>
  <c r="O6" i="1"/>
  <c r="M3" i="1"/>
  <c r="M6" i="1"/>
  <c r="Q8" i="1"/>
  <c r="O8" i="1"/>
  <c r="M8" i="1"/>
</calcChain>
</file>

<file path=xl/sharedStrings.xml><?xml version="1.0" encoding="utf-8"?>
<sst xmlns="http://schemas.openxmlformats.org/spreadsheetml/2006/main" count="41" uniqueCount="30">
  <si>
    <t>FOTO</t>
  </si>
  <si>
    <t>CODICE ARTICOLO</t>
  </si>
  <si>
    <t>DESCRIZIONE</t>
  </si>
  <si>
    <t>COLORE</t>
  </si>
  <si>
    <t>COMPOSIZIONE</t>
  </si>
  <si>
    <t>S</t>
  </si>
  <si>
    <t>M</t>
  </si>
  <si>
    <t>L</t>
  </si>
  <si>
    <t>XL</t>
  </si>
  <si>
    <t>XXL</t>
  </si>
  <si>
    <t>TOTAL</t>
  </si>
  <si>
    <t>RRP €</t>
  </si>
  <si>
    <t>RRP TOT €</t>
  </si>
  <si>
    <t xml:space="preserve">77.5% OFF RRP  
 COST € </t>
  </si>
  <si>
    <t>COST TOT €</t>
  </si>
  <si>
    <t>COST £</t>
  </si>
  <si>
    <t>COST TOT £</t>
  </si>
  <si>
    <t>UJN815_1052_F0002_S_221</t>
  </si>
  <si>
    <t>T-SHIRT STAMPA PRADA</t>
  </si>
  <si>
    <t>NERO</t>
  </si>
  <si>
    <t>100% COTONE</t>
  </si>
  <si>
    <t>UJN815_1052_F0009_S_221</t>
  </si>
  <si>
    <t>BIANCO</t>
  </si>
  <si>
    <t>UJN852_13CC_F0009_S_232</t>
  </si>
  <si>
    <t>T-SHIRT  PATCH PRADA</t>
  </si>
  <si>
    <t>UJN852_13CC_F0002_S_232</t>
  </si>
  <si>
    <t>UJN843_12TQ_F0009_S_231</t>
  </si>
  <si>
    <t>T-shirt in cotone stretch con logo</t>
  </si>
  <si>
    <t>92% cotone 8% elastan</t>
  </si>
  <si>
    <t>UJN843_12TQ_F0002_S_231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</si>
</sst>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.00_);_([$€-2]\ * \(#,##0.00\);_([$€-2]\ * &quot;-&quot;??_);_(@_)"/>
    <numFmt numFmtId="165" formatCode="_-[$£-809]* #,##0.00_-;\-[$£-809]* #,##0.00_-;_-[$£-809]* &quot;-&quot;??_-;_-@_-"/>
  </numFmts>
  <fonts count="8">
    <font>
      <sz val="10"/>
      <color indexed="8"/>
      <name val="Helvetica Neue"/>
    </font>
    <font>
      <b/>
      <sz val="12"/>
      <color indexed="8"/>
      <name val="Calibri"/>
      <family val="2"/>
    </font>
    <font>
      <b/>
      <sz val="12"/>
      <color theme="1"/>
      <name val="Calibri"/>
      <family val="2"/>
    </font>
    <font>
      <sz val="12"/>
      <color indexed="8"/>
      <name val="Calibri"/>
      <family val="2"/>
    </font>
    <font>
      <sz val="12"/>
      <color indexed="12"/>
      <name val="Calibri"/>
      <family val="2"/>
    </font>
    <font>
      <sz val="12"/>
      <color rgb="FF0A0A0A"/>
      <name val="Calibri"/>
      <family val="2"/>
    </font>
    <font>
      <sz val="12"/>
      <color rgb="FF21212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>
      <alignment vertical="top" wrapText="1"/>
    </xf>
    <xf numFmtId="164" fontId="2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20202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-1</xdr:rowOff>
    </xdr:from>
    <xdr:to>
      <xdr:col>0</xdr:col>
      <xdr:colOff>1427691</xdr:colOff>
      <xdr:row>1</xdr:row>
      <xdr:rowOff>1896532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8A82DDE-91A9-A03F-EAF6-54C164096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08666"/>
          <a:ext cx="1608666" cy="189653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50799</xdr:rowOff>
    </xdr:from>
    <xdr:to>
      <xdr:col>1</xdr:col>
      <xdr:colOff>2940</xdr:colOff>
      <xdr:row>2</xdr:row>
      <xdr:rowOff>1710266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1859F4E-A5D4-67B1-D54D-81F1EAE51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3623732"/>
          <a:ext cx="1593614" cy="1659467"/>
        </a:xfrm>
        <a:prstGeom prst="rect">
          <a:avLst/>
        </a:prstGeom>
      </xdr:spPr>
    </xdr:pic>
    <xdr:clientData/>
  </xdr:twoCellAnchor>
  <xdr:twoCellAnchor editAs="oneCell">
    <xdr:from>
      <xdr:col>0</xdr:col>
      <xdr:colOff>33867</xdr:colOff>
      <xdr:row>3</xdr:row>
      <xdr:rowOff>33867</xdr:rowOff>
    </xdr:from>
    <xdr:to>
      <xdr:col>0</xdr:col>
      <xdr:colOff>1427692</xdr:colOff>
      <xdr:row>3</xdr:row>
      <xdr:rowOff>1896533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A2743B22-7AA0-9937-25FC-FC83FDD23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867" y="5350934"/>
          <a:ext cx="1574800" cy="18626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1964265</xdr:rowOff>
    </xdr:from>
    <xdr:to>
      <xdr:col>0</xdr:col>
      <xdr:colOff>1427692</xdr:colOff>
      <xdr:row>4</xdr:row>
      <xdr:rowOff>1964266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9A99885A-BAC9-CA8F-2D15-2CD756F0D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7281332"/>
          <a:ext cx="1608667" cy="19642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67733</xdr:rowOff>
    </xdr:from>
    <xdr:to>
      <xdr:col>0</xdr:col>
      <xdr:colOff>1425575</xdr:colOff>
      <xdr:row>5</xdr:row>
      <xdr:rowOff>2133600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E2D89BF7-5494-9F91-BD3F-FCC11A9F2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330266"/>
          <a:ext cx="1625600" cy="2065867"/>
        </a:xfrm>
        <a:prstGeom prst="rect">
          <a:avLst/>
        </a:prstGeom>
      </xdr:spPr>
    </xdr:pic>
    <xdr:clientData/>
  </xdr:twoCellAnchor>
  <xdr:twoCellAnchor editAs="oneCell">
    <xdr:from>
      <xdr:col>0</xdr:col>
      <xdr:colOff>29634</xdr:colOff>
      <xdr:row>6</xdr:row>
      <xdr:rowOff>27772</xdr:rowOff>
    </xdr:from>
    <xdr:to>
      <xdr:col>0</xdr:col>
      <xdr:colOff>1425575</xdr:colOff>
      <xdr:row>6</xdr:row>
      <xdr:rowOff>1913466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id="{01ED423C-3FBC-5450-5157-E8FC71B65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634" y="11440839"/>
          <a:ext cx="1595966" cy="1885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showGridLines="0" tabSelected="1" zoomScaleNormal="100" workbookViewId="0">
      <pane ySplit="1" topLeftCell="A2" activePane="bottomLeft" state="frozen"/>
      <selection pane="bottomLeft" activeCell="D10" sqref="D10"/>
    </sheetView>
  </sheetViews>
  <sheetFormatPr defaultColWidth="16.265625" defaultRowHeight="20.100000000000001" customHeight="1"/>
  <cols>
    <col min="1" max="1" width="21.3984375" style="3" customWidth="1"/>
    <col min="2" max="2" width="14.73046875" style="3" customWidth="1"/>
    <col min="3" max="5" width="10.265625" style="3" customWidth="1"/>
    <col min="6" max="10" width="4.1328125" style="3" bestFit="1" customWidth="1"/>
    <col min="11" max="11" width="9.265625" style="3" customWidth="1"/>
    <col min="12" max="15" width="16.265625" style="13"/>
    <col min="16" max="17" width="16.265625" style="15"/>
    <col min="18" max="16384" width="16.265625" style="3"/>
  </cols>
  <sheetData>
    <row r="1" spans="1:17" ht="31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7" t="s">
        <v>15</v>
      </c>
      <c r="Q1" s="17" t="s">
        <v>16</v>
      </c>
    </row>
    <row r="2" spans="1:17" ht="155.1" customHeight="1">
      <c r="A2" s="4"/>
      <c r="B2" s="5" t="s">
        <v>17</v>
      </c>
      <c r="C2" s="6" t="s">
        <v>18</v>
      </c>
      <c r="D2" s="4" t="s">
        <v>19</v>
      </c>
      <c r="E2" s="7" t="s">
        <v>20</v>
      </c>
      <c r="F2" s="7">
        <v>5</v>
      </c>
      <c r="G2" s="7">
        <v>36</v>
      </c>
      <c r="H2" s="7">
        <v>30</v>
      </c>
      <c r="I2" s="7">
        <v>38</v>
      </c>
      <c r="J2" s="7">
        <v>7</v>
      </c>
      <c r="K2" s="8">
        <f t="shared" ref="K2:K7" si="0">SUM(F2:J2)</f>
        <v>116</v>
      </c>
      <c r="L2" s="11">
        <v>950</v>
      </c>
      <c r="M2" s="11">
        <f t="shared" ref="M2:M7" si="1">SUM(L2*K2)</f>
        <v>110200</v>
      </c>
      <c r="N2" s="11">
        <f t="shared" ref="N2:N7" si="2">L2*(1-77.5%)</f>
        <v>213.74999999999997</v>
      </c>
      <c r="O2" s="11">
        <f t="shared" ref="O2:O7" si="3">SUM(N2*K2)</f>
        <v>24794.999999999996</v>
      </c>
      <c r="P2" s="14">
        <f>SUM(N2/1.135)</f>
        <v>188.3259911894273</v>
      </c>
      <c r="Q2" s="14">
        <f t="shared" ref="Q2:Q7" si="4">SUM(P2*K2)</f>
        <v>21845.814977973565</v>
      </c>
    </row>
    <row r="3" spans="1:17" ht="137.1" customHeight="1">
      <c r="A3" s="4"/>
      <c r="B3" s="9" t="s">
        <v>21</v>
      </c>
      <c r="C3" s="6" t="s">
        <v>18</v>
      </c>
      <c r="D3" s="4" t="s">
        <v>22</v>
      </c>
      <c r="E3" s="7" t="s">
        <v>20</v>
      </c>
      <c r="F3" s="7">
        <v>6</v>
      </c>
      <c r="G3" s="7">
        <v>36</v>
      </c>
      <c r="H3" s="7">
        <v>37</v>
      </c>
      <c r="I3" s="7">
        <v>36</v>
      </c>
      <c r="J3" s="7">
        <v>4</v>
      </c>
      <c r="K3" s="8">
        <f t="shared" si="0"/>
        <v>119</v>
      </c>
      <c r="L3" s="11">
        <v>950</v>
      </c>
      <c r="M3" s="11">
        <f t="shared" si="1"/>
        <v>113050</v>
      </c>
      <c r="N3" s="11">
        <f t="shared" si="2"/>
        <v>213.74999999999997</v>
      </c>
      <c r="O3" s="11">
        <f t="shared" si="3"/>
        <v>25436.249999999996</v>
      </c>
      <c r="P3" s="14">
        <f t="shared" ref="P3:P7" si="5">SUM(N3/1.135)</f>
        <v>188.3259911894273</v>
      </c>
      <c r="Q3" s="14">
        <f t="shared" si="4"/>
        <v>22410.792951541847</v>
      </c>
    </row>
    <row r="4" spans="1:17" ht="155.1" customHeight="1">
      <c r="A4" s="4"/>
      <c r="B4" s="5" t="s">
        <v>23</v>
      </c>
      <c r="C4" s="6" t="s">
        <v>24</v>
      </c>
      <c r="D4" s="4" t="s">
        <v>22</v>
      </c>
      <c r="E4" s="7" t="s">
        <v>20</v>
      </c>
      <c r="F4" s="7">
        <v>17</v>
      </c>
      <c r="G4" s="7">
        <v>58</v>
      </c>
      <c r="H4" s="7">
        <v>53</v>
      </c>
      <c r="I4" s="7">
        <v>62</v>
      </c>
      <c r="J4" s="7">
        <v>22</v>
      </c>
      <c r="K4" s="8">
        <f t="shared" si="0"/>
        <v>212</v>
      </c>
      <c r="L4" s="11">
        <v>790</v>
      </c>
      <c r="M4" s="11">
        <f t="shared" si="1"/>
        <v>167480</v>
      </c>
      <c r="N4" s="11">
        <f t="shared" si="2"/>
        <v>177.74999999999997</v>
      </c>
      <c r="O4" s="11">
        <f t="shared" si="3"/>
        <v>37682.999999999993</v>
      </c>
      <c r="P4" s="14">
        <f t="shared" si="5"/>
        <v>156.60792951541848</v>
      </c>
      <c r="Q4" s="14">
        <f t="shared" si="4"/>
        <v>33200.881057268714</v>
      </c>
    </row>
    <row r="5" spans="1:17" ht="156" customHeight="1">
      <c r="A5" s="4"/>
      <c r="B5" s="9" t="s">
        <v>25</v>
      </c>
      <c r="C5" s="6" t="s">
        <v>24</v>
      </c>
      <c r="D5" s="4" t="s">
        <v>19</v>
      </c>
      <c r="E5" s="7" t="s">
        <v>20</v>
      </c>
      <c r="F5" s="7">
        <v>19</v>
      </c>
      <c r="G5" s="7">
        <v>29</v>
      </c>
      <c r="H5" s="7">
        <v>33</v>
      </c>
      <c r="I5" s="7">
        <v>44</v>
      </c>
      <c r="J5" s="7">
        <v>9</v>
      </c>
      <c r="K5" s="8">
        <f t="shared" si="0"/>
        <v>134</v>
      </c>
      <c r="L5" s="11">
        <v>790</v>
      </c>
      <c r="M5" s="11">
        <f t="shared" si="1"/>
        <v>105860</v>
      </c>
      <c r="N5" s="11">
        <f t="shared" si="2"/>
        <v>177.74999999999997</v>
      </c>
      <c r="O5" s="11">
        <f t="shared" si="3"/>
        <v>23818.499999999996</v>
      </c>
      <c r="P5" s="14">
        <f t="shared" si="5"/>
        <v>156.60792951541848</v>
      </c>
      <c r="Q5" s="14">
        <f t="shared" si="4"/>
        <v>20985.462555066075</v>
      </c>
    </row>
    <row r="6" spans="1:17" ht="168.95" customHeight="1">
      <c r="A6" s="4"/>
      <c r="B6" s="5" t="s">
        <v>26</v>
      </c>
      <c r="C6" s="4" t="s">
        <v>27</v>
      </c>
      <c r="D6" s="4" t="s">
        <v>22</v>
      </c>
      <c r="E6" s="10" t="s">
        <v>28</v>
      </c>
      <c r="F6" s="7">
        <v>25</v>
      </c>
      <c r="G6" s="7">
        <v>75</v>
      </c>
      <c r="H6" s="7">
        <v>70</v>
      </c>
      <c r="I6" s="7">
        <v>65</v>
      </c>
      <c r="J6" s="7">
        <v>17</v>
      </c>
      <c r="K6" s="8">
        <f t="shared" si="0"/>
        <v>252</v>
      </c>
      <c r="L6" s="11">
        <v>770</v>
      </c>
      <c r="M6" s="11">
        <f t="shared" si="1"/>
        <v>194040</v>
      </c>
      <c r="N6" s="11">
        <f t="shared" si="2"/>
        <v>173.24999999999997</v>
      </c>
      <c r="O6" s="11">
        <f t="shared" si="3"/>
        <v>43658.999999999993</v>
      </c>
      <c r="P6" s="14">
        <f t="shared" si="5"/>
        <v>152.64317180616737</v>
      </c>
      <c r="Q6" s="14">
        <f t="shared" si="4"/>
        <v>38466.079295154181</v>
      </c>
    </row>
    <row r="7" spans="1:17" ht="156" customHeight="1">
      <c r="A7" s="4"/>
      <c r="B7" s="9" t="s">
        <v>29</v>
      </c>
      <c r="C7" s="4" t="s">
        <v>27</v>
      </c>
      <c r="D7" s="4" t="s">
        <v>19</v>
      </c>
      <c r="E7" s="10" t="s">
        <v>28</v>
      </c>
      <c r="F7" s="7">
        <v>13</v>
      </c>
      <c r="G7" s="7">
        <v>44</v>
      </c>
      <c r="H7" s="7">
        <v>38</v>
      </c>
      <c r="I7" s="7">
        <v>29</v>
      </c>
      <c r="J7" s="7">
        <v>6</v>
      </c>
      <c r="K7" s="8">
        <f t="shared" si="0"/>
        <v>130</v>
      </c>
      <c r="L7" s="11">
        <v>770</v>
      </c>
      <c r="M7" s="11">
        <f t="shared" si="1"/>
        <v>100100</v>
      </c>
      <c r="N7" s="11">
        <f t="shared" si="2"/>
        <v>173.24999999999997</v>
      </c>
      <c r="O7" s="11">
        <f t="shared" si="3"/>
        <v>22522.499999999996</v>
      </c>
      <c r="P7" s="14">
        <f t="shared" si="5"/>
        <v>152.64317180616737</v>
      </c>
      <c r="Q7" s="14">
        <f t="shared" si="4"/>
        <v>19843.612334801757</v>
      </c>
    </row>
    <row r="8" spans="1:17" ht="15.75">
      <c r="A8" s="2"/>
      <c r="B8" s="2"/>
      <c r="C8" s="2"/>
      <c r="D8" s="2"/>
      <c r="E8" s="2"/>
      <c r="F8" s="2"/>
      <c r="G8" s="2"/>
      <c r="H8" s="2"/>
      <c r="I8" s="2"/>
      <c r="J8" s="2"/>
      <c r="K8" s="2">
        <f>SUM(K2:K7)</f>
        <v>963</v>
      </c>
      <c r="L8" s="12"/>
      <c r="M8" s="12">
        <f t="shared" ref="M8:Q8" si="6">SUM(M2:M7)</f>
        <v>790730</v>
      </c>
      <c r="N8" s="12"/>
      <c r="O8" s="12">
        <f t="shared" si="6"/>
        <v>177914.24999999997</v>
      </c>
      <c r="P8" s="16"/>
      <c r="Q8" s="16">
        <f t="shared" si="6"/>
        <v>156752.64317180612</v>
      </c>
    </row>
  </sheetData>
  <sheetProtection sheet="1" objects="1" scenarios="1" selectLockedCells="1" selectUnlockedCells="1"/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98658C623A54E96A5025728B7D444" ma:contentTypeVersion="10" ma:contentTypeDescription="Create a new document." ma:contentTypeScope="" ma:versionID="e87a13b66acd407c3e7f48fd769c63d6">
  <xsd:schema xmlns:xsd="http://www.w3.org/2001/XMLSchema" xmlns:xs="http://www.w3.org/2001/XMLSchema" xmlns:p="http://schemas.microsoft.com/office/2006/metadata/properties" xmlns:ns2="534545f7-dfad-40dc-8880-0a5cc848d94b" xmlns:ns3="3287f65e-bd81-4ef8-9d4a-f770dbe35018" targetNamespace="http://schemas.microsoft.com/office/2006/metadata/properties" ma:root="true" ma:fieldsID="90cb2660f7168e0d07c8b93d84999f32" ns2:_="" ns3:_="">
    <xsd:import namespace="534545f7-dfad-40dc-8880-0a5cc848d94b"/>
    <xsd:import namespace="3287f65e-bd81-4ef8-9d4a-f770dbe35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45f7-dfad-40dc-8880-0a5cc848d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d6e26e-a0d5-4514-a7a5-f199c78bb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7f65e-bd81-4ef8-9d4a-f770dbe350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f3c1e-5d59-4341-848b-a6119cdf5478}" ma:internalName="TaxCatchAll" ma:showField="CatchAllData" ma:web="3287f65e-bd81-4ef8-9d4a-f770dbe35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4545f7-dfad-40dc-8880-0a5cc848d94b">
      <Terms xmlns="http://schemas.microsoft.com/office/infopath/2007/PartnerControls"/>
    </lcf76f155ced4ddcb4097134ff3c332f>
    <TaxCatchAll xmlns="3287f65e-bd81-4ef8-9d4a-f770dbe35018" xsi:nil="true"/>
  </documentManagement>
</p:properties>
</file>

<file path=customXml/itemProps1.xml><?xml version="1.0" encoding="utf-8"?>
<ds:datastoreItem xmlns:ds="http://schemas.openxmlformats.org/officeDocument/2006/customXml" ds:itemID="{7E022A8B-A73C-4BFC-88D4-ADBB31A196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45f7-dfad-40dc-8880-0a5cc848d94b"/>
    <ds:schemaRef ds:uri="3287f65e-bd81-4ef8-9d4a-f770dbe35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AAB0D4-41EB-41B9-93D8-F5F47B7A26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B2B3B-1C14-4E39-BBA9-2E6461E546E1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3287f65e-bd81-4ef8-9d4a-f770dbe35018"/>
    <ds:schemaRef ds:uri="534545f7-dfad-40dc-8880-0a5cc848d94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Ikenna Monza Trading</cp:lastModifiedBy>
  <cp:revision/>
  <dcterms:created xsi:type="dcterms:W3CDTF">2025-06-23T11:11:08Z</dcterms:created>
  <dcterms:modified xsi:type="dcterms:W3CDTF">2026-06-03T08:49:22Z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0x01010040098658C623A54E96A5025728B7D444</vt:lpwstr>
  </property>
  <property fmtid="{D5CDD505-2E9C-101B-9397-08002B2CF9AE}" pid="3" name="MediaServiceImageTags">
    <vt:lpwstr/>
  </property>
</Properties>
</file>