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F9808730-ABE0-464F-B26A-A85546A1F0E5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1" l="1"/>
  <c r="L46" i="1"/>
  <c r="J46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H46" i="1"/>
  <c r="M15" i="1" l="1"/>
  <c r="J15" i="1"/>
  <c r="N15" i="1" l="1"/>
  <c r="L15" i="1"/>
</calcChain>
</file>

<file path=xl/sharedStrings.xml><?xml version="1.0" encoding="utf-8"?>
<sst xmlns="http://schemas.openxmlformats.org/spreadsheetml/2006/main" count="212" uniqueCount="74">
  <si>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</si>
  <si>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</si>
  <si>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</si>
  <si>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</si>
  <si>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</si>
  <si>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</si>
  <si>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</si>
  <si>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</si>
  <si>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</si>
  <si>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</si>
  <si>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</si>
  <si>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</si>
  <si>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Picture</t>
  </si>
  <si>
    <t>BRAND</t>
  </si>
  <si>
    <t xml:space="preserve">Articolo </t>
  </si>
  <si>
    <t>Descrizione</t>
  </si>
  <si>
    <t xml:space="preserve">Col. </t>
  </si>
  <si>
    <t xml:space="preserve">MEAUREMENTS </t>
  </si>
  <si>
    <t>COMPOSIZIONE</t>
  </si>
  <si>
    <t>QTY</t>
  </si>
  <si>
    <t>RRP €</t>
  </si>
  <si>
    <t>RRP TOT €</t>
  </si>
  <si>
    <t>COST €</t>
  </si>
  <si>
    <t>COST TOTAL €</t>
  </si>
  <si>
    <t>COST £</t>
  </si>
  <si>
    <t>COST TOT £</t>
  </si>
  <si>
    <t>JACQUEMUS</t>
  </si>
  <si>
    <t>Il Chiquito homme</t>
  </si>
  <si>
    <t>BAG</t>
  </si>
  <si>
    <t>BLACK </t>
  </si>
  <si>
    <t>12x9 cm </t>
  </si>
  <si>
    <t>100%
Cowskin</t>
  </si>
  <si>
    <t>Le Chiquito Moyen</t>
  </si>
  <si>
    <t>BLACK GOLD </t>
  </si>
  <si>
    <t xml:space="preserve">18 x 13,5 cm </t>
  </si>
  <si>
    <t>100% Leather</t>
  </si>
  <si>
    <t>Le grand Bambino</t>
  </si>
  <si>
    <t>BLACK/GOLD </t>
  </si>
  <si>
    <t>23,5 x 13 cm</t>
  </si>
  <si>
    <t>BLACK / SILVER</t>
  </si>
  <si>
    <t>BLACK/COCCO</t>
  </si>
  <si>
    <t>Le Bambino Long</t>
  </si>
  <si>
    <t>BLACK</t>
  </si>
  <si>
    <t>28 x 13,5</t>
  </si>
  <si>
    <t>LE Bambino</t>
  </si>
  <si>
    <t>17,5 x 9 cm</t>
  </si>
  <si>
    <t>BLACK/GOLD La croiciere</t>
  </si>
  <si>
    <t>WHITE</t>
  </si>
  <si>
    <t>100% Cowskin</t>
  </si>
  <si>
    <t>Le Grand Bambino</t>
  </si>
  <si>
    <t>IVORY LA CROICIERE</t>
  </si>
  <si>
    <t>23,5 x 13cm</t>
  </si>
  <si>
    <t>IVORY COCCO</t>
  </si>
  <si>
    <t>LIGHT GRIEGE</t>
  </si>
  <si>
    <t>DARK NAVY</t>
  </si>
  <si>
    <t>PALE BLUE</t>
  </si>
  <si>
    <t>DARK LIGHT BLUE</t>
  </si>
  <si>
    <t>DARK BROWN</t>
  </si>
  <si>
    <t>BROWN COCCO</t>
  </si>
  <si>
    <t>DARK BROWN COCCO</t>
  </si>
  <si>
    <t>LIGHT BROWN</t>
  </si>
  <si>
    <t>BROWN</t>
  </si>
  <si>
    <t>GREEN KHAKI</t>
  </si>
  <si>
    <t>TERRACOTTA</t>
  </si>
  <si>
    <t>RED</t>
  </si>
  <si>
    <t>RED LA
CROICIERE</t>
  </si>
  <si>
    <t>BEIGE CROCO</t>
  </si>
  <si>
    <t>Pochette
Salon</t>
  </si>
  <si>
    <t>Lunghezza:
35 cm
- Altezza:
12 cm
-
Profondità:
8,5 cm</t>
  </si>
  <si>
    <t xml:space="preserve">GREEN    </t>
  </si>
  <si>
    <t>GREEN</t>
  </si>
  <si>
    <t>YELLOW</t>
  </si>
  <si>
    <t>Le baneto</t>
  </si>
  <si>
    <t xml:space="preserve"> - Altezza: 20
cm
- Lunghezza:
10 cm
- Larghezza:
7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</si>
</sst>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1"/>
      <name val="Helvetica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/>
    <xf numFmtId="9" fontId="0" fillId="0" borderId="0" xfId="0" applyNumberForma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472857</xdr:colOff>
      <xdr:row>14</xdr:row>
      <xdr:rowOff>284239</xdr:rowOff>
    </xdr:from>
    <xdr:ext cx="647536" cy="990349"/>
    <xdr:pic>
      <xdr:nvPicPr>
        <xdr:cNvPr id="69" name="image2.png">
          <a:extLst>
            <a:ext uri="{FF2B5EF4-FFF2-40B4-BE49-F238E27FC236}">
              <a16:creationId xmlns:a16="http://schemas.microsoft.com/office/drawing/2014/main" id="{FD09DDED-488F-6B48-A13E-61865A9F0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857" y="4517572"/>
          <a:ext cx="647536" cy="990349"/>
        </a:xfrm>
        <a:prstGeom prst="rect">
          <a:avLst/>
        </a:prstGeom>
      </xdr:spPr>
    </xdr:pic>
    <xdr:clientData/>
  </xdr:oneCellAnchor>
  <xdr:oneCellAnchor>
    <xdr:from>
      <xdr:col>0</xdr:col>
      <xdr:colOff>360803</xdr:colOff>
      <xdr:row>15</xdr:row>
      <xdr:rowOff>123963</xdr:rowOff>
    </xdr:from>
    <xdr:ext cx="790375" cy="1199846"/>
    <xdr:pic>
      <xdr:nvPicPr>
        <xdr:cNvPr id="70" name="image3.jpeg">
          <a:extLst>
            <a:ext uri="{FF2B5EF4-FFF2-40B4-BE49-F238E27FC236}">
              <a16:creationId xmlns:a16="http://schemas.microsoft.com/office/drawing/2014/main" id="{83E67764-B739-2F49-9C8E-1617F609D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803" y="5838963"/>
          <a:ext cx="790375" cy="1199846"/>
        </a:xfrm>
        <a:prstGeom prst="rect">
          <a:avLst/>
        </a:prstGeom>
      </xdr:spPr>
    </xdr:pic>
    <xdr:clientData/>
  </xdr:oneCellAnchor>
  <xdr:oneCellAnchor>
    <xdr:from>
      <xdr:col>0</xdr:col>
      <xdr:colOff>95992</xdr:colOff>
      <xdr:row>16</xdr:row>
      <xdr:rowOff>193548</xdr:rowOff>
    </xdr:from>
    <xdr:ext cx="1371253" cy="1066530"/>
    <xdr:pic>
      <xdr:nvPicPr>
        <xdr:cNvPr id="71" name="image4.jpeg">
          <a:extLst>
            <a:ext uri="{FF2B5EF4-FFF2-40B4-BE49-F238E27FC236}">
              <a16:creationId xmlns:a16="http://schemas.microsoft.com/office/drawing/2014/main" id="{F0515B9D-0079-2B40-BF8C-735545C70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92" y="7251119"/>
          <a:ext cx="1371253" cy="1066530"/>
        </a:xfrm>
        <a:prstGeom prst="rect">
          <a:avLst/>
        </a:prstGeom>
      </xdr:spPr>
    </xdr:pic>
    <xdr:clientData/>
  </xdr:oneCellAnchor>
  <xdr:oneCellAnchor>
    <xdr:from>
      <xdr:col>0</xdr:col>
      <xdr:colOff>121017</xdr:colOff>
      <xdr:row>18</xdr:row>
      <xdr:rowOff>130187</xdr:rowOff>
    </xdr:from>
    <xdr:ext cx="1361730" cy="952258"/>
    <xdr:pic>
      <xdr:nvPicPr>
        <xdr:cNvPr id="72" name="image5.png">
          <a:extLst>
            <a:ext uri="{FF2B5EF4-FFF2-40B4-BE49-F238E27FC236}">
              <a16:creationId xmlns:a16="http://schemas.microsoft.com/office/drawing/2014/main" id="{7E0A07D6-B0E5-4946-A8BF-1D3DCE0AC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17" y="10163187"/>
          <a:ext cx="1361730" cy="952258"/>
        </a:xfrm>
        <a:prstGeom prst="rect">
          <a:avLst/>
        </a:prstGeom>
      </xdr:spPr>
    </xdr:pic>
    <xdr:clientData/>
  </xdr:oneCellAnchor>
  <xdr:oneCellAnchor>
    <xdr:from>
      <xdr:col>0</xdr:col>
      <xdr:colOff>174417</xdr:colOff>
      <xdr:row>19</xdr:row>
      <xdr:rowOff>328563</xdr:rowOff>
    </xdr:from>
    <xdr:ext cx="1247459" cy="1085575"/>
    <xdr:pic>
      <xdr:nvPicPr>
        <xdr:cNvPr id="73" name="image6.jpeg">
          <a:extLst>
            <a:ext uri="{FF2B5EF4-FFF2-40B4-BE49-F238E27FC236}">
              <a16:creationId xmlns:a16="http://schemas.microsoft.com/office/drawing/2014/main" id="{207B0A35-574B-7E44-B2AC-154B8B18A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17" y="11970230"/>
          <a:ext cx="1247459" cy="1085575"/>
        </a:xfrm>
        <a:prstGeom prst="rect">
          <a:avLst/>
        </a:prstGeom>
      </xdr:spPr>
    </xdr:pic>
    <xdr:clientData/>
  </xdr:oneCellAnchor>
  <xdr:oneCellAnchor>
    <xdr:from>
      <xdr:col>0</xdr:col>
      <xdr:colOff>268565</xdr:colOff>
      <xdr:row>20</xdr:row>
      <xdr:rowOff>309427</xdr:rowOff>
    </xdr:from>
    <xdr:ext cx="1085575" cy="837987"/>
    <xdr:pic>
      <xdr:nvPicPr>
        <xdr:cNvPr id="74" name="image7.png">
          <a:extLst>
            <a:ext uri="{FF2B5EF4-FFF2-40B4-BE49-F238E27FC236}">
              <a16:creationId xmlns:a16="http://schemas.microsoft.com/office/drawing/2014/main" id="{A49E8AC1-9750-F94C-A093-03D8C7E8B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565" y="14914427"/>
          <a:ext cx="1085575" cy="837987"/>
        </a:xfrm>
        <a:prstGeom prst="rect">
          <a:avLst/>
        </a:prstGeom>
      </xdr:spPr>
    </xdr:pic>
    <xdr:clientData/>
  </xdr:oneCellAnchor>
  <xdr:oneCellAnchor>
    <xdr:from>
      <xdr:col>0</xdr:col>
      <xdr:colOff>21558</xdr:colOff>
      <xdr:row>17</xdr:row>
      <xdr:rowOff>108232</xdr:rowOff>
    </xdr:from>
    <xdr:ext cx="1409343" cy="1028439"/>
    <xdr:pic>
      <xdr:nvPicPr>
        <xdr:cNvPr id="75" name="image8.png">
          <a:extLst>
            <a:ext uri="{FF2B5EF4-FFF2-40B4-BE49-F238E27FC236}">
              <a16:creationId xmlns:a16="http://schemas.microsoft.com/office/drawing/2014/main" id="{31A83294-29A4-774B-82A5-5673D023C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58" y="8653518"/>
          <a:ext cx="1409343" cy="1028439"/>
        </a:xfrm>
        <a:prstGeom prst="rect">
          <a:avLst/>
        </a:prstGeom>
      </xdr:spPr>
    </xdr:pic>
    <xdr:clientData/>
  </xdr:oneCellAnchor>
  <xdr:oneCellAnchor>
    <xdr:from>
      <xdr:col>0</xdr:col>
      <xdr:colOff>159591</xdr:colOff>
      <xdr:row>21</xdr:row>
      <xdr:rowOff>306595</xdr:rowOff>
    </xdr:from>
    <xdr:ext cx="1247459" cy="904645"/>
    <xdr:pic>
      <xdr:nvPicPr>
        <xdr:cNvPr id="76" name="image9.png">
          <a:extLst>
            <a:ext uri="{FF2B5EF4-FFF2-40B4-BE49-F238E27FC236}">
              <a16:creationId xmlns:a16="http://schemas.microsoft.com/office/drawing/2014/main" id="{7060CCE1-3DFB-A04F-AB69-74CB529A9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91" y="16393262"/>
          <a:ext cx="1247459" cy="904645"/>
        </a:xfrm>
        <a:prstGeom prst="rect">
          <a:avLst/>
        </a:prstGeom>
      </xdr:spPr>
    </xdr:pic>
    <xdr:clientData/>
  </xdr:oneCellAnchor>
  <xdr:oneCellAnchor>
    <xdr:from>
      <xdr:col>0</xdr:col>
      <xdr:colOff>330529</xdr:colOff>
      <xdr:row>22</xdr:row>
      <xdr:rowOff>172399</xdr:rowOff>
    </xdr:from>
    <xdr:ext cx="761807" cy="1104620"/>
    <xdr:pic>
      <xdr:nvPicPr>
        <xdr:cNvPr id="78" name="image11.png">
          <a:extLst>
            <a:ext uri="{FF2B5EF4-FFF2-40B4-BE49-F238E27FC236}">
              <a16:creationId xmlns:a16="http://schemas.microsoft.com/office/drawing/2014/main" id="{B21E46A4-CBAB-A142-A23D-D18907473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29" y="17740732"/>
          <a:ext cx="761807" cy="1104620"/>
        </a:xfrm>
        <a:prstGeom prst="rect">
          <a:avLst/>
        </a:prstGeom>
      </xdr:spPr>
    </xdr:pic>
    <xdr:clientData/>
  </xdr:oneCellAnchor>
  <xdr:oneCellAnchor>
    <xdr:from>
      <xdr:col>0</xdr:col>
      <xdr:colOff>124404</xdr:colOff>
      <xdr:row>25</xdr:row>
      <xdr:rowOff>201038</xdr:rowOff>
    </xdr:from>
    <xdr:ext cx="1371253" cy="1066529"/>
    <xdr:pic>
      <xdr:nvPicPr>
        <xdr:cNvPr id="80" name="image13.png">
          <a:extLst>
            <a:ext uri="{FF2B5EF4-FFF2-40B4-BE49-F238E27FC236}">
              <a16:creationId xmlns:a16="http://schemas.microsoft.com/office/drawing/2014/main" id="{B20AFE9C-3715-EB45-921D-CC5A629CA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04" y="23696038"/>
          <a:ext cx="1371253" cy="1066529"/>
        </a:xfrm>
        <a:prstGeom prst="rect">
          <a:avLst/>
        </a:prstGeom>
      </xdr:spPr>
    </xdr:pic>
    <xdr:clientData/>
  </xdr:oneCellAnchor>
  <xdr:oneCellAnchor>
    <xdr:from>
      <xdr:col>0</xdr:col>
      <xdr:colOff>271639</xdr:colOff>
      <xdr:row>26</xdr:row>
      <xdr:rowOff>217090</xdr:rowOff>
    </xdr:from>
    <xdr:ext cx="1323640" cy="990349"/>
    <xdr:pic>
      <xdr:nvPicPr>
        <xdr:cNvPr id="83" name="image16.png">
          <a:extLst>
            <a:ext uri="{FF2B5EF4-FFF2-40B4-BE49-F238E27FC236}">
              <a16:creationId xmlns:a16="http://schemas.microsoft.com/office/drawing/2014/main" id="{2B96C7ED-E361-2A46-80A9-CB8EC073D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639" y="28157090"/>
          <a:ext cx="1323640" cy="990349"/>
        </a:xfrm>
        <a:prstGeom prst="rect">
          <a:avLst/>
        </a:prstGeom>
      </xdr:spPr>
    </xdr:pic>
    <xdr:clientData/>
  </xdr:oneCellAnchor>
  <xdr:oneCellAnchor>
    <xdr:from>
      <xdr:col>0</xdr:col>
      <xdr:colOff>173375</xdr:colOff>
      <xdr:row>24</xdr:row>
      <xdr:rowOff>116700</xdr:rowOff>
    </xdr:from>
    <xdr:ext cx="1390298" cy="1047485"/>
    <xdr:pic>
      <xdr:nvPicPr>
        <xdr:cNvPr id="85" name="image18.png">
          <a:extLst>
            <a:ext uri="{FF2B5EF4-FFF2-40B4-BE49-F238E27FC236}">
              <a16:creationId xmlns:a16="http://schemas.microsoft.com/office/drawing/2014/main" id="{09A3B4CC-BACC-044B-A4A4-54D650543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5" y="22130033"/>
          <a:ext cx="1390298" cy="1047485"/>
        </a:xfrm>
        <a:prstGeom prst="rect">
          <a:avLst/>
        </a:prstGeom>
      </xdr:spPr>
    </xdr:pic>
    <xdr:clientData/>
  </xdr:oneCellAnchor>
  <xdr:oneCellAnchor>
    <xdr:from>
      <xdr:col>0</xdr:col>
      <xdr:colOff>149687</xdr:colOff>
      <xdr:row>29</xdr:row>
      <xdr:rowOff>154120</xdr:rowOff>
    </xdr:from>
    <xdr:ext cx="1333162" cy="961781"/>
    <xdr:pic>
      <xdr:nvPicPr>
        <xdr:cNvPr id="87" name="image21.png">
          <a:extLst>
            <a:ext uri="{FF2B5EF4-FFF2-40B4-BE49-F238E27FC236}">
              <a16:creationId xmlns:a16="http://schemas.microsoft.com/office/drawing/2014/main" id="{1A0C2E80-5B38-DB45-9741-A833B2AE9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87" y="34020787"/>
          <a:ext cx="1333162" cy="961781"/>
        </a:xfrm>
        <a:prstGeom prst="rect">
          <a:avLst/>
        </a:prstGeom>
      </xdr:spPr>
    </xdr:pic>
    <xdr:clientData/>
  </xdr:oneCellAnchor>
  <xdr:oneCellAnchor>
    <xdr:from>
      <xdr:col>0</xdr:col>
      <xdr:colOff>222231</xdr:colOff>
      <xdr:row>30</xdr:row>
      <xdr:rowOff>146883</xdr:rowOff>
    </xdr:from>
    <xdr:ext cx="1410086" cy="953753"/>
    <xdr:pic>
      <xdr:nvPicPr>
        <xdr:cNvPr id="89" name="image23.png">
          <a:extLst>
            <a:ext uri="{FF2B5EF4-FFF2-40B4-BE49-F238E27FC236}">
              <a16:creationId xmlns:a16="http://schemas.microsoft.com/office/drawing/2014/main" id="{EEFFDFD4-F87F-8B4F-886B-F96727EA7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31" y="36976883"/>
          <a:ext cx="1410086" cy="953753"/>
        </a:xfrm>
        <a:prstGeom prst="rect">
          <a:avLst/>
        </a:prstGeom>
      </xdr:spPr>
    </xdr:pic>
    <xdr:clientData/>
  </xdr:oneCellAnchor>
  <xdr:oneCellAnchor>
    <xdr:from>
      <xdr:col>0</xdr:col>
      <xdr:colOff>268982</xdr:colOff>
      <xdr:row>31</xdr:row>
      <xdr:rowOff>481210</xdr:rowOff>
    </xdr:from>
    <xdr:ext cx="1276027" cy="666581"/>
    <xdr:pic>
      <xdr:nvPicPr>
        <xdr:cNvPr id="92" name="image26.png">
          <a:extLst>
            <a:ext uri="{FF2B5EF4-FFF2-40B4-BE49-F238E27FC236}">
              <a16:creationId xmlns:a16="http://schemas.microsoft.com/office/drawing/2014/main" id="{754A9DFB-EF77-1C4F-AE6D-E8714E9C6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82" y="40274543"/>
          <a:ext cx="1276027" cy="666581"/>
        </a:xfrm>
        <a:prstGeom prst="rect">
          <a:avLst/>
        </a:prstGeom>
      </xdr:spPr>
    </xdr:pic>
    <xdr:clientData/>
  </xdr:oneCellAnchor>
  <xdr:oneCellAnchor>
    <xdr:from>
      <xdr:col>0</xdr:col>
      <xdr:colOff>84259</xdr:colOff>
      <xdr:row>33</xdr:row>
      <xdr:rowOff>282954</xdr:rowOff>
    </xdr:from>
    <xdr:ext cx="1266504" cy="971304"/>
    <xdr:pic>
      <xdr:nvPicPr>
        <xdr:cNvPr id="95" name="image29.png">
          <a:extLst>
            <a:ext uri="{FF2B5EF4-FFF2-40B4-BE49-F238E27FC236}">
              <a16:creationId xmlns:a16="http://schemas.microsoft.com/office/drawing/2014/main" id="{4AC4977C-073B-4C46-8673-EF4624C4E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59" y="44521287"/>
          <a:ext cx="1266504" cy="971304"/>
        </a:xfrm>
        <a:prstGeom prst="rect">
          <a:avLst/>
        </a:prstGeom>
      </xdr:spPr>
    </xdr:pic>
    <xdr:clientData/>
  </xdr:oneCellAnchor>
  <xdr:oneCellAnchor>
    <xdr:from>
      <xdr:col>0</xdr:col>
      <xdr:colOff>67446</xdr:colOff>
      <xdr:row>32</xdr:row>
      <xdr:rowOff>254862</xdr:rowOff>
    </xdr:from>
    <xdr:ext cx="1342685" cy="980826"/>
    <xdr:pic>
      <xdr:nvPicPr>
        <xdr:cNvPr id="98" name="image32.png">
          <a:extLst>
            <a:ext uri="{FF2B5EF4-FFF2-40B4-BE49-F238E27FC236}">
              <a16:creationId xmlns:a16="http://schemas.microsoft.com/office/drawing/2014/main" id="{9AE7FC53-64FB-634B-A7DC-8D61917DA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46" y="43011529"/>
          <a:ext cx="1342685" cy="980826"/>
        </a:xfrm>
        <a:prstGeom prst="rect">
          <a:avLst/>
        </a:prstGeom>
      </xdr:spPr>
    </xdr:pic>
    <xdr:clientData/>
  </xdr:oneCellAnchor>
  <xdr:oneCellAnchor>
    <xdr:from>
      <xdr:col>0</xdr:col>
      <xdr:colOff>75912</xdr:colOff>
      <xdr:row>36</xdr:row>
      <xdr:rowOff>287185</xdr:rowOff>
    </xdr:from>
    <xdr:ext cx="1295072" cy="961781"/>
    <xdr:pic>
      <xdr:nvPicPr>
        <xdr:cNvPr id="103" name="image37.png">
          <a:extLst>
            <a:ext uri="{FF2B5EF4-FFF2-40B4-BE49-F238E27FC236}">
              <a16:creationId xmlns:a16="http://schemas.microsoft.com/office/drawing/2014/main" id="{C1CA4D93-EC9D-B545-98A4-ADFE3A275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2" y="57860518"/>
          <a:ext cx="1295072" cy="961781"/>
        </a:xfrm>
        <a:prstGeom prst="rect">
          <a:avLst/>
        </a:prstGeom>
      </xdr:spPr>
    </xdr:pic>
    <xdr:clientData/>
  </xdr:oneCellAnchor>
  <xdr:oneCellAnchor>
    <xdr:from>
      <xdr:col>0</xdr:col>
      <xdr:colOff>51942</xdr:colOff>
      <xdr:row>39</xdr:row>
      <xdr:rowOff>212461</xdr:rowOff>
    </xdr:from>
    <xdr:ext cx="1333162" cy="933213"/>
    <xdr:pic>
      <xdr:nvPicPr>
        <xdr:cNvPr id="108" name="image42.png">
          <a:extLst>
            <a:ext uri="{FF2B5EF4-FFF2-40B4-BE49-F238E27FC236}">
              <a16:creationId xmlns:a16="http://schemas.microsoft.com/office/drawing/2014/main" id="{E83D28E1-94BB-534D-96C8-59732B56D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2" y="65194128"/>
          <a:ext cx="1333162" cy="93321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55799</xdr:rowOff>
    </xdr:from>
    <xdr:ext cx="1409343" cy="990349"/>
    <xdr:pic>
      <xdr:nvPicPr>
        <xdr:cNvPr id="109" name="image43.png">
          <a:extLst>
            <a:ext uri="{FF2B5EF4-FFF2-40B4-BE49-F238E27FC236}">
              <a16:creationId xmlns:a16="http://schemas.microsoft.com/office/drawing/2014/main" id="{14927FDB-2EF4-0349-8C21-B0B65BBF7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519132"/>
          <a:ext cx="1409343" cy="990349"/>
        </a:xfrm>
        <a:prstGeom prst="rect">
          <a:avLst/>
        </a:prstGeom>
      </xdr:spPr>
    </xdr:pic>
    <xdr:clientData/>
  </xdr:oneCellAnchor>
  <xdr:oneCellAnchor>
    <xdr:from>
      <xdr:col>0</xdr:col>
      <xdr:colOff>94276</xdr:colOff>
      <xdr:row>38</xdr:row>
      <xdr:rowOff>206132</xdr:rowOff>
    </xdr:from>
    <xdr:ext cx="1390298" cy="1018917"/>
    <xdr:pic>
      <xdr:nvPicPr>
        <xdr:cNvPr id="110" name="image44.png">
          <a:extLst>
            <a:ext uri="{FF2B5EF4-FFF2-40B4-BE49-F238E27FC236}">
              <a16:creationId xmlns:a16="http://schemas.microsoft.com/office/drawing/2014/main" id="{9A2EC2FB-2044-AB4C-9750-FC984957A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76" y="62224465"/>
          <a:ext cx="1390298" cy="1018917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34</xdr:row>
      <xdr:rowOff>241300</xdr:rowOff>
    </xdr:from>
    <xdr:ext cx="1295072" cy="904645"/>
    <xdr:pic>
      <xdr:nvPicPr>
        <xdr:cNvPr id="3" name="image35.png">
          <a:extLst>
            <a:ext uri="{FF2B5EF4-FFF2-40B4-BE49-F238E27FC236}">
              <a16:creationId xmlns:a16="http://schemas.microsoft.com/office/drawing/2014/main" id="{3CC1E56E-305C-B146-A01B-D9F1B81C3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0246300"/>
          <a:ext cx="1295072" cy="904645"/>
        </a:xfrm>
        <a:prstGeom prst="rect">
          <a:avLst/>
        </a:prstGeom>
      </xdr:spPr>
    </xdr:pic>
    <xdr:clientData/>
  </xdr:oneCellAnchor>
  <xdr:twoCellAnchor editAs="oneCell">
    <xdr:from>
      <xdr:col>0</xdr:col>
      <xdr:colOff>127000</xdr:colOff>
      <xdr:row>35</xdr:row>
      <xdr:rowOff>88900</xdr:rowOff>
    </xdr:from>
    <xdr:to>
      <xdr:col>1</xdr:col>
      <xdr:colOff>3175</xdr:colOff>
      <xdr:row>35</xdr:row>
      <xdr:rowOff>1320800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1A1386-E9F6-5CD2-11E0-058383F3E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7000" y="41579800"/>
          <a:ext cx="1524000" cy="1231900"/>
        </a:xfrm>
        <a:prstGeom prst="rect">
          <a:avLst/>
        </a:prstGeom>
      </xdr:spPr>
    </xdr:pic>
    <xdr:clientData/>
  </xdr:twoCellAnchor>
  <xdr:twoCellAnchor editAs="oneCell">
    <xdr:from>
      <xdr:col>0</xdr:col>
      <xdr:colOff>80818</xdr:colOff>
      <xdr:row>27</xdr:row>
      <xdr:rowOff>173182</xdr:rowOff>
    </xdr:from>
    <xdr:to>
      <xdr:col>0</xdr:col>
      <xdr:colOff>1573014</xdr:colOff>
      <xdr:row>27</xdr:row>
      <xdr:rowOff>1327728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D8E188-CF61-8747-2415-CBAACBAD8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0818" y="22455909"/>
          <a:ext cx="1492196" cy="1154546"/>
        </a:xfrm>
        <a:prstGeom prst="rect">
          <a:avLst/>
        </a:prstGeom>
      </xdr:spPr>
    </xdr:pic>
    <xdr:clientData/>
  </xdr:twoCellAnchor>
  <xdr:twoCellAnchor editAs="oneCell">
    <xdr:from>
      <xdr:col>0</xdr:col>
      <xdr:colOff>184727</xdr:colOff>
      <xdr:row>28</xdr:row>
      <xdr:rowOff>80818</xdr:rowOff>
    </xdr:from>
    <xdr:to>
      <xdr:col>0</xdr:col>
      <xdr:colOff>1593272</xdr:colOff>
      <xdr:row>28</xdr:row>
      <xdr:rowOff>1372867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DFA270-C2EB-3CEA-8C85-E6E127948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84727" y="23852909"/>
          <a:ext cx="1408545" cy="12920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1556532</xdr:colOff>
      <xdr:row>23</xdr:row>
      <xdr:rowOff>1435100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D0C04CE-4072-5A46-B1F9-9A5AED99B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16325273"/>
          <a:ext cx="1556532" cy="1435100"/>
        </a:xfrm>
        <a:prstGeom prst="rect">
          <a:avLst/>
        </a:prstGeom>
      </xdr:spPr>
    </xdr:pic>
    <xdr:clientData/>
  </xdr:twoCellAnchor>
  <xdr:twoCellAnchor editAs="oneCell">
    <xdr:from>
      <xdr:col>0</xdr:col>
      <xdr:colOff>138546</xdr:colOff>
      <xdr:row>37</xdr:row>
      <xdr:rowOff>80818</xdr:rowOff>
    </xdr:from>
    <xdr:to>
      <xdr:col>0</xdr:col>
      <xdr:colOff>1509962</xdr:colOff>
      <xdr:row>37</xdr:row>
      <xdr:rowOff>1420091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503A7F1-9F1C-F9AB-C6F0-10C0416AD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38546" y="40235909"/>
          <a:ext cx="1371416" cy="1339273"/>
        </a:xfrm>
        <a:prstGeom prst="rect">
          <a:avLst/>
        </a:prstGeom>
      </xdr:spPr>
    </xdr:pic>
    <xdr:clientData/>
  </xdr:twoCellAnchor>
  <xdr:twoCellAnchor editAs="oneCell">
    <xdr:from>
      <xdr:col>0</xdr:col>
      <xdr:colOff>150090</xdr:colOff>
      <xdr:row>41</xdr:row>
      <xdr:rowOff>115455</xdr:rowOff>
    </xdr:from>
    <xdr:to>
      <xdr:col>0</xdr:col>
      <xdr:colOff>1443181</xdr:colOff>
      <xdr:row>41</xdr:row>
      <xdr:rowOff>1357233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CF96525-153C-F7ED-9655-06A519414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50090" y="46228000"/>
          <a:ext cx="1293091" cy="1241778"/>
        </a:xfrm>
        <a:prstGeom prst="rect">
          <a:avLst/>
        </a:prstGeom>
      </xdr:spPr>
    </xdr:pic>
    <xdr:clientData/>
  </xdr:twoCellAnchor>
  <xdr:twoCellAnchor editAs="oneCell">
    <xdr:from>
      <xdr:col>0</xdr:col>
      <xdr:colOff>80818</xdr:colOff>
      <xdr:row>42</xdr:row>
      <xdr:rowOff>46181</xdr:rowOff>
    </xdr:from>
    <xdr:to>
      <xdr:col>0</xdr:col>
      <xdr:colOff>1642918</xdr:colOff>
      <xdr:row>42</xdr:row>
      <xdr:rowOff>1468581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4464D8B-CE69-108D-5A8A-2668E4A0F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0818" y="44669363"/>
          <a:ext cx="15621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80818</xdr:colOff>
      <xdr:row>43</xdr:row>
      <xdr:rowOff>69273</xdr:rowOff>
    </xdr:from>
    <xdr:to>
      <xdr:col>0</xdr:col>
      <xdr:colOff>1655618</xdr:colOff>
      <xdr:row>43</xdr:row>
      <xdr:rowOff>1402773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78C1A47-487D-227E-2A72-4494CD982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0818" y="46181818"/>
          <a:ext cx="157480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44</xdr:row>
      <xdr:rowOff>92363</xdr:rowOff>
    </xdr:from>
    <xdr:to>
      <xdr:col>0</xdr:col>
      <xdr:colOff>1682173</xdr:colOff>
      <xdr:row>44</xdr:row>
      <xdr:rowOff>1324263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704451F-1F15-5FAB-7CA1-E303FC407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9273" y="47694272"/>
          <a:ext cx="1612900" cy="12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0"/>
  <sheetViews>
    <sheetView tabSelected="1" zoomScale="110" zoomScaleNormal="110" workbookViewId="0">
      <pane xSplit="5" ySplit="14" topLeftCell="F15" activePane="bottomRight" state="frozen"/>
      <selection pane="topRight" activeCell="F1" sqref="F1"/>
      <selection pane="bottomLeft" activeCell="A15" sqref="A15"/>
      <selection pane="bottomRight" activeCell="K15" sqref="K15"/>
    </sheetView>
  </sheetViews>
  <sheetFormatPr defaultColWidth="8.796875" defaultRowHeight="117" customHeight="1"/>
  <cols>
    <col min="1" max="1" width="22.46484375" style="4" customWidth="1"/>
    <col min="2" max="2" width="11.6640625" style="4" bestFit="1" customWidth="1"/>
    <col min="3" max="3" width="20.6640625" style="4" customWidth="1"/>
    <col min="4" max="4" width="10.6640625" style="4" bestFit="1" customWidth="1"/>
    <col min="5" max="5" width="16.6640625" style="4" bestFit="1" customWidth="1"/>
    <col min="6" max="6" width="14.46484375" style="4" bestFit="1" customWidth="1"/>
    <col min="7" max="7" width="14.1328125" style="4" bestFit="1" customWidth="1"/>
    <col min="8" max="8" width="4.46484375" style="4" bestFit="1" customWidth="1"/>
    <col min="9" max="9" width="12.6640625" style="7" bestFit="1" customWidth="1"/>
    <col min="10" max="10" width="19.33203125" style="7" customWidth="1"/>
    <col min="11" max="11" width="13.33203125" style="7" bestFit="1" customWidth="1"/>
    <col min="12" max="12" width="19.796875" style="7" customWidth="1"/>
    <col min="13" max="13" width="11.1328125" style="8" bestFit="1" customWidth="1"/>
    <col min="14" max="14" width="17.1328125" style="8" customWidth="1"/>
    <col min="15" max="15" width="7.796875" style="2" bestFit="1" customWidth="1"/>
    <col min="16" max="16" width="8.1328125" style="2" bestFit="1" customWidth="1"/>
    <col min="17" max="17" width="4.33203125" style="2" bestFit="1" customWidth="1"/>
    <col min="18" max="18" width="8.796875" style="2"/>
    <col min="19" max="19" width="8.46484375" style="2" bestFit="1" customWidth="1"/>
    <col min="20" max="21" width="8.1328125" style="2" bestFit="1" customWidth="1"/>
    <col min="22" max="22" width="23.796875" style="2" customWidth="1"/>
    <col min="23" max="23" width="8" style="2" bestFit="1" customWidth="1"/>
    <col min="24" max="24" width="8.796875" style="2"/>
    <col min="25" max="25" width="4.1328125" style="2" bestFit="1" customWidth="1"/>
    <col min="26" max="16384" width="8.796875" style="2"/>
  </cols>
  <sheetData>
    <row r="1" spans="1:22" ht="15.75">
      <c r="A1" s="30" t="s">
        <v>0</v>
      </c>
      <c r="B1" s="31"/>
      <c r="C1" s="32"/>
      <c r="D1" s="19"/>
      <c r="E1" s="19"/>
      <c r="F1" s="19"/>
      <c r="G1" s="19"/>
      <c r="H1" s="19"/>
      <c r="I1" s="20"/>
      <c r="J1" s="20"/>
      <c r="K1" s="20"/>
      <c r="L1" s="20"/>
      <c r="M1" s="21"/>
      <c r="N1" s="21"/>
    </row>
    <row r="2" spans="1:22" ht="15.75">
      <c r="A2" s="33" t="s">
        <v>1</v>
      </c>
      <c r="B2" s="33"/>
      <c r="C2" s="33"/>
      <c r="D2" s="19"/>
      <c r="E2" s="19"/>
      <c r="F2" s="19"/>
      <c r="G2" s="19"/>
      <c r="H2" s="19"/>
      <c r="I2" s="20"/>
      <c r="J2" s="20"/>
      <c r="K2" s="20"/>
      <c r="L2" s="20"/>
      <c r="M2" s="21"/>
      <c r="N2" s="21"/>
    </row>
    <row r="3" spans="1:22" ht="15.75">
      <c r="A3" s="33" t="s">
        <v>2</v>
      </c>
      <c r="B3" s="33"/>
      <c r="C3" s="33"/>
      <c r="D3" s="19"/>
      <c r="E3" s="19"/>
      <c r="F3" s="19"/>
      <c r="G3" s="19"/>
      <c r="H3" s="19"/>
      <c r="I3" s="20"/>
      <c r="J3" s="20"/>
      <c r="K3" s="20"/>
      <c r="L3" s="20"/>
      <c r="M3" s="21"/>
      <c r="N3" s="21"/>
    </row>
    <row r="4" spans="1:22" ht="15.75">
      <c r="A4" s="33" t="s">
        <v>3</v>
      </c>
      <c r="B4" s="33"/>
      <c r="C4" s="33"/>
      <c r="D4" s="19"/>
      <c r="E4" s="19"/>
      <c r="F4" s="19"/>
      <c r="G4" s="19"/>
      <c r="H4" s="19"/>
      <c r="I4" s="20"/>
      <c r="J4" s="20"/>
      <c r="K4" s="20"/>
      <c r="L4" s="20"/>
      <c r="M4" s="21"/>
      <c r="N4" s="21"/>
    </row>
    <row r="5" spans="1:22" ht="15.75">
      <c r="A5" s="33" t="s">
        <v>4</v>
      </c>
      <c r="B5" s="33"/>
      <c r="C5" s="33"/>
      <c r="D5" s="19"/>
      <c r="E5" s="19"/>
      <c r="F5" s="19"/>
      <c r="G5" s="19"/>
      <c r="H5" s="19"/>
      <c r="I5" s="20"/>
      <c r="J5" s="20"/>
      <c r="K5" s="20"/>
      <c r="L5" s="20"/>
      <c r="M5" s="21"/>
      <c r="N5" s="21"/>
    </row>
    <row r="6" spans="1:22" ht="15.75">
      <c r="A6" s="33" t="s">
        <v>5</v>
      </c>
      <c r="B6" s="33"/>
      <c r="C6" s="33"/>
      <c r="D6" s="19"/>
      <c r="E6" s="19"/>
      <c r="F6" s="19"/>
      <c r="G6" s="19"/>
      <c r="H6" s="19"/>
      <c r="I6" s="20"/>
      <c r="J6" s="20"/>
      <c r="K6" s="20"/>
      <c r="L6" s="20"/>
      <c r="M6" s="21"/>
      <c r="N6" s="21"/>
    </row>
    <row r="7" spans="1:22" ht="15.75">
      <c r="A7" s="33" t="s">
        <v>6</v>
      </c>
      <c r="B7" s="33"/>
      <c r="C7" s="33"/>
      <c r="D7" s="19"/>
      <c r="E7" s="19"/>
      <c r="F7" s="19"/>
      <c r="G7" s="19"/>
      <c r="H7" s="19"/>
      <c r="I7" s="20"/>
      <c r="J7" s="20"/>
      <c r="K7" s="20"/>
      <c r="L7" s="20"/>
      <c r="M7" s="21"/>
      <c r="N7" s="21"/>
    </row>
    <row r="8" spans="1:22" ht="15.75">
      <c r="A8" s="33" t="s">
        <v>7</v>
      </c>
      <c r="B8" s="33"/>
      <c r="C8" s="33"/>
      <c r="D8" s="19"/>
      <c r="E8" s="19"/>
      <c r="F8" s="19"/>
      <c r="G8" s="19"/>
      <c r="H8" s="19"/>
      <c r="I8" s="20"/>
      <c r="J8" s="20"/>
      <c r="K8" s="20"/>
      <c r="L8" s="20"/>
      <c r="M8" s="21"/>
      <c r="N8" s="21"/>
    </row>
    <row r="9" spans="1:22" ht="15.75">
      <c r="A9" s="33" t="s">
        <v>8</v>
      </c>
      <c r="B9" s="33"/>
      <c r="C9" s="33"/>
      <c r="D9" s="19"/>
      <c r="E9" s="19"/>
      <c r="F9" s="19"/>
      <c r="G9" s="19"/>
      <c r="H9" s="19"/>
      <c r="I9" s="20"/>
      <c r="J9" s="20"/>
      <c r="K9" s="20"/>
      <c r="L9" s="20"/>
      <c r="M9" s="21"/>
      <c r="N9" s="21"/>
    </row>
    <row r="10" spans="1:22" ht="15.75">
      <c r="A10" s="34" t="s">
        <v>9</v>
      </c>
      <c r="B10" s="35"/>
      <c r="C10" s="36"/>
      <c r="D10" s="19"/>
      <c r="E10" s="19"/>
      <c r="F10" s="19"/>
      <c r="G10" s="19"/>
      <c r="H10" s="19"/>
      <c r="I10" s="20"/>
      <c r="J10" s="20"/>
      <c r="K10" s="20"/>
      <c r="L10" s="20"/>
      <c r="M10" s="21"/>
      <c r="N10" s="21"/>
    </row>
    <row r="11" spans="1:22" ht="15.75">
      <c r="A11" s="34" t="s">
        <v>10</v>
      </c>
      <c r="B11" s="35"/>
      <c r="C11" s="36"/>
      <c r="D11" s="19"/>
      <c r="E11" s="19"/>
      <c r="F11" s="19"/>
      <c r="G11" s="19"/>
      <c r="H11" s="19"/>
      <c r="I11" s="20"/>
      <c r="J11" s="20"/>
      <c r="K11" s="20"/>
      <c r="L11" s="20"/>
      <c r="M11" s="21"/>
      <c r="N11" s="21"/>
    </row>
    <row r="12" spans="1:22" ht="15.75">
      <c r="A12" s="34" t="s">
        <v>11</v>
      </c>
      <c r="B12" s="35"/>
      <c r="C12" s="36"/>
      <c r="D12" s="19"/>
      <c r="E12" s="19"/>
      <c r="F12" s="19"/>
      <c r="G12" s="19"/>
      <c r="H12" s="19"/>
      <c r="I12" s="20"/>
      <c r="J12" s="20"/>
      <c r="K12" s="20"/>
      <c r="L12" s="20"/>
      <c r="M12" s="21"/>
      <c r="N12" s="21"/>
    </row>
    <row r="13" spans="1:22" ht="15.75">
      <c r="A13" s="19"/>
      <c r="B13" s="19"/>
      <c r="C13" s="19"/>
      <c r="D13" s="19"/>
      <c r="E13" s="19"/>
      <c r="F13" s="19"/>
      <c r="G13" s="19"/>
      <c r="H13" s="19"/>
      <c r="I13" s="20"/>
      <c r="J13" s="20"/>
      <c r="K13" s="20"/>
      <c r="L13" s="20"/>
      <c r="M13" s="21"/>
      <c r="N13" s="21"/>
    </row>
    <row r="14" spans="1:22" ht="31.5">
      <c r="A14" s="1" t="s">
        <v>12</v>
      </c>
      <c r="B14" s="1" t="s">
        <v>13</v>
      </c>
      <c r="C14" s="1" t="s">
        <v>14</v>
      </c>
      <c r="D14" s="1" t="s">
        <v>15</v>
      </c>
      <c r="E14" s="1" t="s">
        <v>16</v>
      </c>
      <c r="F14" s="1" t="s">
        <v>17</v>
      </c>
      <c r="G14" s="1" t="s">
        <v>18</v>
      </c>
      <c r="H14" s="1" t="s">
        <v>19</v>
      </c>
      <c r="I14" s="6" t="s">
        <v>20</v>
      </c>
      <c r="J14" s="6" t="s">
        <v>21</v>
      </c>
      <c r="K14" s="6" t="s">
        <v>22</v>
      </c>
      <c r="L14" s="6" t="s">
        <v>23</v>
      </c>
      <c r="M14" s="9" t="s">
        <v>24</v>
      </c>
      <c r="N14" s="9" t="s">
        <v>25</v>
      </c>
      <c r="R14" s="11"/>
    </row>
    <row r="15" spans="1:22" ht="117" customHeight="1">
      <c r="A15" s="10"/>
      <c r="B15" s="22" t="s">
        <v>26</v>
      </c>
      <c r="C15" s="22" t="s">
        <v>27</v>
      </c>
      <c r="D15" s="22" t="s">
        <v>28</v>
      </c>
      <c r="E15" s="22" t="s">
        <v>29</v>
      </c>
      <c r="F15" s="2" t="s">
        <v>30</v>
      </c>
      <c r="G15" s="22" t="s">
        <v>31</v>
      </c>
      <c r="H15" s="22">
        <v>26</v>
      </c>
      <c r="I15" s="23">
        <v>595</v>
      </c>
      <c r="J15" s="23">
        <f t="shared" ref="J15:J45" si="0">SUM(I15*H15)</f>
        <v>15470</v>
      </c>
      <c r="K15" s="23">
        <v>178.75</v>
      </c>
      <c r="L15" s="23">
        <f t="shared" ref="L15:L45" si="1">H15*K15</f>
        <v>4647.5</v>
      </c>
      <c r="M15" s="24">
        <f>SUM(K15/1.13)</f>
        <v>158.18584070796462</v>
      </c>
      <c r="N15" s="24">
        <f t="shared" ref="N15:N45" si="2">SUM(M15*H15)</f>
        <v>4112.8318584070803</v>
      </c>
      <c r="R15" s="11"/>
      <c r="V15" s="12"/>
    </row>
    <row r="16" spans="1:22" ht="117" customHeight="1">
      <c r="A16" s="10"/>
      <c r="B16" s="22" t="s">
        <v>26</v>
      </c>
      <c r="C16" s="22" t="s">
        <v>32</v>
      </c>
      <c r="D16" s="22" t="s">
        <v>28</v>
      </c>
      <c r="E16" s="22" t="s">
        <v>33</v>
      </c>
      <c r="F16" s="13" t="s">
        <v>34</v>
      </c>
      <c r="G16" s="22" t="s">
        <v>35</v>
      </c>
      <c r="H16" s="22">
        <v>5</v>
      </c>
      <c r="I16" s="23">
        <v>780</v>
      </c>
      <c r="J16" s="23">
        <f t="shared" si="0"/>
        <v>3900</v>
      </c>
      <c r="K16" s="23">
        <v>234</v>
      </c>
      <c r="L16" s="23">
        <f t="shared" si="1"/>
        <v>1170</v>
      </c>
      <c r="M16" s="24">
        <f t="shared" ref="M16:M45" si="3">SUM(K16/1.13)</f>
        <v>207.07964601769913</v>
      </c>
      <c r="N16" s="24">
        <f t="shared" si="2"/>
        <v>1035.3982300884957</v>
      </c>
      <c r="R16" s="11"/>
    </row>
    <row r="17" spans="1:22" ht="117" customHeight="1">
      <c r="A17" s="10"/>
      <c r="B17" s="22" t="s">
        <v>26</v>
      </c>
      <c r="C17" s="22" t="s">
        <v>36</v>
      </c>
      <c r="D17" s="22" t="s">
        <v>28</v>
      </c>
      <c r="E17" s="22" t="s">
        <v>37</v>
      </c>
      <c r="F17" s="13" t="s">
        <v>38</v>
      </c>
      <c r="G17" s="22" t="s">
        <v>35</v>
      </c>
      <c r="H17" s="22">
        <v>143</v>
      </c>
      <c r="I17" s="23">
        <v>885</v>
      </c>
      <c r="J17" s="23">
        <f t="shared" si="0"/>
        <v>126555</v>
      </c>
      <c r="K17" s="23">
        <v>266.5</v>
      </c>
      <c r="L17" s="23">
        <f t="shared" si="1"/>
        <v>38109.5</v>
      </c>
      <c r="M17" s="24">
        <f t="shared" si="3"/>
        <v>235.84070796460179</v>
      </c>
      <c r="N17" s="24">
        <f t="shared" si="2"/>
        <v>33725.221238938058</v>
      </c>
      <c r="R17" s="11"/>
      <c r="V17" s="12"/>
    </row>
    <row r="18" spans="1:22" ht="117" customHeight="1">
      <c r="A18" s="10"/>
      <c r="B18" s="22" t="s">
        <v>26</v>
      </c>
      <c r="C18" s="22" t="s">
        <v>36</v>
      </c>
      <c r="D18" s="22" t="s">
        <v>28</v>
      </c>
      <c r="E18" s="22" t="s">
        <v>39</v>
      </c>
      <c r="F18" s="13" t="s">
        <v>38</v>
      </c>
      <c r="G18" s="22" t="s">
        <v>35</v>
      </c>
      <c r="H18" s="22">
        <v>76</v>
      </c>
      <c r="I18" s="23">
        <v>885</v>
      </c>
      <c r="J18" s="23">
        <f t="shared" si="0"/>
        <v>67260</v>
      </c>
      <c r="K18" s="23">
        <v>266.5</v>
      </c>
      <c r="L18" s="23">
        <f t="shared" si="1"/>
        <v>20254</v>
      </c>
      <c r="M18" s="24">
        <f t="shared" si="3"/>
        <v>235.84070796460179</v>
      </c>
      <c r="N18" s="24">
        <f t="shared" si="2"/>
        <v>17923.893805309737</v>
      </c>
      <c r="R18" s="11"/>
    </row>
    <row r="19" spans="1:22" ht="117" customHeight="1">
      <c r="A19" s="10"/>
      <c r="B19" s="22" t="s">
        <v>26</v>
      </c>
      <c r="C19" s="22" t="s">
        <v>36</v>
      </c>
      <c r="D19" s="22" t="s">
        <v>28</v>
      </c>
      <c r="E19" s="22" t="s">
        <v>40</v>
      </c>
      <c r="F19" s="13" t="s">
        <v>38</v>
      </c>
      <c r="G19" s="22" t="s">
        <v>35</v>
      </c>
      <c r="H19" s="22">
        <v>4</v>
      </c>
      <c r="I19" s="23">
        <v>995</v>
      </c>
      <c r="J19" s="23">
        <f t="shared" si="0"/>
        <v>3980</v>
      </c>
      <c r="K19" s="23">
        <v>299</v>
      </c>
      <c r="L19" s="23">
        <f t="shared" si="1"/>
        <v>1196</v>
      </c>
      <c r="M19" s="24">
        <f t="shared" si="3"/>
        <v>264.60176991150445</v>
      </c>
      <c r="N19" s="24">
        <f t="shared" si="2"/>
        <v>1058.4070796460178</v>
      </c>
      <c r="R19" s="11"/>
      <c r="V19" s="12"/>
    </row>
    <row r="20" spans="1:22" ht="117" customHeight="1">
      <c r="A20" s="10"/>
      <c r="B20" s="22" t="s">
        <v>26</v>
      </c>
      <c r="C20" s="22" t="s">
        <v>41</v>
      </c>
      <c r="D20" s="22" t="s">
        <v>28</v>
      </c>
      <c r="E20" s="22" t="s">
        <v>42</v>
      </c>
      <c r="F20" s="13" t="s">
        <v>43</v>
      </c>
      <c r="G20" s="22" t="s">
        <v>35</v>
      </c>
      <c r="H20" s="22">
        <v>20</v>
      </c>
      <c r="I20" s="23">
        <v>920</v>
      </c>
      <c r="J20" s="23">
        <f t="shared" si="0"/>
        <v>18400</v>
      </c>
      <c r="K20" s="23">
        <v>276.25</v>
      </c>
      <c r="L20" s="23">
        <f t="shared" si="1"/>
        <v>5525</v>
      </c>
      <c r="M20" s="24">
        <f t="shared" si="3"/>
        <v>244.46902654867259</v>
      </c>
      <c r="N20" s="24">
        <f t="shared" si="2"/>
        <v>4889.3805309734516</v>
      </c>
      <c r="R20" s="11"/>
    </row>
    <row r="21" spans="1:22" ht="117" customHeight="1">
      <c r="A21" s="10"/>
      <c r="B21" s="22" t="s">
        <v>26</v>
      </c>
      <c r="C21" s="22" t="s">
        <v>44</v>
      </c>
      <c r="D21" s="22" t="s">
        <v>28</v>
      </c>
      <c r="E21" s="22" t="s">
        <v>33</v>
      </c>
      <c r="F21" s="13" t="s">
        <v>45</v>
      </c>
      <c r="G21" s="22" t="s">
        <v>31</v>
      </c>
      <c r="H21" s="22">
        <v>35</v>
      </c>
      <c r="I21" s="23">
        <v>670</v>
      </c>
      <c r="J21" s="23">
        <f t="shared" si="0"/>
        <v>23450</v>
      </c>
      <c r="K21" s="23">
        <v>201.5</v>
      </c>
      <c r="L21" s="23">
        <f t="shared" si="1"/>
        <v>7052.5</v>
      </c>
      <c r="M21" s="24">
        <f t="shared" si="3"/>
        <v>178.31858407079648</v>
      </c>
      <c r="N21" s="24">
        <f t="shared" si="2"/>
        <v>6241.1504424778768</v>
      </c>
      <c r="R21" s="11"/>
      <c r="V21" s="12"/>
    </row>
    <row r="22" spans="1:22" ht="117" customHeight="1">
      <c r="A22" s="10"/>
      <c r="B22" s="22" t="s">
        <v>26</v>
      </c>
      <c r="C22" s="22" t="s">
        <v>36</v>
      </c>
      <c r="D22" s="22" t="s">
        <v>28</v>
      </c>
      <c r="E22" s="22" t="s">
        <v>46</v>
      </c>
      <c r="F22" s="13" t="s">
        <v>38</v>
      </c>
      <c r="G22" s="22" t="s">
        <v>35</v>
      </c>
      <c r="H22" s="22">
        <v>5</v>
      </c>
      <c r="I22" s="23">
        <v>1025</v>
      </c>
      <c r="J22" s="23">
        <f t="shared" si="0"/>
        <v>5125</v>
      </c>
      <c r="K22" s="23">
        <v>308.75</v>
      </c>
      <c r="L22" s="23">
        <f t="shared" si="1"/>
        <v>1543.75</v>
      </c>
      <c r="M22" s="24">
        <f t="shared" si="3"/>
        <v>273.23008849557527</v>
      </c>
      <c r="N22" s="24">
        <f t="shared" si="2"/>
        <v>1366.1504424778764</v>
      </c>
    </row>
    <row r="23" spans="1:22" ht="117" customHeight="1">
      <c r="A23" s="10"/>
      <c r="B23" s="22" t="s">
        <v>26</v>
      </c>
      <c r="C23" s="13" t="s">
        <v>32</v>
      </c>
      <c r="D23" s="22" t="s">
        <v>28</v>
      </c>
      <c r="E23" s="22" t="s">
        <v>47</v>
      </c>
      <c r="F23" s="22" t="s">
        <v>34</v>
      </c>
      <c r="G23" s="22" t="s">
        <v>35</v>
      </c>
      <c r="H23" s="22">
        <v>4</v>
      </c>
      <c r="I23" s="23">
        <v>780</v>
      </c>
      <c r="J23" s="23">
        <f t="shared" si="0"/>
        <v>3120</v>
      </c>
      <c r="K23" s="23">
        <v>234</v>
      </c>
      <c r="L23" s="23">
        <f t="shared" si="1"/>
        <v>936</v>
      </c>
      <c r="M23" s="24">
        <f t="shared" si="3"/>
        <v>207.07964601769913</v>
      </c>
      <c r="N23" s="24">
        <f t="shared" si="2"/>
        <v>828.31858407079653</v>
      </c>
      <c r="V23" s="12"/>
    </row>
    <row r="24" spans="1:22" ht="117" customHeight="1">
      <c r="A24" s="10"/>
      <c r="B24" s="22" t="s">
        <v>26</v>
      </c>
      <c r="C24" s="13" t="s">
        <v>67</v>
      </c>
      <c r="D24" s="22" t="s">
        <v>28</v>
      </c>
      <c r="E24" s="13" t="s">
        <v>47</v>
      </c>
      <c r="F24" s="13" t="s">
        <v>68</v>
      </c>
      <c r="G24" s="13" t="s">
        <v>48</v>
      </c>
      <c r="H24" s="22">
        <v>1</v>
      </c>
      <c r="I24" s="23">
        <v>1175</v>
      </c>
      <c r="J24" s="23">
        <f t="shared" si="0"/>
        <v>1175</v>
      </c>
      <c r="K24" s="23">
        <v>354.25</v>
      </c>
      <c r="L24" s="23">
        <f t="shared" si="1"/>
        <v>354.25</v>
      </c>
      <c r="M24" s="24">
        <f t="shared" si="3"/>
        <v>313.49557522123899</v>
      </c>
      <c r="N24" s="24">
        <f t="shared" si="2"/>
        <v>313.49557522123899</v>
      </c>
      <c r="V24" s="12"/>
    </row>
    <row r="25" spans="1:22" ht="117" customHeight="1">
      <c r="A25" s="10"/>
      <c r="B25" s="22" t="s">
        <v>26</v>
      </c>
      <c r="C25" s="13" t="s">
        <v>49</v>
      </c>
      <c r="D25" s="22" t="s">
        <v>28</v>
      </c>
      <c r="E25" s="28" t="s">
        <v>50</v>
      </c>
      <c r="F25" s="22" t="s">
        <v>51</v>
      </c>
      <c r="G25" s="22" t="s">
        <v>35</v>
      </c>
      <c r="H25" s="22">
        <v>5</v>
      </c>
      <c r="I25" s="23">
        <v>1025</v>
      </c>
      <c r="J25" s="23">
        <f t="shared" si="0"/>
        <v>5125</v>
      </c>
      <c r="K25" s="23">
        <v>308.75</v>
      </c>
      <c r="L25" s="23">
        <f t="shared" si="1"/>
        <v>1543.75</v>
      </c>
      <c r="M25" s="24">
        <f t="shared" si="3"/>
        <v>273.23008849557527</v>
      </c>
      <c r="N25" s="24">
        <f t="shared" si="2"/>
        <v>1366.1504424778764</v>
      </c>
    </row>
    <row r="26" spans="1:22" ht="117" customHeight="1">
      <c r="A26" s="10"/>
      <c r="B26" s="22" t="s">
        <v>26</v>
      </c>
      <c r="C26" s="13" t="s">
        <v>49</v>
      </c>
      <c r="D26" s="22" t="s">
        <v>28</v>
      </c>
      <c r="E26" s="13" t="s">
        <v>52</v>
      </c>
      <c r="F26" s="22" t="s">
        <v>51</v>
      </c>
      <c r="G26" s="22" t="s">
        <v>35</v>
      </c>
      <c r="H26" s="22">
        <v>35</v>
      </c>
      <c r="I26" s="23">
        <v>995</v>
      </c>
      <c r="J26" s="23">
        <f t="shared" si="0"/>
        <v>34825</v>
      </c>
      <c r="K26" s="23">
        <v>299</v>
      </c>
      <c r="L26" s="23">
        <f t="shared" si="1"/>
        <v>10465</v>
      </c>
      <c r="M26" s="24">
        <f t="shared" si="3"/>
        <v>264.60176991150445</v>
      </c>
      <c r="N26" s="24">
        <f t="shared" si="2"/>
        <v>9261.0619469026551</v>
      </c>
    </row>
    <row r="27" spans="1:22" ht="117" customHeight="1">
      <c r="A27" s="10"/>
      <c r="B27" s="22" t="s">
        <v>26</v>
      </c>
      <c r="C27" s="22" t="s">
        <v>49</v>
      </c>
      <c r="D27" s="22" t="s">
        <v>28</v>
      </c>
      <c r="E27" s="14" t="s">
        <v>53</v>
      </c>
      <c r="F27" s="15" t="s">
        <v>51</v>
      </c>
      <c r="G27" s="22" t="s">
        <v>35</v>
      </c>
      <c r="H27" s="22">
        <v>1</v>
      </c>
      <c r="I27" s="23">
        <v>885</v>
      </c>
      <c r="J27" s="23">
        <f t="shared" si="0"/>
        <v>885</v>
      </c>
      <c r="K27" s="23">
        <v>266.5</v>
      </c>
      <c r="L27" s="23">
        <f t="shared" si="1"/>
        <v>266.5</v>
      </c>
      <c r="M27" s="24">
        <f t="shared" si="3"/>
        <v>235.84070796460179</v>
      </c>
      <c r="N27" s="24">
        <f t="shared" si="2"/>
        <v>235.84070796460179</v>
      </c>
      <c r="V27" s="12"/>
    </row>
    <row r="28" spans="1:22" ht="117" customHeight="1">
      <c r="A28" s="3"/>
      <c r="B28" s="22" t="s">
        <v>26</v>
      </c>
      <c r="C28" s="22" t="s">
        <v>49</v>
      </c>
      <c r="D28" s="22" t="s">
        <v>28</v>
      </c>
      <c r="E28" s="14" t="s">
        <v>66</v>
      </c>
      <c r="F28" s="15" t="s">
        <v>51</v>
      </c>
      <c r="G28" s="22" t="s">
        <v>35</v>
      </c>
      <c r="H28" s="22">
        <v>13</v>
      </c>
      <c r="I28" s="23">
        <v>940</v>
      </c>
      <c r="J28" s="23">
        <f t="shared" si="0"/>
        <v>12220</v>
      </c>
      <c r="K28" s="23">
        <v>282.75</v>
      </c>
      <c r="L28" s="23">
        <f t="shared" si="1"/>
        <v>3675.75</v>
      </c>
      <c r="M28" s="24">
        <f t="shared" si="3"/>
        <v>250.22123893805312</v>
      </c>
      <c r="N28" s="24">
        <f t="shared" si="2"/>
        <v>3252.8761061946907</v>
      </c>
    </row>
    <row r="29" spans="1:22" ht="117" customHeight="1">
      <c r="A29" s="10"/>
      <c r="B29" s="22" t="s">
        <v>26</v>
      </c>
      <c r="C29" s="13" t="s">
        <v>49</v>
      </c>
      <c r="D29" s="22" t="s">
        <v>28</v>
      </c>
      <c r="E29" s="22" t="s">
        <v>54</v>
      </c>
      <c r="F29" s="13" t="s">
        <v>51</v>
      </c>
      <c r="G29" s="22" t="s">
        <v>35</v>
      </c>
      <c r="H29" s="22">
        <v>6</v>
      </c>
      <c r="I29" s="23">
        <v>885</v>
      </c>
      <c r="J29" s="23">
        <f t="shared" si="0"/>
        <v>5310</v>
      </c>
      <c r="K29" s="23">
        <v>266.5</v>
      </c>
      <c r="L29" s="23">
        <f t="shared" si="1"/>
        <v>1599</v>
      </c>
      <c r="M29" s="24">
        <f t="shared" si="3"/>
        <v>235.84070796460179</v>
      </c>
      <c r="N29" s="24">
        <f t="shared" si="2"/>
        <v>1415.0442477876109</v>
      </c>
    </row>
    <row r="30" spans="1:22" ht="117" customHeight="1">
      <c r="A30" s="10"/>
      <c r="B30" s="22" t="s">
        <v>26</v>
      </c>
      <c r="C30" s="13" t="s">
        <v>49</v>
      </c>
      <c r="D30" s="22" t="s">
        <v>28</v>
      </c>
      <c r="E30" s="13" t="s">
        <v>55</v>
      </c>
      <c r="F30" s="13" t="s">
        <v>51</v>
      </c>
      <c r="G30" s="22" t="s">
        <v>35</v>
      </c>
      <c r="H30" s="22">
        <v>1</v>
      </c>
      <c r="I30" s="23">
        <v>885</v>
      </c>
      <c r="J30" s="23">
        <f t="shared" si="0"/>
        <v>885</v>
      </c>
      <c r="K30" s="23">
        <v>266.5</v>
      </c>
      <c r="L30" s="23">
        <f t="shared" si="1"/>
        <v>266.5</v>
      </c>
      <c r="M30" s="24">
        <f t="shared" si="3"/>
        <v>235.84070796460179</v>
      </c>
      <c r="N30" s="24">
        <f t="shared" si="2"/>
        <v>235.84070796460179</v>
      </c>
    </row>
    <row r="31" spans="1:22" ht="117" customHeight="1">
      <c r="A31" s="10"/>
      <c r="B31" s="22" t="s">
        <v>26</v>
      </c>
      <c r="C31" s="13" t="s">
        <v>49</v>
      </c>
      <c r="D31" s="22" t="s">
        <v>28</v>
      </c>
      <c r="E31" s="13" t="s">
        <v>56</v>
      </c>
      <c r="F31" s="13" t="s">
        <v>51</v>
      </c>
      <c r="G31" s="22" t="s">
        <v>35</v>
      </c>
      <c r="H31" s="22">
        <v>1</v>
      </c>
      <c r="I31" s="23">
        <v>885</v>
      </c>
      <c r="J31" s="23">
        <f t="shared" si="0"/>
        <v>885</v>
      </c>
      <c r="K31" s="23">
        <v>266.5</v>
      </c>
      <c r="L31" s="23">
        <f t="shared" si="1"/>
        <v>266.5</v>
      </c>
      <c r="M31" s="24">
        <f t="shared" si="3"/>
        <v>235.84070796460179</v>
      </c>
      <c r="N31" s="24">
        <f t="shared" si="2"/>
        <v>235.84070796460179</v>
      </c>
    </row>
    <row r="32" spans="1:22" ht="117" customHeight="1">
      <c r="A32" s="10"/>
      <c r="B32" s="22" t="s">
        <v>26</v>
      </c>
      <c r="C32" s="13" t="s">
        <v>41</v>
      </c>
      <c r="D32" s="22" t="s">
        <v>28</v>
      </c>
      <c r="E32" s="17" t="s">
        <v>57</v>
      </c>
      <c r="F32" s="13" t="s">
        <v>43</v>
      </c>
      <c r="G32" s="22" t="s">
        <v>35</v>
      </c>
      <c r="H32" s="22">
        <v>8</v>
      </c>
      <c r="I32" s="23">
        <v>920</v>
      </c>
      <c r="J32" s="23">
        <f t="shared" si="0"/>
        <v>7360</v>
      </c>
      <c r="K32" s="23">
        <v>276.25</v>
      </c>
      <c r="L32" s="23">
        <f t="shared" si="1"/>
        <v>2210</v>
      </c>
      <c r="M32" s="24">
        <f t="shared" si="3"/>
        <v>244.46902654867259</v>
      </c>
      <c r="N32" s="24">
        <f t="shared" si="2"/>
        <v>1955.7522123893807</v>
      </c>
    </row>
    <row r="33" spans="1:14" ht="117" customHeight="1">
      <c r="A33" s="10"/>
      <c r="B33" s="22" t="s">
        <v>26</v>
      </c>
      <c r="C33" s="22" t="s">
        <v>49</v>
      </c>
      <c r="D33" s="22" t="s">
        <v>28</v>
      </c>
      <c r="E33" s="17" t="s">
        <v>58</v>
      </c>
      <c r="F33" s="13" t="s">
        <v>51</v>
      </c>
      <c r="G33" s="22" t="s">
        <v>35</v>
      </c>
      <c r="H33" s="26">
        <v>2</v>
      </c>
      <c r="I33" s="23">
        <v>995</v>
      </c>
      <c r="J33" s="23">
        <f t="shared" si="0"/>
        <v>1990</v>
      </c>
      <c r="K33" s="23">
        <v>299</v>
      </c>
      <c r="L33" s="23">
        <f t="shared" si="1"/>
        <v>598</v>
      </c>
      <c r="M33" s="24">
        <f t="shared" si="3"/>
        <v>264.60176991150445</v>
      </c>
      <c r="N33" s="24">
        <f t="shared" si="2"/>
        <v>529.2035398230089</v>
      </c>
    </row>
    <row r="34" spans="1:14" ht="117" customHeight="1">
      <c r="A34" s="10"/>
      <c r="B34" s="22" t="s">
        <v>26</v>
      </c>
      <c r="C34" s="22" t="s">
        <v>49</v>
      </c>
      <c r="D34" s="22" t="s">
        <v>28</v>
      </c>
      <c r="E34" s="17" t="s">
        <v>59</v>
      </c>
      <c r="F34" s="13" t="s">
        <v>51</v>
      </c>
      <c r="G34" s="22" t="s">
        <v>35</v>
      </c>
      <c r="H34" s="22">
        <v>25</v>
      </c>
      <c r="I34" s="23">
        <v>995</v>
      </c>
      <c r="J34" s="23">
        <f t="shared" si="0"/>
        <v>24875</v>
      </c>
      <c r="K34" s="23">
        <v>299</v>
      </c>
      <c r="L34" s="23">
        <f t="shared" si="1"/>
        <v>7475</v>
      </c>
      <c r="M34" s="24">
        <f t="shared" si="3"/>
        <v>264.60176991150445</v>
      </c>
      <c r="N34" s="24">
        <f t="shared" si="2"/>
        <v>6615.0442477876113</v>
      </c>
    </row>
    <row r="35" spans="1:14" ht="117" customHeight="1">
      <c r="A35" s="10"/>
      <c r="B35" s="22" t="s">
        <v>26</v>
      </c>
      <c r="C35" s="22" t="s">
        <v>49</v>
      </c>
      <c r="D35" s="22" t="s">
        <v>28</v>
      </c>
      <c r="E35" s="17" t="s">
        <v>60</v>
      </c>
      <c r="F35" s="13" t="s">
        <v>51</v>
      </c>
      <c r="G35" s="22" t="s">
        <v>35</v>
      </c>
      <c r="H35" s="22">
        <v>3</v>
      </c>
      <c r="I35" s="23">
        <v>885</v>
      </c>
      <c r="J35" s="23">
        <f t="shared" si="0"/>
        <v>2655</v>
      </c>
      <c r="K35" s="23">
        <v>266.5</v>
      </c>
      <c r="L35" s="23">
        <f t="shared" si="1"/>
        <v>799.5</v>
      </c>
      <c r="M35" s="24">
        <f t="shared" si="3"/>
        <v>235.84070796460179</v>
      </c>
      <c r="N35" s="24">
        <f t="shared" si="2"/>
        <v>707.52212389380543</v>
      </c>
    </row>
    <row r="36" spans="1:14" ht="117" customHeight="1">
      <c r="A36" s="10"/>
      <c r="B36" s="22" t="s">
        <v>26</v>
      </c>
      <c r="C36" s="22" t="s">
        <v>49</v>
      </c>
      <c r="D36" s="22" t="s">
        <v>28</v>
      </c>
      <c r="E36" s="17" t="s">
        <v>61</v>
      </c>
      <c r="F36" s="13" t="s">
        <v>51</v>
      </c>
      <c r="G36" s="13" t="s">
        <v>48</v>
      </c>
      <c r="H36" s="22">
        <v>5</v>
      </c>
      <c r="I36" s="23">
        <v>855</v>
      </c>
      <c r="J36" s="23">
        <f t="shared" si="0"/>
        <v>4275</v>
      </c>
      <c r="K36" s="23">
        <v>266.5</v>
      </c>
      <c r="L36" s="23">
        <f t="shared" si="1"/>
        <v>1332.5</v>
      </c>
      <c r="M36" s="24">
        <f t="shared" si="3"/>
        <v>235.84070796460179</v>
      </c>
      <c r="N36" s="24">
        <f t="shared" si="2"/>
        <v>1179.2035398230089</v>
      </c>
    </row>
    <row r="37" spans="1:14" ht="117" customHeight="1">
      <c r="A37" s="10"/>
      <c r="B37" s="22" t="s">
        <v>26</v>
      </c>
      <c r="C37" s="22" t="s">
        <v>36</v>
      </c>
      <c r="D37" s="22" t="s">
        <v>28</v>
      </c>
      <c r="E37" s="17" t="s">
        <v>62</v>
      </c>
      <c r="F37" s="13" t="s">
        <v>51</v>
      </c>
      <c r="G37" s="22" t="s">
        <v>35</v>
      </c>
      <c r="H37" s="22">
        <v>35</v>
      </c>
      <c r="I37" s="23">
        <v>885</v>
      </c>
      <c r="J37" s="23">
        <f t="shared" si="0"/>
        <v>30975</v>
      </c>
      <c r="K37" s="23">
        <v>266.5</v>
      </c>
      <c r="L37" s="23">
        <f t="shared" si="1"/>
        <v>9327.5</v>
      </c>
      <c r="M37" s="24">
        <f t="shared" si="3"/>
        <v>235.84070796460179</v>
      </c>
      <c r="N37" s="24">
        <f t="shared" si="2"/>
        <v>8254.424778761062</v>
      </c>
    </row>
    <row r="38" spans="1:14" ht="117" customHeight="1">
      <c r="A38" s="10"/>
      <c r="B38" s="22" t="s">
        <v>26</v>
      </c>
      <c r="C38" s="27" t="s">
        <v>67</v>
      </c>
      <c r="D38" s="22" t="s">
        <v>28</v>
      </c>
      <c r="E38" s="13" t="s">
        <v>69</v>
      </c>
      <c r="F38" s="13" t="s">
        <v>68</v>
      </c>
      <c r="G38" s="22" t="s">
        <v>35</v>
      </c>
      <c r="H38" s="22">
        <v>1</v>
      </c>
      <c r="I38" s="23">
        <v>1175</v>
      </c>
      <c r="J38" s="23">
        <f t="shared" si="0"/>
        <v>1175</v>
      </c>
      <c r="K38" s="23">
        <v>354.25</v>
      </c>
      <c r="L38" s="23">
        <f t="shared" si="1"/>
        <v>354.25</v>
      </c>
      <c r="M38" s="24">
        <f t="shared" si="3"/>
        <v>313.49557522123899</v>
      </c>
      <c r="N38" s="24">
        <f t="shared" si="2"/>
        <v>313.49557522123899</v>
      </c>
    </row>
    <row r="39" spans="1:14" ht="117" customHeight="1">
      <c r="A39" s="10"/>
      <c r="B39" s="22" t="s">
        <v>26</v>
      </c>
      <c r="C39" s="16" t="s">
        <v>36</v>
      </c>
      <c r="D39" s="25" t="s">
        <v>28</v>
      </c>
      <c r="E39" s="13" t="s">
        <v>63</v>
      </c>
      <c r="F39" s="14" t="s">
        <v>51</v>
      </c>
      <c r="G39" s="22" t="s">
        <v>35</v>
      </c>
      <c r="H39" s="22">
        <v>10</v>
      </c>
      <c r="I39" s="23">
        <v>885</v>
      </c>
      <c r="J39" s="23">
        <f t="shared" si="0"/>
        <v>8850</v>
      </c>
      <c r="K39" s="23">
        <v>266.5</v>
      </c>
      <c r="L39" s="23">
        <f t="shared" si="1"/>
        <v>2665</v>
      </c>
      <c r="M39" s="24">
        <f t="shared" si="3"/>
        <v>235.84070796460179</v>
      </c>
      <c r="N39" s="24">
        <f t="shared" si="2"/>
        <v>2358.4070796460178</v>
      </c>
    </row>
    <row r="40" spans="1:14" ht="117" customHeight="1">
      <c r="A40" s="10"/>
      <c r="B40" s="22" t="s">
        <v>26</v>
      </c>
      <c r="C40" s="16" t="s">
        <v>36</v>
      </c>
      <c r="D40" s="22" t="s">
        <v>28</v>
      </c>
      <c r="E40" s="13" t="s">
        <v>64</v>
      </c>
      <c r="F40" s="14" t="s">
        <v>51</v>
      </c>
      <c r="G40" s="22" t="s">
        <v>35</v>
      </c>
      <c r="H40" s="22">
        <v>22</v>
      </c>
      <c r="I40" s="23">
        <v>885</v>
      </c>
      <c r="J40" s="23">
        <f t="shared" si="0"/>
        <v>19470</v>
      </c>
      <c r="K40" s="23">
        <v>266.5</v>
      </c>
      <c r="L40" s="23">
        <f t="shared" si="1"/>
        <v>5863</v>
      </c>
      <c r="M40" s="24">
        <f t="shared" si="3"/>
        <v>235.84070796460179</v>
      </c>
      <c r="N40" s="24">
        <f t="shared" si="2"/>
        <v>5188.4955752212391</v>
      </c>
    </row>
    <row r="41" spans="1:14" ht="117" customHeight="1">
      <c r="A41" s="10"/>
      <c r="B41" s="22" t="s">
        <v>26</v>
      </c>
      <c r="C41" s="16" t="s">
        <v>36</v>
      </c>
      <c r="D41" s="22" t="s">
        <v>28</v>
      </c>
      <c r="E41" s="13" t="s">
        <v>65</v>
      </c>
      <c r="F41" s="14" t="s">
        <v>51</v>
      </c>
      <c r="G41" s="22" t="s">
        <v>35</v>
      </c>
      <c r="H41" s="22">
        <v>17</v>
      </c>
      <c r="I41" s="23">
        <v>1070</v>
      </c>
      <c r="J41" s="23">
        <f t="shared" si="0"/>
        <v>18190</v>
      </c>
      <c r="K41" s="23">
        <v>321.75</v>
      </c>
      <c r="L41" s="23">
        <f t="shared" si="1"/>
        <v>5469.75</v>
      </c>
      <c r="M41" s="24">
        <f t="shared" si="3"/>
        <v>284.73451327433634</v>
      </c>
      <c r="N41" s="24">
        <f t="shared" si="2"/>
        <v>4840.4867256637181</v>
      </c>
    </row>
    <row r="42" spans="1:14" ht="117" customHeight="1">
      <c r="A42" s="10"/>
      <c r="B42" s="22" t="s">
        <v>26</v>
      </c>
      <c r="C42" s="27" t="s">
        <v>67</v>
      </c>
      <c r="D42" s="22" t="s">
        <v>28</v>
      </c>
      <c r="E42" s="13" t="s">
        <v>64</v>
      </c>
      <c r="F42" s="13" t="s">
        <v>68</v>
      </c>
      <c r="G42" s="22" t="s">
        <v>35</v>
      </c>
      <c r="H42" s="22">
        <v>2</v>
      </c>
      <c r="I42" s="23">
        <v>1175</v>
      </c>
      <c r="J42" s="23">
        <f t="shared" si="0"/>
        <v>2350</v>
      </c>
      <c r="K42" s="23">
        <v>354.25</v>
      </c>
      <c r="L42" s="23">
        <f t="shared" si="1"/>
        <v>708.5</v>
      </c>
      <c r="M42" s="24">
        <f t="shared" si="3"/>
        <v>313.49557522123899</v>
      </c>
      <c r="N42" s="24">
        <f t="shared" si="2"/>
        <v>626.99115044247799</v>
      </c>
    </row>
    <row r="43" spans="1:14" ht="117" customHeight="1">
      <c r="A43" s="10"/>
      <c r="B43" s="22" t="s">
        <v>26</v>
      </c>
      <c r="C43" s="27" t="s">
        <v>72</v>
      </c>
      <c r="D43" s="22" t="s">
        <v>28</v>
      </c>
      <c r="E43" s="13" t="s">
        <v>70</v>
      </c>
      <c r="F43" s="13" t="s">
        <v>73</v>
      </c>
      <c r="G43" s="13" t="s">
        <v>48</v>
      </c>
      <c r="H43" s="22">
        <v>12</v>
      </c>
      <c r="I43" s="23">
        <v>595</v>
      </c>
      <c r="J43" s="23">
        <f t="shared" si="0"/>
        <v>7140</v>
      </c>
      <c r="K43" s="23">
        <v>178.75</v>
      </c>
      <c r="L43" s="23">
        <f t="shared" si="1"/>
        <v>2145</v>
      </c>
      <c r="M43" s="24">
        <f t="shared" si="3"/>
        <v>158.18584070796462</v>
      </c>
      <c r="N43" s="24">
        <f t="shared" si="2"/>
        <v>1898.2300884955753</v>
      </c>
    </row>
    <row r="44" spans="1:14" ht="117" customHeight="1">
      <c r="A44" s="10"/>
      <c r="B44" s="22" t="s">
        <v>26</v>
      </c>
      <c r="C44" s="27" t="s">
        <v>72</v>
      </c>
      <c r="D44" s="22" t="s">
        <v>28</v>
      </c>
      <c r="E44" s="13" t="s">
        <v>47</v>
      </c>
      <c r="F44" s="13" t="s">
        <v>73</v>
      </c>
      <c r="G44" s="13" t="s">
        <v>48</v>
      </c>
      <c r="H44" s="22">
        <v>11</v>
      </c>
      <c r="I44" s="23">
        <v>595</v>
      </c>
      <c r="J44" s="23">
        <f t="shared" si="0"/>
        <v>6545</v>
      </c>
      <c r="K44" s="23">
        <v>178.75</v>
      </c>
      <c r="L44" s="23">
        <f t="shared" si="1"/>
        <v>1966.25</v>
      </c>
      <c r="M44" s="24">
        <f t="shared" si="3"/>
        <v>158.18584070796462</v>
      </c>
      <c r="N44" s="24">
        <f t="shared" si="2"/>
        <v>1740.0442477876109</v>
      </c>
    </row>
    <row r="45" spans="1:14" ht="117" customHeight="1">
      <c r="A45" s="10"/>
      <c r="B45" s="22" t="s">
        <v>26</v>
      </c>
      <c r="C45" s="27" t="s">
        <v>72</v>
      </c>
      <c r="D45" s="22" t="s">
        <v>28</v>
      </c>
      <c r="E45" s="13" t="s">
        <v>71</v>
      </c>
      <c r="F45" s="13" t="s">
        <v>73</v>
      </c>
      <c r="G45" s="13" t="s">
        <v>48</v>
      </c>
      <c r="H45" s="22">
        <v>17</v>
      </c>
      <c r="I45" s="23">
        <v>595</v>
      </c>
      <c r="J45" s="23">
        <f t="shared" si="0"/>
        <v>10115</v>
      </c>
      <c r="K45" s="23">
        <v>178.75</v>
      </c>
      <c r="L45" s="23">
        <f t="shared" si="1"/>
        <v>3038.75</v>
      </c>
      <c r="M45" s="24">
        <f t="shared" si="3"/>
        <v>158.18584070796462</v>
      </c>
      <c r="N45" s="24">
        <f t="shared" si="2"/>
        <v>2689.1592920353983</v>
      </c>
    </row>
    <row r="46" spans="1:14" s="18" customFormat="1" ht="15.75">
      <c r="A46" s="1"/>
      <c r="B46" s="1"/>
      <c r="C46" s="1"/>
      <c r="D46" s="1"/>
      <c r="E46" s="1"/>
      <c r="F46" s="1"/>
      <c r="G46" s="1"/>
      <c r="H46" s="1">
        <f>SUM(H15:H45)</f>
        <v>551</v>
      </c>
      <c r="I46" s="6"/>
      <c r="J46" s="6">
        <f>SUM(J15:J45)</f>
        <v>474535</v>
      </c>
      <c r="K46" s="6"/>
      <c r="L46" s="6">
        <f t="shared" ref="L46" si="4">SUM(L15:L45)</f>
        <v>142824.5</v>
      </c>
      <c r="M46" s="9"/>
      <c r="N46" s="9">
        <f>SUM(N15:N45)</f>
        <v>126393.36283185844</v>
      </c>
    </row>
    <row r="50" spans="1:14" ht="117" customHeight="1">
      <c r="A50" s="19"/>
      <c r="B50" s="29"/>
      <c r="C50" s="29"/>
      <c r="D50" s="29"/>
      <c r="E50" s="29"/>
      <c r="F50" s="29"/>
      <c r="G50" s="29"/>
      <c r="H50" s="5"/>
      <c r="I50" s="20"/>
      <c r="J50" s="20"/>
      <c r="K50" s="20"/>
      <c r="L50" s="20"/>
      <c r="M50" s="21"/>
      <c r="N50" s="21"/>
    </row>
  </sheetData>
  <sheetProtection sheet="1" objects="1" scenarios="1" selectLockedCells="1" selectUnlockedCells="1"/>
  <mergeCells count="13">
    <mergeCell ref="B50:G50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B41322-0E74-40C2-B560-05E9F226AE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19508B-D75F-4563-8A7B-79E4C02BF301}">
  <ds:schemaRefs>
    <ds:schemaRef ds:uri="http://schemas.openxmlformats.org/package/2006/metadata/core-properties"/>
    <ds:schemaRef ds:uri="3287f65e-bd81-4ef8-9d4a-f770dbe35018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534545f7-dfad-40dc-8880-0a5cc848d94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7E1FE76-9506-497B-8528-187B3A3AFC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2015-06-05T18:17:20Z</dcterms:created>
  <dcterms:modified xsi:type="dcterms:W3CDTF">2026-02-24T14:57:53Z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