
<file path=[Content_Types].xml><?xml version="1.0" encoding="utf-8"?>
<Types xmlns="http://schemas.openxmlformats.org/package/2006/content-types">
  <Default Extension="jfif" ContentType="image/jpe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4A0CD8E2-483A-4D8F-8887-EC63FE31988D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" l="1"/>
  <c r="Z16" i="1"/>
  <c r="Z17" i="1"/>
  <c r="Z18" i="1"/>
  <c r="Z15" i="1"/>
  <c r="X19" i="1"/>
  <c r="X16" i="1"/>
  <c r="X17" i="1"/>
  <c r="X18" i="1"/>
  <c r="X15" i="1"/>
  <c r="AB19" i="1"/>
  <c r="V19" i="1"/>
  <c r="AB16" i="1"/>
  <c r="AB17" i="1"/>
  <c r="AB18" i="1"/>
  <c r="AB15" i="1"/>
  <c r="AA16" i="1"/>
  <c r="AA17" i="1"/>
  <c r="AA18" i="1"/>
  <c r="AA15" i="1"/>
</calcChain>
</file>

<file path=xl/sharedStrings.xml><?xml version="1.0" encoding="utf-8"?>
<sst xmlns="http://schemas.openxmlformats.org/spreadsheetml/2006/main" count="52" uniqueCount="47">
  <si>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</si>
  <si>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</si>
  <si>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</si>
  <si>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</si>
  <si>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</si>
  <si>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</si>
  <si>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</si>
  <si>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</si>
  <si>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</si>
  <si>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</si>
  <si>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</si>
  <si>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</si>
  <si>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Foto</t>
  </si>
  <si>
    <t>MAT. MODEL</t>
  </si>
  <si>
    <t>TESSUTO</t>
  </si>
  <si>
    <t xml:space="preserve"> COLORE LAVAGGIO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</si>
  <si>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</si>
  <si>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</si>
  <si>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</si>
  <si>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</si>
  <si>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</si>
  <si>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</si>
  <si>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</si>
  <si>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</si>
  <si>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</si>
  <si>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</si>
  <si>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</si>
  <si>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</si>
  <si>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</si>
  <si>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</si>
  <si>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40</t>
  </si>
  <si>
    <t>42</t>
  </si>
  <si>
    <t>44</t>
  </si>
  <si>
    <t>QTY</t>
  </si>
  <si>
    <t>RRP €</t>
  </si>
  <si>
    <t>RRP TOT €</t>
  </si>
  <si>
    <t>COST €</t>
  </si>
  <si>
    <t>COST TOT €</t>
  </si>
  <si>
    <t>COST £</t>
  </si>
  <si>
    <t>COST TOT £</t>
  </si>
  <si>
    <t>332 DAD JEANS</t>
  </si>
  <si>
    <t>DENIM</t>
  </si>
  <si>
    <t>STONE-WASH</t>
  </si>
  <si>
    <t>LOWELL JEANS</t>
  </si>
  <si>
    <t>NORMAL WASH</t>
  </si>
  <si>
    <t>332 DAD  JEANS</t>
  </si>
  <si>
    <t>STONE BLEACH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</si>
</sst>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F4B084"/>
      </patternFill>
    </fill>
    <fill>
      <patternFill patternType="solid">
        <fgColor theme="5" tint="0.79998168889431442"/>
        <bgColor rgb="FFF4B08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30"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5" formatCode="_-[$£-809]* #,##0.00_-;\-[$£-809]* #,##0.00_-;_-[$£-809]* &quot;-&quot;??_-;_-@_-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5" formatCode="_-[$£-809]* #,##0.00_-;\-[$£-809]* #,##0.00_-;_-[$£-809]* &quot;-&quot;??_-;_-@_-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4" formatCode="_([$€-2]\ * #,##0.00_);_([$€-2]\ * \(#,##0.00\);_([$€-2]\ * &quot;-&quot;??_);_(@_)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4" formatCode="_([$€-2]\ * #,##0.00_);_([$€-2]\ * \(#,##0.00\);_([$€-2]\ * &quot;-&quot;??_);_(@_)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4" formatCode="_([$€-2]\ * #,##0.00_);_([$€-2]\ * \(#,##0.00\);_([$€-2]\ * &quot;-&quot;??_);_(@_)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numFmt numFmtId="164" formatCode="_([$€-2]\ * #,##0.00_);_([$€-2]\ * \(#,##0.00\);_([$€-2]\ * &quot;-&quot;??_);_(@_)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fif"/><Relationship Id="rId3" Type="http://schemas.openxmlformats.org/officeDocument/2006/relationships/image" Target="../media/image3.jfif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fif"/><Relationship Id="rId6" Type="http://schemas.openxmlformats.org/officeDocument/2006/relationships/image" Target="../media/image6.jpeg"/><Relationship Id="rId5" Type="http://schemas.openxmlformats.org/officeDocument/2006/relationships/image" Target="../media/image5.jfif"/><Relationship Id="rId4" Type="http://schemas.openxmlformats.org/officeDocument/2006/relationships/image" Target="../media/image4.jfif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1685192</xdr:colOff>
      <xdr:row>15</xdr:row>
      <xdr:rowOff>14654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665F4B-AE15-6012-6197-F51FD626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1231"/>
          <a:ext cx="1685192" cy="2769577"/>
        </a:xfrm>
        <a:prstGeom prst="rect">
          <a:avLst/>
        </a:prstGeom>
      </xdr:spPr>
    </xdr:pic>
    <xdr:clientData/>
  </xdr:twoCellAnchor>
  <xdr:twoCellAnchor editAs="oneCell">
    <xdr:from>
      <xdr:col>0</xdr:col>
      <xdr:colOff>1643530</xdr:colOff>
      <xdr:row>14</xdr:row>
      <xdr:rowOff>14941</xdr:rowOff>
    </xdr:from>
    <xdr:to>
      <xdr:col>0</xdr:col>
      <xdr:colOff>3660588</xdr:colOff>
      <xdr:row>15</xdr:row>
      <xdr:rowOff>14940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222FCC-95E5-BE27-57C5-A5444FD6A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643530" y="1658470"/>
          <a:ext cx="2017058" cy="2764117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3585882</xdr:colOff>
      <xdr:row>13</xdr:row>
      <xdr:rowOff>1613648</xdr:rowOff>
    </xdr:from>
    <xdr:to>
      <xdr:col>0</xdr:col>
      <xdr:colOff>5009736</xdr:colOff>
      <xdr:row>15</xdr:row>
      <xdr:rowOff>38101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2196266-4A38-DA3A-3B58-6CA32BF663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2" r="5049" b="8781"/>
        <a:stretch>
          <a:fillRect/>
        </a:stretch>
      </xdr:blipFill>
      <xdr:spPr>
        <a:xfrm>
          <a:off x="3585882" y="1613648"/>
          <a:ext cx="2151530" cy="279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1778000</xdr:colOff>
      <xdr:row>15</xdr:row>
      <xdr:rowOff>0</xdr:rowOff>
    </xdr:from>
    <xdr:to>
      <xdr:col>0</xdr:col>
      <xdr:colOff>3843129</xdr:colOff>
      <xdr:row>15</xdr:row>
      <xdr:rowOff>2681940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1988A4A-3582-A569-FD61-B954DAFC1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34"/>
        <a:stretch>
          <a:fillRect/>
        </a:stretch>
      </xdr:blipFill>
      <xdr:spPr>
        <a:xfrm>
          <a:off x="1778000" y="5829300"/>
          <a:ext cx="2065129" cy="2681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2749177</xdr:rowOff>
    </xdr:from>
    <xdr:to>
      <xdr:col>0</xdr:col>
      <xdr:colOff>1772771</xdr:colOff>
      <xdr:row>15</xdr:row>
      <xdr:rowOff>2659529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636CB36-DDE0-93B0-BC82-B760E611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706"/>
          <a:ext cx="1772771" cy="2674470"/>
        </a:xfrm>
        <a:prstGeom prst="rect">
          <a:avLst/>
        </a:prstGeom>
      </xdr:spPr>
    </xdr:pic>
    <xdr:clientData/>
  </xdr:twoCellAnchor>
  <xdr:twoCellAnchor editAs="oneCell">
    <xdr:from>
      <xdr:col>0</xdr:col>
      <xdr:colOff>3776871</xdr:colOff>
      <xdr:row>14</xdr:row>
      <xdr:rowOff>2753296</xdr:rowOff>
    </xdr:from>
    <xdr:to>
      <xdr:col>1</xdr:col>
      <xdr:colOff>4143</xdr:colOff>
      <xdr:row>15</xdr:row>
      <xdr:rowOff>2718721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B0A2115-8768-C76D-DB65-0DCFFAB4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871" y="4393253"/>
          <a:ext cx="1987826" cy="27318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1685192" cy="2781045"/>
    <xdr:pic>
      <xdr:nvPicPr>
        <xdr:cNvPr id="25" name="Picture 24">
          <a:extLst>
            <a:ext uri="{FF2B5EF4-FFF2-40B4-BE49-F238E27FC236}">
              <a16:creationId xmlns:a16="http://schemas.microsoft.com/office/drawing/2014/main" id="{FBD670B6-EAEB-4E8B-8807-E86FBC44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57"/>
          <a:ext cx="1685192" cy="2781045"/>
        </a:xfrm>
        <a:prstGeom prst="rect">
          <a:avLst/>
        </a:prstGeom>
      </xdr:spPr>
    </xdr:pic>
    <xdr:clientData/>
  </xdr:oneCellAnchor>
  <xdr:oneCellAnchor>
    <xdr:from>
      <xdr:col>0</xdr:col>
      <xdr:colOff>1643530</xdr:colOff>
      <xdr:row>14</xdr:row>
      <xdr:rowOff>14941</xdr:rowOff>
    </xdr:from>
    <xdr:ext cx="2017058" cy="2766390"/>
    <xdr:pic>
      <xdr:nvPicPr>
        <xdr:cNvPr id="26" name="Picture 25">
          <a:extLst>
            <a:ext uri="{FF2B5EF4-FFF2-40B4-BE49-F238E27FC236}">
              <a16:creationId xmlns:a16="http://schemas.microsoft.com/office/drawing/2014/main" id="{606D6AE5-77D2-471B-9CDA-9A7FA6C01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643530" y="3088341"/>
          <a:ext cx="2017058" cy="2766390"/>
        </a:xfrm>
        <a:prstGeom prst="rect">
          <a:avLst/>
        </a:prstGeom>
      </xdr:spPr>
    </xdr:pic>
    <xdr:clientData/>
  </xdr:oneCellAnchor>
  <xdr:oneCellAnchor>
    <xdr:from>
      <xdr:col>0</xdr:col>
      <xdr:colOff>3585882</xdr:colOff>
      <xdr:row>13</xdr:row>
      <xdr:rowOff>1613648</xdr:rowOff>
    </xdr:from>
    <xdr:ext cx="2145683" cy="2792701"/>
    <xdr:pic>
      <xdr:nvPicPr>
        <xdr:cNvPr id="27" name="Picture 26">
          <a:extLst>
            <a:ext uri="{FF2B5EF4-FFF2-40B4-BE49-F238E27FC236}">
              <a16:creationId xmlns:a16="http://schemas.microsoft.com/office/drawing/2014/main" id="{41C63630-026D-4B7F-B56E-E8A6AEDED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2" r="5049" b="8781"/>
        <a:stretch>
          <a:fillRect/>
        </a:stretch>
      </xdr:blipFill>
      <xdr:spPr>
        <a:xfrm>
          <a:off x="3585882" y="1613648"/>
          <a:ext cx="2145683" cy="27927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2749177</xdr:rowOff>
    </xdr:from>
    <xdr:ext cx="1772771" cy="2676743"/>
    <xdr:pic>
      <xdr:nvPicPr>
        <xdr:cNvPr id="28" name="Picture 27">
          <a:extLst>
            <a:ext uri="{FF2B5EF4-FFF2-40B4-BE49-F238E27FC236}">
              <a16:creationId xmlns:a16="http://schemas.microsoft.com/office/drawing/2014/main" id="{18E5E28A-D55A-40FB-9244-1AC708888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9134"/>
          <a:ext cx="1772771" cy="267674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685192" cy="2781045"/>
    <xdr:pic>
      <xdr:nvPicPr>
        <xdr:cNvPr id="38" name="Picture 37">
          <a:extLst>
            <a:ext uri="{FF2B5EF4-FFF2-40B4-BE49-F238E27FC236}">
              <a16:creationId xmlns:a16="http://schemas.microsoft.com/office/drawing/2014/main" id="{B60B9704-B0B1-4E00-912B-AB4C05EA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57"/>
          <a:ext cx="1685192" cy="2781045"/>
        </a:xfrm>
        <a:prstGeom prst="rect">
          <a:avLst/>
        </a:prstGeom>
      </xdr:spPr>
    </xdr:pic>
    <xdr:clientData/>
  </xdr:oneCellAnchor>
  <xdr:oneCellAnchor>
    <xdr:from>
      <xdr:col>0</xdr:col>
      <xdr:colOff>1726355</xdr:colOff>
      <xdr:row>15</xdr:row>
      <xdr:rowOff>2600739</xdr:rowOff>
    </xdr:from>
    <xdr:ext cx="2017058" cy="2948609"/>
    <xdr:pic>
      <xdr:nvPicPr>
        <xdr:cNvPr id="39" name="Picture 38">
          <a:extLst>
            <a:ext uri="{FF2B5EF4-FFF2-40B4-BE49-F238E27FC236}">
              <a16:creationId xmlns:a16="http://schemas.microsoft.com/office/drawing/2014/main" id="{F3A256C3-1CC3-460D-8580-9B33C6BF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726355" y="7007087"/>
          <a:ext cx="2017058" cy="2948609"/>
        </a:xfrm>
        <a:prstGeom prst="rect">
          <a:avLst/>
        </a:prstGeom>
      </xdr:spPr>
    </xdr:pic>
    <xdr:clientData/>
  </xdr:oneCellAnchor>
  <xdr:oneCellAnchor>
    <xdr:from>
      <xdr:col>0</xdr:col>
      <xdr:colOff>3655791</xdr:colOff>
      <xdr:row>15</xdr:row>
      <xdr:rowOff>2633870</xdr:rowOff>
    </xdr:from>
    <xdr:ext cx="2125470" cy="2915478"/>
    <xdr:pic>
      <xdr:nvPicPr>
        <xdr:cNvPr id="40" name="Picture 39">
          <a:extLst>
            <a:ext uri="{FF2B5EF4-FFF2-40B4-BE49-F238E27FC236}">
              <a16:creationId xmlns:a16="http://schemas.microsoft.com/office/drawing/2014/main" id="{9C3D6647-4729-482A-BF05-8BDFC2257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2" r="5049" b="8781"/>
        <a:stretch>
          <a:fillRect/>
        </a:stretch>
      </xdr:blipFill>
      <xdr:spPr>
        <a:xfrm>
          <a:off x="3655791" y="7040218"/>
          <a:ext cx="2125470" cy="29154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2633869</xdr:rowOff>
    </xdr:from>
    <xdr:ext cx="1805608" cy="2913567"/>
    <xdr:pic>
      <xdr:nvPicPr>
        <xdr:cNvPr id="43" name="Picture 42">
          <a:extLst>
            <a:ext uri="{FF2B5EF4-FFF2-40B4-BE49-F238E27FC236}">
              <a16:creationId xmlns:a16="http://schemas.microsoft.com/office/drawing/2014/main" id="{8549B3BB-4222-4214-A890-CD9D43A82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0217"/>
          <a:ext cx="1805608" cy="291356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685192" cy="2781045"/>
    <xdr:pic>
      <xdr:nvPicPr>
        <xdr:cNvPr id="55" name="Picture 54">
          <a:extLst>
            <a:ext uri="{FF2B5EF4-FFF2-40B4-BE49-F238E27FC236}">
              <a16:creationId xmlns:a16="http://schemas.microsoft.com/office/drawing/2014/main" id="{89223815-9509-4D8F-A92F-8C772546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57"/>
          <a:ext cx="1685192" cy="2781045"/>
        </a:xfrm>
        <a:prstGeom prst="rect">
          <a:avLst/>
        </a:prstGeom>
      </xdr:spPr>
    </xdr:pic>
    <xdr:clientData/>
  </xdr:oneCellAnchor>
  <xdr:oneCellAnchor>
    <xdr:from>
      <xdr:col>0</xdr:col>
      <xdr:colOff>1643530</xdr:colOff>
      <xdr:row>16</xdr:row>
      <xdr:rowOff>14941</xdr:rowOff>
    </xdr:from>
    <xdr:ext cx="2017058" cy="2766390"/>
    <xdr:pic>
      <xdr:nvPicPr>
        <xdr:cNvPr id="56" name="Picture 55">
          <a:extLst>
            <a:ext uri="{FF2B5EF4-FFF2-40B4-BE49-F238E27FC236}">
              <a16:creationId xmlns:a16="http://schemas.microsoft.com/office/drawing/2014/main" id="{7A102D93-43FB-4A04-A08B-431ACD2F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643530" y="1654898"/>
          <a:ext cx="2017058" cy="2766390"/>
        </a:xfrm>
        <a:prstGeom prst="rect">
          <a:avLst/>
        </a:prstGeom>
      </xdr:spPr>
    </xdr:pic>
    <xdr:clientData/>
  </xdr:oneCellAnchor>
  <xdr:oneCellAnchor>
    <xdr:from>
      <xdr:col>0</xdr:col>
      <xdr:colOff>1778000</xdr:colOff>
      <xdr:row>16</xdr:row>
      <xdr:rowOff>2766390</xdr:rowOff>
    </xdr:from>
    <xdr:ext cx="2065129" cy="2782957"/>
    <xdr:pic>
      <xdr:nvPicPr>
        <xdr:cNvPr id="57" name="Picture 56">
          <a:extLst>
            <a:ext uri="{FF2B5EF4-FFF2-40B4-BE49-F238E27FC236}">
              <a16:creationId xmlns:a16="http://schemas.microsoft.com/office/drawing/2014/main" id="{29D0F5C5-C392-4D74-B52E-185E81F678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34"/>
        <a:stretch>
          <a:fillRect/>
        </a:stretch>
      </xdr:blipFill>
      <xdr:spPr>
        <a:xfrm>
          <a:off x="1778000" y="9939129"/>
          <a:ext cx="2065129" cy="27829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2749177</xdr:rowOff>
    </xdr:from>
    <xdr:ext cx="1772771" cy="2676743"/>
    <xdr:pic>
      <xdr:nvPicPr>
        <xdr:cNvPr id="58" name="Picture 57">
          <a:extLst>
            <a:ext uri="{FF2B5EF4-FFF2-40B4-BE49-F238E27FC236}">
              <a16:creationId xmlns:a16="http://schemas.microsoft.com/office/drawing/2014/main" id="{7972C4E2-6172-4743-82B4-5D880FC40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9134"/>
          <a:ext cx="1772771" cy="2676743"/>
        </a:xfrm>
        <a:prstGeom prst="rect">
          <a:avLst/>
        </a:prstGeom>
      </xdr:spPr>
    </xdr:pic>
    <xdr:clientData/>
  </xdr:oneCellAnchor>
  <xdr:oneCellAnchor>
    <xdr:from>
      <xdr:col>0</xdr:col>
      <xdr:colOff>3776871</xdr:colOff>
      <xdr:row>16</xdr:row>
      <xdr:rowOff>2753295</xdr:rowOff>
    </xdr:from>
    <xdr:ext cx="1987826" cy="2779487"/>
    <xdr:pic>
      <xdr:nvPicPr>
        <xdr:cNvPr id="59" name="Picture 58">
          <a:extLst>
            <a:ext uri="{FF2B5EF4-FFF2-40B4-BE49-F238E27FC236}">
              <a16:creationId xmlns:a16="http://schemas.microsoft.com/office/drawing/2014/main" id="{0A42A376-184B-4239-8C36-3F4959F8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871" y="9926034"/>
          <a:ext cx="1987826" cy="27794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685192" cy="2781045"/>
    <xdr:pic>
      <xdr:nvPicPr>
        <xdr:cNvPr id="60" name="Picture 59">
          <a:extLst>
            <a:ext uri="{FF2B5EF4-FFF2-40B4-BE49-F238E27FC236}">
              <a16:creationId xmlns:a16="http://schemas.microsoft.com/office/drawing/2014/main" id="{F1BF996F-4CD4-4EF4-89F7-DC297B31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57"/>
          <a:ext cx="1685192" cy="2781045"/>
        </a:xfrm>
        <a:prstGeom prst="rect">
          <a:avLst/>
        </a:prstGeom>
      </xdr:spPr>
    </xdr:pic>
    <xdr:clientData/>
  </xdr:oneCellAnchor>
  <xdr:oneCellAnchor>
    <xdr:from>
      <xdr:col>0</xdr:col>
      <xdr:colOff>1643530</xdr:colOff>
      <xdr:row>16</xdr:row>
      <xdr:rowOff>14941</xdr:rowOff>
    </xdr:from>
    <xdr:ext cx="2017058" cy="2766390"/>
    <xdr:pic>
      <xdr:nvPicPr>
        <xdr:cNvPr id="61" name="Picture 60">
          <a:extLst>
            <a:ext uri="{FF2B5EF4-FFF2-40B4-BE49-F238E27FC236}">
              <a16:creationId xmlns:a16="http://schemas.microsoft.com/office/drawing/2014/main" id="{7AC72F67-2F23-42BB-9394-BABA09C7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643530" y="1654898"/>
          <a:ext cx="2017058" cy="27663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2666351</xdr:rowOff>
    </xdr:from>
    <xdr:ext cx="1772771" cy="2866432"/>
    <xdr:pic>
      <xdr:nvPicPr>
        <xdr:cNvPr id="62" name="Picture 61">
          <a:extLst>
            <a:ext uri="{FF2B5EF4-FFF2-40B4-BE49-F238E27FC236}">
              <a16:creationId xmlns:a16="http://schemas.microsoft.com/office/drawing/2014/main" id="{D2BA1405-6DC6-4B6E-B420-4F606B03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39090"/>
          <a:ext cx="1772771" cy="286643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4:AB103" totalsRowShown="0" headerRowDxfId="29" dataDxfId="28">
  <tableColumns count="28">
    <tableColumn id="1" xr3:uid="{00000000-0010-0000-0000-000001000000}" name="Foto" dataDxfId="27"/>
    <tableColumn id="2" xr3:uid="{00000000-0010-0000-0000-000002000000}" name="MAT. MODEL" dataDxfId="26"/>
    <tableColumn id="3" xr3:uid="{00000000-0010-0000-0000-000003000000}" name="TESSUTO" dataDxfId="25"/>
    <tableColumn id="4" xr3:uid="{00000000-0010-0000-0000-000004000000}" name=" COLORE LAVAGGIO" dataDxfId="24"/>
    <tableColumn id="5" xr3:uid="{00000000-0010-0000-0000-000005000000}" name="24" dataDxfId="23"/>
    <tableColumn id="6" xr3:uid="{00000000-0010-0000-0000-000006000000}" name="25" dataDxfId="22"/>
    <tableColumn id="7" xr3:uid="{00000000-0010-0000-0000-000007000000}" name="26" dataDxfId="21"/>
    <tableColumn id="8" xr3:uid="{00000000-0010-0000-0000-000008000000}" name="27" dataDxfId="20"/>
    <tableColumn id="9" xr3:uid="{00000000-0010-0000-0000-000009000000}" name="28" dataDxfId="19"/>
    <tableColumn id="10" xr3:uid="{00000000-0010-0000-0000-00000A000000}" name="29" dataDxfId="18"/>
    <tableColumn id="11" xr3:uid="{00000000-0010-0000-0000-00000B000000}" name="30" dataDxfId="17"/>
    <tableColumn id="12" xr3:uid="{00000000-0010-0000-0000-00000C000000}" name="31" dataDxfId="16"/>
    <tableColumn id="13" xr3:uid="{00000000-0010-0000-0000-00000D000000}" name="32" dataDxfId="15"/>
    <tableColumn id="14" xr3:uid="{00000000-0010-0000-0000-00000E000000}" name="33" dataDxfId="14"/>
    <tableColumn id="15" xr3:uid="{00000000-0010-0000-0000-00000F000000}" name="34" dataDxfId="13"/>
    <tableColumn id="16" xr3:uid="{00000000-0010-0000-0000-000010000000}" name="35" dataDxfId="12"/>
    <tableColumn id="17" xr3:uid="{00000000-0010-0000-0000-000011000000}" name="36" dataDxfId="11"/>
    <tableColumn id="18" xr3:uid="{00000000-0010-0000-0000-000012000000}" name="38" dataDxfId="10"/>
    <tableColumn id="19" xr3:uid="{00000000-0010-0000-0000-000013000000}" name="40" dataDxfId="9"/>
    <tableColumn id="20" xr3:uid="{00000000-0010-0000-0000-000014000000}" name="42" dataDxfId="8"/>
    <tableColumn id="21" xr3:uid="{00000000-0010-0000-0000-000015000000}" name="44" dataDxfId="7"/>
    <tableColumn id="22" xr3:uid="{00000000-0010-0000-0000-000016000000}" name="QTY" dataDxfId="6"/>
    <tableColumn id="23" xr3:uid="{CF8EEC7D-B364-184A-A70C-0255BFBC87C4}" name="RRP €" dataDxfId="5"/>
    <tableColumn id="24" xr3:uid="{BE6CC9DF-6643-2544-8C65-A02400DC7BEF}" name="RRP TOT €" dataDxfId="4"/>
    <tableColumn id="27" xr3:uid="{4BCB891A-83F6-6B41-A311-6FEEE83911EC}" name="COST €" dataDxfId="3"/>
    <tableColumn id="28" xr3:uid="{B46CECBC-5FAA-124E-9FB3-62451425209C}" name="COST TOT €" dataDxfId="2"/>
    <tableColumn id="29" xr3:uid="{6A8B787E-17E7-E64B-8BD3-F6F044DB6762}" name="COST £" dataDxfId="1"/>
    <tableColumn id="30" xr3:uid="{1AF38677-9F7A-FF4F-BED2-3697AA8CEABF}" name="COST TOT £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0"/>
  <sheetViews>
    <sheetView tabSelected="1" zoomScaleNormal="100" workbookViewId="0">
      <pane ySplit="14" topLeftCell="A18" activePane="bottomLeft" state="frozen"/>
      <selection pane="bottomLeft" activeCell="AA15" sqref="AA15"/>
    </sheetView>
  </sheetViews>
  <sheetFormatPr defaultColWidth="8.86328125" defaultRowHeight="130.35" customHeight="1" x14ac:dyDescent="0.45"/>
  <cols>
    <col min="1" max="1" width="75.1328125" style="2" customWidth="1"/>
    <col min="2" max="2" width="14.265625" style="2" bestFit="1" customWidth="1"/>
    <col min="3" max="3" width="8.86328125" style="2" bestFit="1" customWidth="1"/>
    <col min="4" max="4" width="17.86328125" style="2" bestFit="1" customWidth="1"/>
    <col min="5" max="11" width="3.1328125" style="2" bestFit="1" customWidth="1"/>
    <col min="12" max="15" width="4.1328125" style="2" bestFit="1" customWidth="1"/>
    <col min="16" max="16" width="3.1328125" style="2" bestFit="1" customWidth="1"/>
    <col min="17" max="19" width="4.1328125" style="2" bestFit="1" customWidth="1"/>
    <col min="20" max="21" width="3.1328125" style="2" bestFit="1" customWidth="1"/>
    <col min="22" max="22" width="6.265625" style="2" customWidth="1"/>
    <col min="23" max="26" width="14.3984375" style="12" customWidth="1"/>
    <col min="27" max="28" width="14.3984375" style="9" customWidth="1"/>
    <col min="29" max="16384" width="8.86328125" style="2"/>
  </cols>
  <sheetData>
    <row r="1" spans="1:28" ht="15.75" x14ac:dyDescent="0.45">
      <c r="A1" s="13" t="s">
        <v>0</v>
      </c>
    </row>
    <row r="2" spans="1:28" ht="15.95" customHeight="1" x14ac:dyDescent="0.45">
      <c r="A2" s="14" t="s">
        <v>1</v>
      </c>
    </row>
    <row r="3" spans="1:28" ht="15.95" customHeight="1" x14ac:dyDescent="0.45">
      <c r="A3" s="14" t="s">
        <v>2</v>
      </c>
    </row>
    <row r="4" spans="1:28" ht="15.95" customHeight="1" x14ac:dyDescent="0.45">
      <c r="A4" s="14" t="s">
        <v>3</v>
      </c>
    </row>
    <row r="5" spans="1:28" ht="15.95" customHeight="1" x14ac:dyDescent="0.45">
      <c r="A5" s="14" t="s">
        <v>4</v>
      </c>
    </row>
    <row r="6" spans="1:28" ht="15.95" customHeight="1" x14ac:dyDescent="0.45">
      <c r="A6" s="14" t="s">
        <v>5</v>
      </c>
      <c r="D6" s="1"/>
    </row>
    <row r="7" spans="1:28" ht="15.95" customHeight="1" x14ac:dyDescent="0.45">
      <c r="A7" s="14" t="s">
        <v>6</v>
      </c>
      <c r="D7" s="1"/>
    </row>
    <row r="8" spans="1:28" ht="15.95" customHeight="1" x14ac:dyDescent="0.45">
      <c r="A8" s="14" t="s">
        <v>7</v>
      </c>
    </row>
    <row r="9" spans="1:28" ht="15.95" customHeight="1" x14ac:dyDescent="0.45">
      <c r="A9" s="14" t="s">
        <v>8</v>
      </c>
    </row>
    <row r="10" spans="1:28" ht="15.95" customHeight="1" x14ac:dyDescent="0.45">
      <c r="A10" s="14" t="s">
        <v>9</v>
      </c>
    </row>
    <row r="11" spans="1:28" ht="15.95" customHeight="1" x14ac:dyDescent="0.45">
      <c r="A11" s="14" t="s">
        <v>10</v>
      </c>
    </row>
    <row r="12" spans="1:28" ht="15.95" customHeight="1" x14ac:dyDescent="0.45">
      <c r="A12" s="14" t="s">
        <v>11</v>
      </c>
    </row>
    <row r="13" spans="1:28" ht="15.75" x14ac:dyDescent="0.45"/>
    <row r="14" spans="1:28" s="4" customFormat="1" ht="31.5" x14ac:dyDescent="0.4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24</v>
      </c>
      <c r="N14" s="5" t="s">
        <v>25</v>
      </c>
      <c r="O14" s="5" t="s">
        <v>26</v>
      </c>
      <c r="P14" s="5" t="s">
        <v>27</v>
      </c>
      <c r="Q14" s="5" t="s">
        <v>28</v>
      </c>
      <c r="R14" s="5" t="s">
        <v>29</v>
      </c>
      <c r="S14" s="5" t="s">
        <v>30</v>
      </c>
      <c r="T14" s="5" t="s">
        <v>31</v>
      </c>
      <c r="U14" s="5" t="s">
        <v>32</v>
      </c>
      <c r="V14" s="5" t="s">
        <v>33</v>
      </c>
      <c r="W14" s="10" t="s">
        <v>34</v>
      </c>
      <c r="X14" s="10" t="s">
        <v>35</v>
      </c>
      <c r="Y14" s="10" t="s">
        <v>36</v>
      </c>
      <c r="Z14" s="10" t="s">
        <v>37</v>
      </c>
      <c r="AA14" s="7" t="s">
        <v>38</v>
      </c>
      <c r="AB14" s="7" t="s">
        <v>39</v>
      </c>
    </row>
    <row r="15" spans="1:28" ht="217.35" customHeight="1" x14ac:dyDescent="0.45">
      <c r="A15" s="6"/>
      <c r="B15" s="6" t="s">
        <v>40</v>
      </c>
      <c r="C15" s="6" t="s">
        <v>41</v>
      </c>
      <c r="D15" s="6" t="s">
        <v>42</v>
      </c>
      <c r="E15" s="6"/>
      <c r="F15" s="6"/>
      <c r="G15" s="6"/>
      <c r="H15" s="6"/>
      <c r="I15" s="6"/>
      <c r="J15" s="6"/>
      <c r="K15" s="6"/>
      <c r="L15" s="6">
        <v>100</v>
      </c>
      <c r="M15" s="6">
        <v>200</v>
      </c>
      <c r="N15" s="6">
        <v>300</v>
      </c>
      <c r="O15" s="6">
        <v>300</v>
      </c>
      <c r="P15" s="6"/>
      <c r="Q15" s="6">
        <v>300</v>
      </c>
      <c r="R15" s="6">
        <v>200</v>
      </c>
      <c r="S15" s="6">
        <v>100</v>
      </c>
      <c r="T15" s="6"/>
      <c r="U15" s="6"/>
      <c r="V15" s="6">
        <v>1500</v>
      </c>
      <c r="W15" s="11">
        <v>205</v>
      </c>
      <c r="X15" s="11">
        <f>SUM(W15*V15)</f>
        <v>307500</v>
      </c>
      <c r="Y15" s="11">
        <v>22.1</v>
      </c>
      <c r="Z15" s="11">
        <f>SUM(Y15*V15)</f>
        <v>33150</v>
      </c>
      <c r="AA15" s="8">
        <f>SUM(Table1[[#This Row],[COST €]]/1.13)</f>
        <v>19.557522123893808</v>
      </c>
      <c r="AB15" s="8">
        <f>SUM(Table1[[#This Row],[COST £]]*Table1[[#This Row],[QTY]])</f>
        <v>29336.283185840712</v>
      </c>
    </row>
    <row r="16" spans="1:28" ht="217.35" customHeight="1" x14ac:dyDescent="0.45">
      <c r="A16" s="6"/>
      <c r="B16" s="6" t="s">
        <v>43</v>
      </c>
      <c r="C16" s="6" t="s">
        <v>41</v>
      </c>
      <c r="D16" s="6" t="s">
        <v>44</v>
      </c>
      <c r="E16" s="6"/>
      <c r="F16" s="6"/>
      <c r="G16" s="6"/>
      <c r="H16" s="6"/>
      <c r="I16" s="6"/>
      <c r="J16" s="6"/>
      <c r="K16" s="6"/>
      <c r="L16" s="6">
        <v>100</v>
      </c>
      <c r="M16" s="6">
        <v>200</v>
      </c>
      <c r="N16" s="6">
        <v>300</v>
      </c>
      <c r="O16" s="6">
        <v>300</v>
      </c>
      <c r="P16" s="6"/>
      <c r="Q16" s="6">
        <v>300</v>
      </c>
      <c r="R16" s="6">
        <v>200</v>
      </c>
      <c r="S16" s="6">
        <v>100</v>
      </c>
      <c r="T16" s="6"/>
      <c r="U16" s="6"/>
      <c r="V16" s="6">
        <v>1500</v>
      </c>
      <c r="W16" s="11">
        <v>195</v>
      </c>
      <c r="X16" s="11">
        <f t="shared" ref="X16:X18" si="0">SUM(W16*V16)</f>
        <v>292500</v>
      </c>
      <c r="Y16" s="11">
        <v>22.1</v>
      </c>
      <c r="Z16" s="11">
        <f t="shared" ref="Z16:Z18" si="1">SUM(Y16*V16)</f>
        <v>33150</v>
      </c>
      <c r="AA16" s="8">
        <f>SUM(Table1[[#This Row],[COST €]]/1.13)</f>
        <v>19.557522123893808</v>
      </c>
      <c r="AB16" s="8">
        <f>SUM(Table1[[#This Row],[COST £]]*Table1[[#This Row],[QTY]])</f>
        <v>29336.283185840712</v>
      </c>
    </row>
    <row r="17" spans="1:28" ht="217.35" customHeight="1" x14ac:dyDescent="0.45">
      <c r="A17" s="6"/>
      <c r="B17" s="6" t="s">
        <v>45</v>
      </c>
      <c r="C17" s="6" t="s">
        <v>41</v>
      </c>
      <c r="D17" s="6" t="s">
        <v>46</v>
      </c>
      <c r="E17" s="6"/>
      <c r="F17" s="6"/>
      <c r="G17" s="6"/>
      <c r="H17" s="6"/>
      <c r="I17" s="6"/>
      <c r="J17" s="6"/>
      <c r="K17" s="6"/>
      <c r="L17" s="6">
        <v>50</v>
      </c>
      <c r="M17" s="6">
        <v>150</v>
      </c>
      <c r="N17" s="6">
        <v>200</v>
      </c>
      <c r="O17" s="6">
        <v>200</v>
      </c>
      <c r="P17" s="6"/>
      <c r="Q17" s="6">
        <v>200</v>
      </c>
      <c r="R17" s="6">
        <v>150</v>
      </c>
      <c r="S17" s="6">
        <v>50</v>
      </c>
      <c r="T17" s="6"/>
      <c r="U17" s="6"/>
      <c r="V17" s="6">
        <v>1000</v>
      </c>
      <c r="W17" s="11">
        <v>205</v>
      </c>
      <c r="X17" s="11">
        <f t="shared" si="0"/>
        <v>205000</v>
      </c>
      <c r="Y17" s="11">
        <v>22.1</v>
      </c>
      <c r="Z17" s="11">
        <f t="shared" si="1"/>
        <v>22100</v>
      </c>
      <c r="AA17" s="8">
        <f>SUM(Table1[[#This Row],[COST €]]/1.13)</f>
        <v>19.557522123893808</v>
      </c>
      <c r="AB17" s="8">
        <f>SUM(Table1[[#This Row],[COST £]]*Table1[[#This Row],[QTY]])</f>
        <v>19557.522123893807</v>
      </c>
    </row>
    <row r="18" spans="1:28" ht="217.35" customHeight="1" x14ac:dyDescent="0.45">
      <c r="A18" s="6"/>
      <c r="B18" s="6" t="s">
        <v>43</v>
      </c>
      <c r="C18" s="6" t="s">
        <v>41</v>
      </c>
      <c r="D18" s="6" t="s">
        <v>42</v>
      </c>
      <c r="E18" s="6"/>
      <c r="F18" s="6"/>
      <c r="G18" s="6"/>
      <c r="H18" s="6"/>
      <c r="I18" s="6"/>
      <c r="J18" s="6"/>
      <c r="K18" s="6"/>
      <c r="L18" s="6">
        <v>50</v>
      </c>
      <c r="M18" s="6">
        <v>150</v>
      </c>
      <c r="N18" s="6">
        <v>200</v>
      </c>
      <c r="O18" s="6">
        <v>200</v>
      </c>
      <c r="P18" s="6"/>
      <c r="Q18" s="6">
        <v>200</v>
      </c>
      <c r="R18" s="6">
        <v>150</v>
      </c>
      <c r="S18" s="6">
        <v>50</v>
      </c>
      <c r="T18" s="6"/>
      <c r="U18" s="6"/>
      <c r="V18" s="6">
        <v>1000</v>
      </c>
      <c r="W18" s="11">
        <v>195</v>
      </c>
      <c r="X18" s="11">
        <f t="shared" si="0"/>
        <v>195000</v>
      </c>
      <c r="Y18" s="11">
        <v>22.1</v>
      </c>
      <c r="Z18" s="11">
        <f t="shared" si="1"/>
        <v>22100</v>
      </c>
      <c r="AA18" s="8">
        <f>SUM(Table1[[#This Row],[COST €]]/1.13)</f>
        <v>19.557522123893808</v>
      </c>
      <c r="AB18" s="8">
        <f>SUM(Table1[[#This Row],[COST £]]*Table1[[#This Row],[QTY]])</f>
        <v>19557.522123893807</v>
      </c>
    </row>
    <row r="19" spans="1:28" s="4" customFormat="1" ht="15.75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f>SUM(V15:V18)</f>
        <v>5000</v>
      </c>
      <c r="W19" s="10"/>
      <c r="X19" s="10">
        <f t="shared" ref="X19" si="2">SUM(X15:X18)</f>
        <v>1000000</v>
      </c>
      <c r="Y19" s="10"/>
      <c r="Z19" s="10">
        <f t="shared" ref="Z19" si="3">SUM(Z15:Z18)</f>
        <v>110500</v>
      </c>
      <c r="AA19" s="7"/>
      <c r="AB19" s="7">
        <f t="shared" ref="AB19" si="4">SUM(AB15:AB18)</f>
        <v>97787.610619469036</v>
      </c>
    </row>
    <row r="110" spans="2:2" ht="130.35" customHeight="1" x14ac:dyDescent="0.45">
      <c r="B110" s="3"/>
    </row>
  </sheetData>
  <sheetProtection sheet="1" objects="1" scenarios="1" selectLockedCells="1" selectUnlockedCells="1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94E90-02A0-4F28-A547-35DC488B8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CD4C1E-3ABB-4763-89C6-8CC2CC684996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9DE9C657-FDAE-4A73-8DE5-011DDC2F5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ANGHEL</dc:creator>
  <cp:keywords/>
  <dc:description/>
  <cp:lastModifiedBy>Ikenna Monza Trading</cp:lastModifiedBy>
  <cp:revision/>
  <dcterms:created xsi:type="dcterms:W3CDTF">2023-12-28T08:41:41Z</dcterms:created>
  <dcterms:modified xsi:type="dcterms:W3CDTF">2026-01-14T13:46:49Z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