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06C6B7FA-D310-4F95-9760-7E4232887AB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4" r:id="rId1"/>
  </sheets>
  <definedNames>
    <definedName name="_xlnm._FilterDatabase" localSheetId="0" hidden="1">OFFER!#REF!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J21" i="4"/>
  <c r="J22" i="4"/>
  <c r="J23" i="4"/>
  <c r="J24" i="4"/>
  <c r="J31" i="4"/>
  <c r="J32" i="4"/>
  <c r="J33" i="4"/>
  <c r="J34" i="4"/>
  <c r="J41" i="4"/>
  <c r="J42" i="4"/>
  <c r="J43" i="4"/>
  <c r="J44" i="4"/>
  <c r="J51" i="4"/>
  <c r="J52" i="4"/>
  <c r="J53" i="4"/>
  <c r="J54" i="4"/>
  <c r="J61" i="4"/>
  <c r="J62" i="4"/>
  <c r="J63" i="4"/>
  <c r="J64" i="4"/>
  <c r="J71" i="4"/>
  <c r="J72" i="4"/>
  <c r="J73" i="4"/>
  <c r="J74" i="4"/>
  <c r="J81" i="4"/>
  <c r="J82" i="4"/>
  <c r="J83" i="4"/>
  <c r="J84" i="4"/>
  <c r="J91" i="4"/>
  <c r="K91" i="4" s="1"/>
  <c r="J92" i="4"/>
  <c r="J93" i="4"/>
  <c r="J94" i="4"/>
  <c r="J101" i="4"/>
  <c r="J102" i="4"/>
  <c r="J103" i="4"/>
  <c r="J104" i="4"/>
  <c r="J111" i="4"/>
  <c r="J112" i="4"/>
  <c r="J113" i="4"/>
  <c r="J114" i="4"/>
  <c r="J121" i="4"/>
  <c r="J122" i="4"/>
  <c r="J123" i="4"/>
  <c r="J124" i="4"/>
  <c r="J131" i="4"/>
  <c r="J132" i="4"/>
  <c r="J133" i="4"/>
  <c r="J134" i="4"/>
  <c r="H16" i="4"/>
  <c r="J16" i="4" s="1"/>
  <c r="H17" i="4"/>
  <c r="H18" i="4"/>
  <c r="J18" i="4" s="1"/>
  <c r="H19" i="4"/>
  <c r="I19" i="4" s="1"/>
  <c r="H20" i="4"/>
  <c r="I20" i="4" s="1"/>
  <c r="H21" i="4"/>
  <c r="I21" i="4" s="1"/>
  <c r="H22" i="4"/>
  <c r="H23" i="4"/>
  <c r="H24" i="4"/>
  <c r="I24" i="4" s="1"/>
  <c r="H25" i="4"/>
  <c r="J25" i="4" s="1"/>
  <c r="K25" i="4" s="1"/>
  <c r="H26" i="4"/>
  <c r="J26" i="4" s="1"/>
  <c r="H27" i="4"/>
  <c r="J27" i="4" s="1"/>
  <c r="H28" i="4"/>
  <c r="J28" i="4" s="1"/>
  <c r="H29" i="4"/>
  <c r="J29" i="4" s="1"/>
  <c r="H30" i="4"/>
  <c r="I30" i="4" s="1"/>
  <c r="H31" i="4"/>
  <c r="I31" i="4" s="1"/>
  <c r="H32" i="4"/>
  <c r="H33" i="4"/>
  <c r="H34" i="4"/>
  <c r="I34" i="4" s="1"/>
  <c r="H35" i="4"/>
  <c r="J35" i="4" s="1"/>
  <c r="H36" i="4"/>
  <c r="J36" i="4" s="1"/>
  <c r="H37" i="4"/>
  <c r="J37" i="4" s="1"/>
  <c r="H38" i="4"/>
  <c r="J38" i="4" s="1"/>
  <c r="H39" i="4"/>
  <c r="I39" i="4" s="1"/>
  <c r="H40" i="4"/>
  <c r="I40" i="4" s="1"/>
  <c r="H41" i="4"/>
  <c r="H42" i="4"/>
  <c r="I42" i="4" s="1"/>
  <c r="H43" i="4"/>
  <c r="I43" i="4" s="1"/>
  <c r="H44" i="4"/>
  <c r="H45" i="4"/>
  <c r="J45" i="4" s="1"/>
  <c r="H46" i="4"/>
  <c r="J46" i="4" s="1"/>
  <c r="H47" i="4"/>
  <c r="J47" i="4" s="1"/>
  <c r="H48" i="4"/>
  <c r="J48" i="4" s="1"/>
  <c r="H49" i="4"/>
  <c r="J49" i="4" s="1"/>
  <c r="H50" i="4"/>
  <c r="I50" i="4" s="1"/>
  <c r="H51" i="4"/>
  <c r="I51" i="4" s="1"/>
  <c r="H52" i="4"/>
  <c r="H53" i="4"/>
  <c r="I53" i="4" s="1"/>
  <c r="H54" i="4"/>
  <c r="I54" i="4" s="1"/>
  <c r="H55" i="4"/>
  <c r="J55" i="4" s="1"/>
  <c r="H56" i="4"/>
  <c r="J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H63" i="4"/>
  <c r="I63" i="4" s="1"/>
  <c r="H64" i="4"/>
  <c r="H65" i="4"/>
  <c r="J65" i="4" s="1"/>
  <c r="H66" i="4"/>
  <c r="J66" i="4" s="1"/>
  <c r="H67" i="4"/>
  <c r="J67" i="4" s="1"/>
  <c r="H68" i="4"/>
  <c r="J68" i="4" s="1"/>
  <c r="H69" i="4"/>
  <c r="I69" i="4" s="1"/>
  <c r="H70" i="4"/>
  <c r="I70" i="4" s="1"/>
  <c r="H71" i="4"/>
  <c r="I71" i="4" s="1"/>
  <c r="H72" i="4"/>
  <c r="H73" i="4"/>
  <c r="H74" i="4"/>
  <c r="H75" i="4"/>
  <c r="J75" i="4" s="1"/>
  <c r="H76" i="4"/>
  <c r="J76" i="4" s="1"/>
  <c r="H77" i="4"/>
  <c r="J77" i="4" s="1"/>
  <c r="H78" i="4"/>
  <c r="J78" i="4" s="1"/>
  <c r="H79" i="4"/>
  <c r="J79" i="4" s="1"/>
  <c r="H80" i="4"/>
  <c r="I80" i="4" s="1"/>
  <c r="H81" i="4"/>
  <c r="I81" i="4" s="1"/>
  <c r="H82" i="4"/>
  <c r="I82" i="4" s="1"/>
  <c r="H83" i="4"/>
  <c r="H84" i="4"/>
  <c r="I84" i="4" s="1"/>
  <c r="H85" i="4"/>
  <c r="J85" i="4" s="1"/>
  <c r="K85" i="4" s="1"/>
  <c r="H86" i="4"/>
  <c r="J86" i="4" s="1"/>
  <c r="H87" i="4"/>
  <c r="J87" i="4" s="1"/>
  <c r="H88" i="4"/>
  <c r="I88" i="4" s="1"/>
  <c r="H89" i="4"/>
  <c r="J89" i="4" s="1"/>
  <c r="H90" i="4"/>
  <c r="J90" i="4" s="1"/>
  <c r="H91" i="4"/>
  <c r="H92" i="4"/>
  <c r="H93" i="4"/>
  <c r="I93" i="4" s="1"/>
  <c r="H94" i="4"/>
  <c r="H95" i="4"/>
  <c r="J95" i="4" s="1"/>
  <c r="H96" i="4"/>
  <c r="J96" i="4" s="1"/>
  <c r="H97" i="4"/>
  <c r="J97" i="4" s="1"/>
  <c r="H98" i="4"/>
  <c r="J98" i="4" s="1"/>
  <c r="H99" i="4"/>
  <c r="J99" i="4" s="1"/>
  <c r="H100" i="4"/>
  <c r="I100" i="4" s="1"/>
  <c r="H101" i="4"/>
  <c r="I101" i="4" s="1"/>
  <c r="H102" i="4"/>
  <c r="H103" i="4"/>
  <c r="I103" i="4" s="1"/>
  <c r="H104" i="4"/>
  <c r="H105" i="4"/>
  <c r="J105" i="4" s="1"/>
  <c r="H106" i="4"/>
  <c r="J106" i="4" s="1"/>
  <c r="H107" i="4"/>
  <c r="J107" i="4" s="1"/>
  <c r="H108" i="4"/>
  <c r="J108" i="4" s="1"/>
  <c r="H109" i="4"/>
  <c r="I109" i="4" s="1"/>
  <c r="H110" i="4"/>
  <c r="J110" i="4" s="1"/>
  <c r="H111" i="4"/>
  <c r="H112" i="4"/>
  <c r="H113" i="4"/>
  <c r="I113" i="4" s="1"/>
  <c r="H114" i="4"/>
  <c r="I114" i="4" s="1"/>
  <c r="H115" i="4"/>
  <c r="J115" i="4" s="1"/>
  <c r="K115" i="4" s="1"/>
  <c r="H116" i="4"/>
  <c r="J116" i="4" s="1"/>
  <c r="H117" i="4"/>
  <c r="J117" i="4" s="1"/>
  <c r="H118" i="4"/>
  <c r="J118" i="4" s="1"/>
  <c r="H119" i="4"/>
  <c r="I119" i="4" s="1"/>
  <c r="H120" i="4"/>
  <c r="I120" i="4" s="1"/>
  <c r="H121" i="4"/>
  <c r="I121" i="4" s="1"/>
  <c r="H122" i="4"/>
  <c r="I122" i="4" s="1"/>
  <c r="H123" i="4"/>
  <c r="H124" i="4"/>
  <c r="H125" i="4"/>
  <c r="J125" i="4" s="1"/>
  <c r="H126" i="4"/>
  <c r="J126" i="4" s="1"/>
  <c r="H127" i="4"/>
  <c r="J127" i="4" s="1"/>
  <c r="H128" i="4"/>
  <c r="J128" i="4" s="1"/>
  <c r="H129" i="4"/>
  <c r="I129" i="4" s="1"/>
  <c r="H130" i="4"/>
  <c r="J130" i="4" s="1"/>
  <c r="H131" i="4"/>
  <c r="I131" i="4" s="1"/>
  <c r="H132" i="4"/>
  <c r="H133" i="4"/>
  <c r="H134" i="4"/>
  <c r="H135" i="4"/>
  <c r="J135" i="4" s="1"/>
  <c r="H136" i="4"/>
  <c r="J136" i="4" s="1"/>
  <c r="H137" i="4"/>
  <c r="J137" i="4" s="1"/>
  <c r="H138" i="4"/>
  <c r="J138" i="4" s="1"/>
  <c r="H139" i="4"/>
  <c r="I139" i="4" s="1"/>
  <c r="I29" i="4"/>
  <c r="I111" i="4"/>
  <c r="H15" i="4"/>
  <c r="I41" i="4"/>
  <c r="I79" i="4"/>
  <c r="I95" i="4"/>
  <c r="I35" i="4"/>
  <c r="I91" i="4"/>
  <c r="I25" i="4"/>
  <c r="I45" i="4"/>
  <c r="I65" i="4"/>
  <c r="I85" i="4"/>
  <c r="I105" i="4"/>
  <c r="I125" i="4"/>
  <c r="I16" i="4"/>
  <c r="I17" i="4"/>
  <c r="I46" i="4"/>
  <c r="I47" i="4"/>
  <c r="I48" i="4"/>
  <c r="I76" i="4"/>
  <c r="I77" i="4"/>
  <c r="I78" i="4"/>
  <c r="I86" i="4"/>
  <c r="I106" i="4"/>
  <c r="I107" i="4"/>
  <c r="I108" i="4"/>
  <c r="I116" i="4"/>
  <c r="I117" i="4"/>
  <c r="I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5" i="4"/>
  <c r="E140" i="4"/>
  <c r="I89" i="4" l="1"/>
  <c r="I38" i="4"/>
  <c r="I118" i="4"/>
  <c r="I87" i="4"/>
  <c r="I56" i="4"/>
  <c r="I18" i="4"/>
  <c r="I99" i="4"/>
  <c r="I49" i="4"/>
  <c r="I90" i="4"/>
  <c r="I138" i="4"/>
  <c r="I130" i="4"/>
  <c r="I137" i="4"/>
  <c r="I68" i="4"/>
  <c r="J30" i="4"/>
  <c r="K30" i="4" s="1"/>
  <c r="I136" i="4"/>
  <c r="I98" i="4"/>
  <c r="I67" i="4"/>
  <c r="I36" i="4"/>
  <c r="I110" i="4"/>
  <c r="K135" i="4"/>
  <c r="K125" i="4"/>
  <c r="K105" i="4"/>
  <c r="K75" i="4"/>
  <c r="K65" i="4"/>
  <c r="K55" i="4"/>
  <c r="K45" i="4"/>
  <c r="J139" i="4"/>
  <c r="K139" i="4" s="1"/>
  <c r="J129" i="4"/>
  <c r="K129" i="4" s="1"/>
  <c r="J119" i="4"/>
  <c r="K119" i="4" s="1"/>
  <c r="J109" i="4"/>
  <c r="J69" i="4"/>
  <c r="J59" i="4"/>
  <c r="J39" i="4"/>
  <c r="J19" i="4"/>
  <c r="I37" i="4"/>
  <c r="J120" i="4"/>
  <c r="K120" i="4" s="1"/>
  <c r="J100" i="4"/>
  <c r="K100" i="4" s="1"/>
  <c r="J80" i="4"/>
  <c r="K80" i="4" s="1"/>
  <c r="J70" i="4"/>
  <c r="K70" i="4" s="1"/>
  <c r="J60" i="4"/>
  <c r="J50" i="4"/>
  <c r="J40" i="4"/>
  <c r="J20" i="4"/>
  <c r="I128" i="4"/>
  <c r="I97" i="4"/>
  <c r="I66" i="4"/>
  <c r="I28" i="4"/>
  <c r="K134" i="4"/>
  <c r="K124" i="4"/>
  <c r="K104" i="4"/>
  <c r="K94" i="4"/>
  <c r="K74" i="4"/>
  <c r="K64" i="4"/>
  <c r="J88" i="4"/>
  <c r="J58" i="4"/>
  <c r="K58" i="4" s="1"/>
  <c r="I127" i="4"/>
  <c r="I96" i="4"/>
  <c r="I27" i="4"/>
  <c r="J57" i="4"/>
  <c r="K57" i="4" s="1"/>
  <c r="I126" i="4"/>
  <c r="I26" i="4"/>
  <c r="K41" i="4"/>
  <c r="K44" i="4"/>
  <c r="K133" i="4"/>
  <c r="K123" i="4"/>
  <c r="K83" i="4"/>
  <c r="K73" i="4"/>
  <c r="K33" i="4"/>
  <c r="K23" i="4"/>
  <c r="K132" i="4"/>
  <c r="K112" i="4"/>
  <c r="K102" i="4"/>
  <c r="K92" i="4"/>
  <c r="K72" i="4"/>
  <c r="K62" i="4"/>
  <c r="K52" i="4"/>
  <c r="K32" i="4"/>
  <c r="K22" i="4"/>
  <c r="K101" i="4"/>
  <c r="I23" i="4"/>
  <c r="K43" i="4"/>
  <c r="K103" i="4"/>
  <c r="K111" i="4"/>
  <c r="K71" i="4"/>
  <c r="K63" i="4"/>
  <c r="K61" i="4"/>
  <c r="I73" i="4"/>
  <c r="I83" i="4"/>
  <c r="K24" i="4"/>
  <c r="K81" i="4"/>
  <c r="I104" i="4"/>
  <c r="I102" i="4"/>
  <c r="K122" i="4"/>
  <c r="I33" i="4"/>
  <c r="K121" i="4"/>
  <c r="K42" i="4"/>
  <c r="I64" i="4"/>
  <c r="K84" i="4"/>
  <c r="K53" i="4"/>
  <c r="K51" i="4"/>
  <c r="K31" i="4"/>
  <c r="I124" i="4"/>
  <c r="I44" i="4"/>
  <c r="I133" i="4"/>
  <c r="I62" i="4"/>
  <c r="K131" i="4"/>
  <c r="K93" i="4"/>
  <c r="I123" i="4"/>
  <c r="K113" i="4"/>
  <c r="K82" i="4"/>
  <c r="I135" i="4"/>
  <c r="I55" i="4"/>
  <c r="K95" i="4"/>
  <c r="K35" i="4"/>
  <c r="I134" i="4"/>
  <c r="I94" i="4"/>
  <c r="I74" i="4"/>
  <c r="K114" i="4"/>
  <c r="K54" i="4"/>
  <c r="K34" i="4"/>
  <c r="I115" i="4"/>
  <c r="I75" i="4"/>
  <c r="I132" i="4"/>
  <c r="I112" i="4"/>
  <c r="I92" i="4"/>
  <c r="I72" i="4"/>
  <c r="I52" i="4"/>
  <c r="I32" i="4"/>
  <c r="I22" i="4"/>
  <c r="J15" i="4"/>
  <c r="K15" i="4" s="1"/>
  <c r="K130" i="4"/>
  <c r="K110" i="4"/>
  <c r="K90" i="4"/>
  <c r="K60" i="4"/>
  <c r="K50" i="4"/>
  <c r="K40" i="4"/>
  <c r="K109" i="4"/>
  <c r="K99" i="4"/>
  <c r="K89" i="4"/>
  <c r="K79" i="4"/>
  <c r="K69" i="4"/>
  <c r="K59" i="4"/>
  <c r="K49" i="4"/>
  <c r="K39" i="4"/>
  <c r="K29" i="4"/>
  <c r="K19" i="4"/>
  <c r="K138" i="4"/>
  <c r="K128" i="4"/>
  <c r="K118" i="4"/>
  <c r="K108" i="4"/>
  <c r="K98" i="4"/>
  <c r="K88" i="4"/>
  <c r="K78" i="4"/>
  <c r="K68" i="4"/>
  <c r="K48" i="4"/>
  <c r="K38" i="4"/>
  <c r="K28" i="4"/>
  <c r="K18" i="4"/>
  <c r="K137" i="4"/>
  <c r="K127" i="4"/>
  <c r="K117" i="4"/>
  <c r="K107" i="4"/>
  <c r="K97" i="4"/>
  <c r="K87" i="4"/>
  <c r="K77" i="4"/>
  <c r="K67" i="4"/>
  <c r="K47" i="4"/>
  <c r="K37" i="4"/>
  <c r="K27" i="4"/>
  <c r="K17" i="4"/>
  <c r="K46" i="4"/>
  <c r="K126" i="4"/>
  <c r="K106" i="4"/>
  <c r="K86" i="4"/>
  <c r="K66" i="4"/>
  <c r="K16" i="4"/>
  <c r="K116" i="4"/>
  <c r="K96" i="4"/>
  <c r="K76" i="4"/>
  <c r="K56" i="4"/>
  <c r="K26" i="4"/>
  <c r="K136" i="4"/>
  <c r="K36" i="4"/>
  <c r="K21" i="4"/>
  <c r="G140" i="4"/>
  <c r="I140" i="4" l="1"/>
  <c r="K20" i="4"/>
  <c r="K140" i="4"/>
</calcChain>
</file>

<file path=xl/sharedStrings.xml><?xml version="1.0" encoding="utf-8"?>
<sst xmlns="http://schemas.openxmlformats.org/spreadsheetml/2006/main" count="418" uniqueCount="248">
  <si>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</si>
  <si>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</si>
  <si>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</si>
  <si>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</si>
  <si>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</si>
  <si>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</si>
  <si>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</si>
  <si>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</si>
  <si>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</si>
  <si>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</si>
  <si>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</si>
  <si>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</si>
  <si>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</si>
  <si>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ART</t>
  </si>
  <si>
    <t>DESCR</t>
  </si>
  <si>
    <t>QTY</t>
  </si>
  <si>
    <t>WHS €</t>
  </si>
  <si>
    <t>WHS TOT €</t>
  </si>
  <si>
    <t xml:space="preserve">36% OFF WHS COST € </t>
  </si>
  <si>
    <t>COST TOT €</t>
  </si>
  <si>
    <t>COST £</t>
  </si>
  <si>
    <t>COST TOT £</t>
  </si>
  <si>
    <t>SP</t>
  </si>
  <si>
    <t>LOVE MOSCHINO</t>
  </si>
  <si>
    <t>JC4097PP0ILA0000</t>
  </si>
  <si>
    <t>QUILTED NERO</t>
  </si>
  <si>
    <t>JC4097PP1ILA0601</t>
  </si>
  <si>
    <t>QUILTED ROSA</t>
  </si>
  <si>
    <t>JC4097PP0ILA0110</t>
  </si>
  <si>
    <t>QUILTED AVORIO</t>
  </si>
  <si>
    <t>JC4024PP1NKD0703</t>
  </si>
  <si>
    <t>BOLD LOVE AVIO</t>
  </si>
  <si>
    <t>JC4093PP1NLI0000</t>
  </si>
  <si>
    <t>BORSA GRAIN PU NERO</t>
  </si>
  <si>
    <t>JC4039PP1NLC0552</t>
  </si>
  <si>
    <t>EMBOSSED VINO</t>
  </si>
  <si>
    <t>JC4041PP1NLC0000</t>
  </si>
  <si>
    <t>EMBOSSED Q NERO</t>
  </si>
  <si>
    <t>JC4041PP1NLC0500</t>
  </si>
  <si>
    <t>EMBOSSED Q ROSSO</t>
  </si>
  <si>
    <t>JC4081PP1NLC0000</t>
  </si>
  <si>
    <t>EMBOSSED NERO</t>
  </si>
  <si>
    <t>JC4083PP1NLC0500</t>
  </si>
  <si>
    <t>EMBOSSED ROSSO</t>
  </si>
  <si>
    <t>JC4294PP0ILA0000</t>
  </si>
  <si>
    <t>JC4294PP0ILA0500</t>
  </si>
  <si>
    <t>QUILTED ROSSO</t>
  </si>
  <si>
    <t>JC4294PP1ILA0601</t>
  </si>
  <si>
    <t>QUILTED CIPRIA</t>
  </si>
  <si>
    <t>JC4130PP1MLK100A</t>
  </si>
  <si>
    <t>BORSA CANVAS ST. NERO/AVORIO+PU</t>
  </si>
  <si>
    <t>JC4130PP1MLK171A</t>
  </si>
  <si>
    <t>BORSA CANVAS ST.CIELO SC/CIELO+  PU</t>
  </si>
  <si>
    <t>JC4134PP1MLK100A</t>
  </si>
  <si>
    <t>JC4134PP1MLK171A</t>
  </si>
  <si>
    <t>JC4140PP1MLO000A</t>
  </si>
  <si>
    <t>BORSA PU NERO+G.METAL</t>
  </si>
  <si>
    <t>JC4140PP1MLO0968</t>
  </si>
  <si>
    <t>BORSA PU METALLIC GOLD</t>
  </si>
  <si>
    <t>JC4140PP1MLO0969</t>
  </si>
  <si>
    <t>BORSA PU METALLIC SILVER</t>
  </si>
  <si>
    <t>JC4145PP1MLA0000</t>
  </si>
  <si>
    <t>BORSA QUILTED PU NERO GALV.ORO</t>
  </si>
  <si>
    <t>JC4145PP0MLA000B</t>
  </si>
  <si>
    <t>BORSA QUILTED PU NERO GALV.NIKEL</t>
  </si>
  <si>
    <t>JC4152PP1MLA000B</t>
  </si>
  <si>
    <t>JC4152PP1MLA196B</t>
  </si>
  <si>
    <t>BORSA QUILTED METALLIC PU ARGENTO</t>
  </si>
  <si>
    <t>JC4153PP0MLA0100</t>
  </si>
  <si>
    <t>BORSA QUILTED PU BIANCO</t>
  </si>
  <si>
    <t>JC4153PP1MLA000B</t>
  </si>
  <si>
    <t>JC4153PP1MLA0110</t>
  </si>
  <si>
    <t>BORSA QUILTED PU AVORIO</t>
  </si>
  <si>
    <t>JC4188PP0NLC0000</t>
  </si>
  <si>
    <t>JC4188PP0NLC0313</t>
  </si>
  <si>
    <t>EMBOSSED CHOCOLATE</t>
  </si>
  <si>
    <t>JC4103PP1NKD0552</t>
  </si>
  <si>
    <t>BORSA PU GRS VINO</t>
  </si>
  <si>
    <t>JC4103PP1NKD0703</t>
  </si>
  <si>
    <t>BORSA PU GRS AVIO</t>
  </si>
  <si>
    <t>JC4103PP1NKD0301</t>
  </si>
  <si>
    <t>BORSA PU GRS MORO</t>
  </si>
  <si>
    <t>JC4103PP1NKD0110</t>
  </si>
  <si>
    <t>BORSA PU GRS AVORIO</t>
  </si>
  <si>
    <t>JC4103PP1NKD0450</t>
  </si>
  <si>
    <t>BORSA PU GRS ARANCIO</t>
  </si>
  <si>
    <t>JC4103PP1NKD000B</t>
  </si>
  <si>
    <t>BORSA PU GRS NERO GALV.NIKEL</t>
  </si>
  <si>
    <t>JC4107PP1NLT1000</t>
  </si>
  <si>
    <t>BORSA PU NERO</t>
  </si>
  <si>
    <t>JC4092PP1NLI0000</t>
  </si>
  <si>
    <t>JC4092PP1NLI0312</t>
  </si>
  <si>
    <t>BORSA GRAIN PU CASTAGNA</t>
  </si>
  <si>
    <t>JC4079PP0NLA0104</t>
  </si>
  <si>
    <t>BORSA QUILTED  PU BEIGE</t>
  </si>
  <si>
    <t>JC4121PP0NKD000A</t>
  </si>
  <si>
    <t>BORSA PU GRS NERO+HAMMERED LOGO</t>
  </si>
  <si>
    <t>JC4121PP0NKD085A</t>
  </si>
  <si>
    <t>BORSA PU GRS VERDE+HAMMERED LOGO</t>
  </si>
  <si>
    <t>JC4121PP0NKD031A</t>
  </si>
  <si>
    <t>BORSA PU GRS CIOCCOLATO+HAMMERED LO</t>
  </si>
  <si>
    <t>JC4043PP0NLC0850</t>
  </si>
  <si>
    <t>BORSA PU EMBOSSED VERDE</t>
  </si>
  <si>
    <t>JC4043PP0NLC0000</t>
  </si>
  <si>
    <t>BORSA PU EMBOSSED NERO</t>
  </si>
  <si>
    <t>JC4043PP0NLC0110</t>
  </si>
  <si>
    <t>BORSA PU EMBOSSED AVORIO</t>
  </si>
  <si>
    <t>JC4043PP1MLC0110</t>
  </si>
  <si>
    <t>JC4043PP1MLC0601</t>
  </si>
  <si>
    <t>BORSA PU EMBOSSED CIPRIA</t>
  </si>
  <si>
    <t>JC4043PP0NKE0611</t>
  </si>
  <si>
    <t>BORSA EMBOSSED VELOUR PL ROSA ANTIC</t>
  </si>
  <si>
    <t>JC4043PP1NLC0552</t>
  </si>
  <si>
    <t>BORSA PU EMBOSSED VINO</t>
  </si>
  <si>
    <t>JC4043PP1NLC0450</t>
  </si>
  <si>
    <t>BORSA PU EMBOSSED ARANCIO</t>
  </si>
  <si>
    <t>JC4043PP1NLC0500</t>
  </si>
  <si>
    <t>BORSA PU EMBOSSED ROSSO</t>
  </si>
  <si>
    <t>JC4043PP0NLC0313</t>
  </si>
  <si>
    <t>BORSA PU EMBOSSED CIOCCOLATO</t>
  </si>
  <si>
    <t>JC4250PP0MKQ100A</t>
  </si>
  <si>
    <t>BORSA SATIN NERO+STRASS NERO/CRISTA</t>
  </si>
  <si>
    <t>JC4342PP0ILA0000</t>
  </si>
  <si>
    <t>JC4342PP0ILA0500</t>
  </si>
  <si>
    <t>JC4342PP0ILA0715</t>
  </si>
  <si>
    <t>QUILTED BLU</t>
  </si>
  <si>
    <t>JC4379PP0NKS100A</t>
  </si>
  <si>
    <t>BORSA SOFT PL+PU NERO</t>
  </si>
  <si>
    <t>JC4142PP0NLA0104</t>
  </si>
  <si>
    <t>BORSA QUILTED PU BEIGE</t>
  </si>
  <si>
    <t>JC4142PP0NLA0500</t>
  </si>
  <si>
    <t>BORSA QUILTED PU ROSSO</t>
  </si>
  <si>
    <t>JC4142PP0NLA0000</t>
  </si>
  <si>
    <t>BORSA QUILTED PU NERO+GAL.ORO</t>
  </si>
  <si>
    <t>JC4142PP0NLA000B</t>
  </si>
  <si>
    <t>BORSA QUILTED PU NERO+GAL.NIKEL</t>
  </si>
  <si>
    <t>JC4018PP1MLT0000</t>
  </si>
  <si>
    <t>BORSA PU GRS NERO+ ORO</t>
  </si>
  <si>
    <t>JC4025PP1MKD0110</t>
  </si>
  <si>
    <t>JC4051PP1MLF0464</t>
  </si>
  <si>
    <t>BORSA PU CORALLO</t>
  </si>
  <si>
    <t>JC4249PP0MLA0615</t>
  </si>
  <si>
    <t>BORSA QUILTED PU BLOSSOM</t>
  </si>
  <si>
    <t>JC4293PP0IKK100A</t>
  </si>
  <si>
    <t>BORSA NERO</t>
  </si>
  <si>
    <t>JC4293PP0IKK160A</t>
  </si>
  <si>
    <t>BORSA CIPRIA</t>
  </si>
  <si>
    <t>JC4293PP0IKK111A</t>
  </si>
  <si>
    <t>BORSA AVORIO</t>
  </si>
  <si>
    <t>JC5312PP1MLN100A</t>
  </si>
  <si>
    <t xml:space="preserve"> NYLON + PU GRS NERO</t>
  </si>
  <si>
    <t>JC4103PP1MKD0000</t>
  </si>
  <si>
    <t>BORSA PU GRS NERO GALV.ORO</t>
  </si>
  <si>
    <t>JC4103PP1MKD0712</t>
  </si>
  <si>
    <t>BORSA PU GRS CIELO</t>
  </si>
  <si>
    <t>JC4103PP1MKD196B</t>
  </si>
  <si>
    <t>BORSA PU GRS METALLIC SILVER</t>
  </si>
  <si>
    <t>JC4207PP0MLA0110</t>
  </si>
  <si>
    <t>BORSA QUILTED PU avorio</t>
  </si>
  <si>
    <t>JC4208PP0MLA0100</t>
  </si>
  <si>
    <t>JC5309PP1IKD0000</t>
  </si>
  <si>
    <t>COL. 000 NERO</t>
  </si>
  <si>
    <t>JC5309PP1IKD0500</t>
  </si>
  <si>
    <t>COL. 500 ROSSO</t>
  </si>
  <si>
    <t>JC5309PP1IKD0110</t>
  </si>
  <si>
    <t>COL. 110 AVORIO</t>
  </si>
  <si>
    <t>JC4210PP0MLA000B</t>
  </si>
  <si>
    <t>JC4210PP0MLA0100</t>
  </si>
  <si>
    <t>JC4210PP0MLA0615</t>
  </si>
  <si>
    <t>JC4211PP0MLA0100</t>
  </si>
  <si>
    <t>JC4211PP0MLA0110</t>
  </si>
  <si>
    <t>JC4225PP0MKC0000</t>
  </si>
  <si>
    <t>JC4225PP0MKC0110</t>
  </si>
  <si>
    <t>BORSA PU AVORIO</t>
  </si>
  <si>
    <t>JC4227PP0MKC0110</t>
  </si>
  <si>
    <t>JC4227PP0MKC0201</t>
  </si>
  <si>
    <t>BORSA PU CAMMELLO</t>
  </si>
  <si>
    <t>JC4228PP0MKC0110</t>
  </si>
  <si>
    <t>JC4253PP0MKT0000</t>
  </si>
  <si>
    <t>JC4264PP0MKG0104</t>
  </si>
  <si>
    <t>BORSA PU SOUL</t>
  </si>
  <si>
    <t>JC4264PP0MKG0500</t>
  </si>
  <si>
    <t>BORSA PU ROSSO</t>
  </si>
  <si>
    <t>JC4308PP0NKD000A</t>
  </si>
  <si>
    <t>BOLD LOVE HAMMERED NERO</t>
  </si>
  <si>
    <t>JC5314PP0MKD0100</t>
  </si>
  <si>
    <t>BUSTINA PU GRS BIANCO</t>
  </si>
  <si>
    <t>JC4010PP1NLG0000</t>
  </si>
  <si>
    <t>JC4010PP1NLG0104</t>
  </si>
  <si>
    <t>BORSA PU BEIGE</t>
  </si>
  <si>
    <t>JC4010PP1NLG0500</t>
  </si>
  <si>
    <t>JC4010PP1NLG0301</t>
  </si>
  <si>
    <t>BORSA PU TMORO</t>
  </si>
  <si>
    <t>JC4012PP1NLH0601</t>
  </si>
  <si>
    <t>BORSA QUILTED PU CIPRIA</t>
  </si>
  <si>
    <t>JC4058PP1NLO0450</t>
  </si>
  <si>
    <t>BORSA PU LISCIO ARANCIO</t>
  </si>
  <si>
    <t>JC4127PP0NKB100A</t>
  </si>
  <si>
    <t>BORSA PU+VELOUR PL NERO</t>
  </si>
  <si>
    <t>JC4127PP0NKB110A</t>
  </si>
  <si>
    <t>BORSA PU+VELOUR PL SABBIA</t>
  </si>
  <si>
    <t>JC4127PP0NKB185A</t>
  </si>
  <si>
    <t>BORSA PU+VELOUR PL VERDE</t>
  </si>
  <si>
    <t>JC4168PP1NLB0104</t>
  </si>
  <si>
    <t>JC4316PP0NKE0000</t>
  </si>
  <si>
    <t>EMBOSSED SUEDE NERO</t>
  </si>
  <si>
    <t>JC4368PP0NKG0500</t>
  </si>
  <si>
    <t>JC4368PP0NKG0000</t>
  </si>
  <si>
    <t>JC4389PP0NKL100A</t>
  </si>
  <si>
    <t>KNIT NERO + NERO</t>
  </si>
  <si>
    <t>JC4389PP0NKL110A</t>
  </si>
  <si>
    <t>KNIT AVORIO + NERO</t>
  </si>
  <si>
    <t>JC4390PP0NKP000A</t>
  </si>
  <si>
    <t>BORSA PU NERO GALV.NICHEL</t>
  </si>
  <si>
    <t>JC4390PP0NKP020A</t>
  </si>
  <si>
    <t>BORSA PU CUOIO GALV.NICHEL</t>
  </si>
  <si>
    <t>JC4390PP0NKP085A</t>
  </si>
  <si>
    <t>BORSA PU VERDE GALV.NICHEL</t>
  </si>
  <si>
    <t>JC4390PP0NKP061A</t>
  </si>
  <si>
    <t>BORSA PU ROSA ANTICO GALV.NICHEL</t>
  </si>
  <si>
    <t>JC5640PP0NKE0000</t>
  </si>
  <si>
    <t>BORSETTA EMBOSSED VELOUR PL NERO</t>
  </si>
  <si>
    <t>JC5640PP0NKE0105</t>
  </si>
  <si>
    <t>BORSETTA EMBOSSED VELOUR PL SABB</t>
  </si>
  <si>
    <t>JC5640PP0NKE0611</t>
  </si>
  <si>
    <t>BORSETTA EMBOSSED VELOUR PL ROSA</t>
  </si>
  <si>
    <t>JC5640PP0NKE0650</t>
  </si>
  <si>
    <t>BORSETTA EMBOSSED VELOUR PL VIOL</t>
  </si>
  <si>
    <t>JC5640PP1NLC0000</t>
  </si>
  <si>
    <t>BORSETTAPU EMBOSSED NERO</t>
  </si>
  <si>
    <t>JC5640PP1NLC0312</t>
  </si>
  <si>
    <t>BORSETTAPU EMBOSSED CASTAGNA</t>
  </si>
  <si>
    <t>JC5640PP1NLC0500</t>
  </si>
  <si>
    <t>BORSETTAPU EMBOSSED ROSSO</t>
  </si>
  <si>
    <t>JC4055PP1ILA0000</t>
  </si>
  <si>
    <t>BORSA QUILTED PU NERO GALV ORO</t>
  </si>
  <si>
    <t>JC4055PP1ILA0650</t>
  </si>
  <si>
    <t>BORSA QUILTED PU NERO GALV PURPLE</t>
  </si>
  <si>
    <t>JC4055PP1ILA0110</t>
  </si>
  <si>
    <t>BORSA QUILTED PU NERO GALV IVORY</t>
  </si>
  <si>
    <t>JC5681PP1NLA0110</t>
  </si>
  <si>
    <t>BORSETTA QUILTED PU AVORIO</t>
  </si>
  <si>
    <t>JC4213PP1ILQ100A</t>
  </si>
  <si>
    <t>COL. 00A NERO</t>
  </si>
  <si>
    <t>JC4213PP1ILQ111A</t>
  </si>
  <si>
    <t>COL. 11A AVORIO</t>
  </si>
  <si>
    <t>JC4213PP1ILQ160A</t>
  </si>
  <si>
    <t>COL. 60A CIPRIA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</si>
</sst>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Bmp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Bmp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Bmp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140687</xdr:rowOff>
    </xdr:from>
    <xdr:to>
      <xdr:col>0</xdr:col>
      <xdr:colOff>1971675</xdr:colOff>
      <xdr:row>33</xdr:row>
      <xdr:rowOff>340712</xdr:rowOff>
    </xdr:to>
    <xdr:pic>
      <xdr:nvPicPr>
        <xdr:cNvPr id="9" name="Immagine 8" descr="https://cdn.sarenza.cloud/_img/productsv4/0000484531/0000484531_830431_0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4" t="43027" r="17210" b="17433"/>
        <a:stretch/>
      </xdr:blipFill>
      <xdr:spPr bwMode="auto">
        <a:xfrm>
          <a:off x="0" y="13056587"/>
          <a:ext cx="19716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323849</xdr:colOff>
      <xdr:row>34</xdr:row>
      <xdr:rowOff>38099</xdr:rowOff>
    </xdr:from>
    <xdr:to>
      <xdr:col>0</xdr:col>
      <xdr:colOff>1876424</xdr:colOff>
      <xdr:row>35</xdr:row>
      <xdr:rowOff>695324</xdr:rowOff>
    </xdr:to>
    <xdr:pic>
      <xdr:nvPicPr>
        <xdr:cNvPr id="10" name="Immagine 9" descr="Love Moschino Shopper Quilted Lettering Logo Avorio -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4697074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36</xdr:row>
      <xdr:rowOff>123825</xdr:rowOff>
    </xdr:from>
    <xdr:to>
      <xdr:col>0</xdr:col>
      <xdr:colOff>1882508</xdr:colOff>
      <xdr:row>37</xdr:row>
      <xdr:rowOff>1019175</xdr:rowOff>
    </xdr:to>
    <xdr:pic>
      <xdr:nvPicPr>
        <xdr:cNvPr id="12" name="Immagine 11" descr="LOVE MOSCHINO LOVE MOSCHINO Borsetta JC4152PP1MLA0000 Ner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13" t="13405" r="8070" b="17586"/>
        <a:stretch/>
      </xdr:blipFill>
      <xdr:spPr bwMode="auto">
        <a:xfrm>
          <a:off x="285750" y="26403300"/>
          <a:ext cx="1596758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209551</xdr:colOff>
      <xdr:row>38</xdr:row>
      <xdr:rowOff>112048</xdr:rowOff>
    </xdr:from>
    <xdr:to>
      <xdr:col>0</xdr:col>
      <xdr:colOff>2028825</xdr:colOff>
      <xdr:row>40</xdr:row>
      <xdr:rowOff>314326</xdr:rowOff>
    </xdr:to>
    <xdr:pic>
      <xdr:nvPicPr>
        <xdr:cNvPr id="13" name="Immagine 12" descr="LOVE MOSCHINO LOVE MOSCHINO Borsetta JC4153PP0MLA0000 Ner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39678" r="6465" b="17844"/>
        <a:stretch/>
      </xdr:blipFill>
      <xdr:spPr bwMode="auto">
        <a:xfrm>
          <a:off x="209551" y="20228848"/>
          <a:ext cx="1819274" cy="1192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43</xdr:row>
      <xdr:rowOff>228601</xdr:rowOff>
    </xdr:from>
    <xdr:to>
      <xdr:col>0</xdr:col>
      <xdr:colOff>2000250</xdr:colOff>
      <xdr:row>48</xdr:row>
      <xdr:rowOff>166689</xdr:rowOff>
    </xdr:to>
    <xdr:pic>
      <xdr:nvPicPr>
        <xdr:cNvPr id="21" name="Immagine 20" descr="LOVE MOSCHINO LOVE MOSCHINO Borsetta JC4103PP1NKD0552 Bordeau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2" t="41153" r="5928" b="16477"/>
        <a:stretch/>
      </xdr:blipFill>
      <xdr:spPr bwMode="auto">
        <a:xfrm>
          <a:off x="200025" y="53225701"/>
          <a:ext cx="1800225" cy="115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49</xdr:row>
      <xdr:rowOff>57149</xdr:rowOff>
    </xdr:from>
    <xdr:to>
      <xdr:col>0</xdr:col>
      <xdr:colOff>2095109</xdr:colOff>
      <xdr:row>49</xdr:row>
      <xdr:rowOff>1162050</xdr:rowOff>
    </xdr:to>
    <xdr:pic>
      <xdr:nvPicPr>
        <xdr:cNvPr id="26" name="Immagine 25" descr="LOVE MOSCHINO LOVE MOSCHINO Borsetta JC4107PP1NLT1000 Ner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59" b="17319"/>
        <a:stretch/>
      </xdr:blipFill>
      <xdr:spPr bwMode="auto">
        <a:xfrm>
          <a:off x="38101" y="45758099"/>
          <a:ext cx="2057008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50</xdr:row>
      <xdr:rowOff>57150</xdr:rowOff>
    </xdr:from>
    <xdr:to>
      <xdr:col>0</xdr:col>
      <xdr:colOff>2091129</xdr:colOff>
      <xdr:row>51</xdr:row>
      <xdr:rowOff>600075</xdr:rowOff>
    </xdr:to>
    <xdr:pic>
      <xdr:nvPicPr>
        <xdr:cNvPr id="28" name="Immagine 27" descr="https://m.media-amazon.com/images/I/61NE7NrDbeL._AC_SY695_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49415700"/>
          <a:ext cx="1986353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53</xdr:row>
      <xdr:rowOff>61766</xdr:rowOff>
    </xdr:from>
    <xdr:to>
      <xdr:col>0</xdr:col>
      <xdr:colOff>2124075</xdr:colOff>
      <xdr:row>53</xdr:row>
      <xdr:rowOff>1433366</xdr:rowOff>
    </xdr:to>
    <xdr:pic>
      <xdr:nvPicPr>
        <xdr:cNvPr id="33" name="Immagine 32" descr="LOVE MOSCHINO LOVE MOSCHINO Borsetta JC4121PP0NKD000A Ner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40751" r="6623" b="17151"/>
        <a:stretch/>
      </xdr:blipFill>
      <xdr:spPr bwMode="auto">
        <a:xfrm>
          <a:off x="19050" y="60269291"/>
          <a:ext cx="21050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95250</xdr:rowOff>
    </xdr:from>
    <xdr:to>
      <xdr:col>0</xdr:col>
      <xdr:colOff>2133600</xdr:colOff>
      <xdr:row>58</xdr:row>
      <xdr:rowOff>314325</xdr:rowOff>
    </xdr:to>
    <xdr:pic>
      <xdr:nvPicPr>
        <xdr:cNvPr id="36" name="Immagine 35" descr="https://tfny.it/cdn/shop/files/image_8120bdd4-01b7-4075-9d0c-7abcc85ecdf0_1024x1024.jpg?v=175854925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1" t="53930" r="22107" b="21098"/>
        <a:stretch/>
      </xdr:blipFill>
      <xdr:spPr bwMode="auto">
        <a:xfrm>
          <a:off x="0" y="87087075"/>
          <a:ext cx="21336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71</xdr:row>
      <xdr:rowOff>41501</xdr:rowOff>
    </xdr:from>
    <xdr:to>
      <xdr:col>0</xdr:col>
      <xdr:colOff>1992631</xdr:colOff>
      <xdr:row>74</xdr:row>
      <xdr:rowOff>381000</xdr:rowOff>
    </xdr:to>
    <xdr:pic>
      <xdr:nvPicPr>
        <xdr:cNvPr id="38" name="Immagine 37" descr="LOVE MOSCHINO LOVE MOSCHINO Borsetta JC4142PP0NLA0000 Ner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8" t="13941" r="7448" b="17440"/>
        <a:stretch/>
      </xdr:blipFill>
      <xdr:spPr bwMode="auto">
        <a:xfrm>
          <a:off x="66675" y="80813501"/>
          <a:ext cx="1925956" cy="206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304800</xdr:rowOff>
    </xdr:to>
    <xdr:sp macro="" textlink="">
      <xdr:nvSpPr>
        <xdr:cNvPr id="39" name="AutoShape 34" descr="https://i.ebayimg.com/images/g/S7oAAeSwdvlpI4BX/s-l1600.webp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1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304800</xdr:rowOff>
    </xdr:to>
    <xdr:sp macro="" textlink="">
      <xdr:nvSpPr>
        <xdr:cNvPr id="40" name="AutoShape 35" descr="https://i.ebayimg.com/images/g/S7oAAeSwdvlpI4BX/s-l1600.web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10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85724</xdr:colOff>
      <xdr:row>75</xdr:row>
      <xdr:rowOff>28575</xdr:rowOff>
    </xdr:from>
    <xdr:to>
      <xdr:col>0</xdr:col>
      <xdr:colOff>1943099</xdr:colOff>
      <xdr:row>75</xdr:row>
      <xdr:rowOff>1856100</xdr:rowOff>
    </xdr:to>
    <xdr:pic>
      <xdr:nvPicPr>
        <xdr:cNvPr id="44" name="Immagine 43" descr="LOVE MOSCHINO LOVE MOSCHINO Borsetta JC4018PP1MLT0000 Ner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4" t="13807" b="16856"/>
        <a:stretch/>
      </xdr:blipFill>
      <xdr:spPr bwMode="auto">
        <a:xfrm>
          <a:off x="85724" y="70037325"/>
          <a:ext cx="1857375" cy="182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76</xdr:row>
      <xdr:rowOff>9524</xdr:rowOff>
    </xdr:from>
    <xdr:to>
      <xdr:col>0</xdr:col>
      <xdr:colOff>2085597</xdr:colOff>
      <xdr:row>76</xdr:row>
      <xdr:rowOff>1428749</xdr:rowOff>
    </xdr:to>
    <xdr:pic>
      <xdr:nvPicPr>
        <xdr:cNvPr id="46" name="Immagine 45" descr="LOVE MOSCHINO LOVE MOSCHINO Borsetta JC4025PP1MKD0000 Ner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5" t="32305" b="18156"/>
        <a:stretch/>
      </xdr:blipFill>
      <xdr:spPr bwMode="auto">
        <a:xfrm>
          <a:off x="76200" y="80629124"/>
          <a:ext cx="2009397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390524</xdr:colOff>
      <xdr:row>77</xdr:row>
      <xdr:rowOff>66675</xdr:rowOff>
    </xdr:from>
    <xdr:to>
      <xdr:col>0</xdr:col>
      <xdr:colOff>1800225</xdr:colOff>
      <xdr:row>77</xdr:row>
      <xdr:rowOff>2286000</xdr:rowOff>
    </xdr:to>
    <xdr:pic>
      <xdr:nvPicPr>
        <xdr:cNvPr id="51" name="Immagine 50" descr="LOVE MOSCHINO LOVE MOSCHINO Borsetta JC4051PP1MLF0464 Corall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3" t="12037" r="20236" b="16049"/>
        <a:stretch/>
      </xdr:blipFill>
      <xdr:spPr bwMode="auto">
        <a:xfrm>
          <a:off x="390524" y="64655700"/>
          <a:ext cx="1409701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83</xdr:row>
      <xdr:rowOff>64061</xdr:rowOff>
    </xdr:from>
    <xdr:to>
      <xdr:col>0</xdr:col>
      <xdr:colOff>1924050</xdr:colOff>
      <xdr:row>85</xdr:row>
      <xdr:rowOff>314325</xdr:rowOff>
    </xdr:to>
    <xdr:pic>
      <xdr:nvPicPr>
        <xdr:cNvPr id="56" name="Immagine 55" descr="LOVE MOSCHINO LOVE MOSCHINO Borsetta JC4103PP1MKD0000 Ner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5" t="41019" r="5735" b="17758"/>
        <a:stretch/>
      </xdr:blipFill>
      <xdr:spPr bwMode="auto">
        <a:xfrm>
          <a:off x="200025" y="90237236"/>
          <a:ext cx="1724025" cy="106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87</xdr:row>
      <xdr:rowOff>0</xdr:rowOff>
    </xdr:from>
    <xdr:to>
      <xdr:col>0</xdr:col>
      <xdr:colOff>2036798</xdr:colOff>
      <xdr:row>87</xdr:row>
      <xdr:rowOff>1981200</xdr:rowOff>
    </xdr:to>
    <xdr:pic>
      <xdr:nvPicPr>
        <xdr:cNvPr id="59" name="Immagine 58" descr="LOVE MOSCHINO LOVE MOSCHINO Borsetta JC4208PP0MLA0000 Ner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13495" r="3626" b="18585"/>
        <a:stretch/>
      </xdr:blipFill>
      <xdr:spPr bwMode="auto">
        <a:xfrm>
          <a:off x="152400" y="95621475"/>
          <a:ext cx="1884398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91</xdr:row>
      <xdr:rowOff>149834</xdr:rowOff>
    </xdr:from>
    <xdr:to>
      <xdr:col>0</xdr:col>
      <xdr:colOff>2085974</xdr:colOff>
      <xdr:row>93</xdr:row>
      <xdr:rowOff>532181</xdr:rowOff>
    </xdr:to>
    <xdr:pic>
      <xdr:nvPicPr>
        <xdr:cNvPr id="61" name="Immagine 60" descr="LOVE MOSCHINO LOVE MOSCHINO Borsetta JC4210PP0MLA000B Ner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09" b="16385"/>
        <a:stretch/>
      </xdr:blipFill>
      <xdr:spPr bwMode="auto">
        <a:xfrm>
          <a:off x="28575" y="99257459"/>
          <a:ext cx="2057399" cy="101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323851</xdr:colOff>
      <xdr:row>94</xdr:row>
      <xdr:rowOff>28575</xdr:rowOff>
    </xdr:from>
    <xdr:to>
      <xdr:col>0</xdr:col>
      <xdr:colOff>1828838</xdr:colOff>
      <xdr:row>96</xdr:row>
      <xdr:rowOff>1</xdr:rowOff>
    </xdr:to>
    <xdr:pic>
      <xdr:nvPicPr>
        <xdr:cNvPr id="62" name="Immagine 61" descr="https://img2.ans-media.com/i/1084x1626/SS25-TOD3I9-99B_F1.webp?v=174228393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59" r="12312" b="7114"/>
        <a:stretch/>
      </xdr:blipFill>
      <xdr:spPr bwMode="auto">
        <a:xfrm>
          <a:off x="323851" y="94402275"/>
          <a:ext cx="1504987" cy="199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96</xdr:row>
      <xdr:rowOff>47625</xdr:rowOff>
    </xdr:from>
    <xdr:to>
      <xdr:col>0</xdr:col>
      <xdr:colOff>1733551</xdr:colOff>
      <xdr:row>97</xdr:row>
      <xdr:rowOff>866775</xdr:rowOff>
    </xdr:to>
    <xdr:pic>
      <xdr:nvPicPr>
        <xdr:cNvPr id="65" name="Immagine 64" descr="LOVE MOSCHINO LOVE MOSCHINO Borsetta JC4225PP0MKC0000 Ner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8" t="13465" r="15367" b="16430"/>
        <a:stretch/>
      </xdr:blipFill>
      <xdr:spPr bwMode="auto">
        <a:xfrm>
          <a:off x="342901" y="106965750"/>
          <a:ext cx="13906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98</xdr:row>
      <xdr:rowOff>47625</xdr:rowOff>
    </xdr:from>
    <xdr:to>
      <xdr:col>0</xdr:col>
      <xdr:colOff>1577163</xdr:colOff>
      <xdr:row>99</xdr:row>
      <xdr:rowOff>1228725</xdr:rowOff>
    </xdr:to>
    <xdr:pic>
      <xdr:nvPicPr>
        <xdr:cNvPr id="67" name="Immagine 66" descr="LOVE MOSCHINO LOVE MOSCHINO Borsetta JC4227PP0MKC0201 Marro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3" t="13270" r="26989" b="18269"/>
        <a:stretch/>
      </xdr:blipFill>
      <xdr:spPr bwMode="auto">
        <a:xfrm>
          <a:off x="381000" y="105737025"/>
          <a:ext cx="1196163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100</xdr:row>
      <xdr:rowOff>76200</xdr:rowOff>
    </xdr:from>
    <xdr:to>
      <xdr:col>0</xdr:col>
      <xdr:colOff>2114550</xdr:colOff>
      <xdr:row>100</xdr:row>
      <xdr:rowOff>1317612</xdr:rowOff>
    </xdr:to>
    <xdr:pic>
      <xdr:nvPicPr>
        <xdr:cNvPr id="68" name="Immagine 67" descr="BORSA PU AVORI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5" t="33575" r="11316" b="18779"/>
        <a:stretch/>
      </xdr:blipFill>
      <xdr:spPr bwMode="auto">
        <a:xfrm>
          <a:off x="66675" y="89258775"/>
          <a:ext cx="2047875" cy="1241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101</xdr:row>
      <xdr:rowOff>47625</xdr:rowOff>
    </xdr:from>
    <xdr:to>
      <xdr:col>0</xdr:col>
      <xdr:colOff>2137933</xdr:colOff>
      <xdr:row>101</xdr:row>
      <xdr:rowOff>1922535</xdr:rowOff>
    </xdr:to>
    <xdr:pic>
      <xdr:nvPicPr>
        <xdr:cNvPr id="73" name="Immagine 72" descr="Love Moschino borsetta semplice rosa JC4253PP0MKT060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3" r="12560" b="7621"/>
        <a:stretch/>
      </xdr:blipFill>
      <xdr:spPr bwMode="auto">
        <a:xfrm>
          <a:off x="57150" y="116366925"/>
          <a:ext cx="2080783" cy="187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102</xdr:row>
      <xdr:rowOff>123825</xdr:rowOff>
    </xdr:from>
    <xdr:to>
      <xdr:col>0</xdr:col>
      <xdr:colOff>1676261</xdr:colOff>
      <xdr:row>103</xdr:row>
      <xdr:rowOff>552450</xdr:rowOff>
    </xdr:to>
    <xdr:pic>
      <xdr:nvPicPr>
        <xdr:cNvPr id="76" name="Immagine 75" descr="https://scrilu.com/cdn/shop/files/uSZgJwRrwvlJ8zcJImmagine_2520WhatsApp_25202025-03-12_2520ore_252018.08.28_e463dbfe.jpg?v=1741886205&amp;width=102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2" t="22191" r="6140" b="20505"/>
        <a:stretch/>
      </xdr:blipFill>
      <xdr:spPr bwMode="auto">
        <a:xfrm>
          <a:off x="447675" y="115576350"/>
          <a:ext cx="12285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105</xdr:row>
      <xdr:rowOff>69556</xdr:rowOff>
    </xdr:from>
    <xdr:to>
      <xdr:col>0</xdr:col>
      <xdr:colOff>1800225</xdr:colOff>
      <xdr:row>105</xdr:row>
      <xdr:rowOff>1095375</xdr:rowOff>
    </xdr:to>
    <xdr:pic>
      <xdr:nvPicPr>
        <xdr:cNvPr id="80" name="Immagine 79" descr="Love Moschino borsa da toilette Planet friendly nero JC5314PP0MKD000B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" t="54120" r="13104" b="7816"/>
        <a:stretch/>
      </xdr:blipFill>
      <xdr:spPr bwMode="auto">
        <a:xfrm>
          <a:off x="400050" y="116341231"/>
          <a:ext cx="1400175" cy="102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106</xdr:row>
      <xdr:rowOff>66675</xdr:rowOff>
    </xdr:from>
    <xdr:to>
      <xdr:col>0</xdr:col>
      <xdr:colOff>2095500</xdr:colOff>
      <xdr:row>109</xdr:row>
      <xdr:rowOff>307632</xdr:rowOff>
    </xdr:to>
    <xdr:pic>
      <xdr:nvPicPr>
        <xdr:cNvPr id="88" name="Immagine 87" descr="LOVE MOSCHINO LOVE MOSCHINO Borsetta JC4010PP1NLG0000 Ner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4" t="43432" r="6572" b="17028"/>
        <a:stretch/>
      </xdr:blipFill>
      <xdr:spPr bwMode="auto">
        <a:xfrm>
          <a:off x="38100" y="125882400"/>
          <a:ext cx="2057400" cy="1269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110</xdr:row>
      <xdr:rowOff>38099</xdr:rowOff>
    </xdr:from>
    <xdr:to>
      <xdr:col>0</xdr:col>
      <xdr:colOff>2057400</xdr:colOff>
      <xdr:row>110</xdr:row>
      <xdr:rowOff>1614406</xdr:rowOff>
    </xdr:to>
    <xdr:pic>
      <xdr:nvPicPr>
        <xdr:cNvPr id="89" name="Immagine 88" descr="LOVE MOSCHINO LOVE MOSCHINO Borsetta JC4012PP1NLH0000 Ner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2" t="26810" r="2805" b="17667"/>
        <a:stretch/>
      </xdr:blipFill>
      <xdr:spPr bwMode="auto">
        <a:xfrm>
          <a:off x="161925" y="99221924"/>
          <a:ext cx="1895475" cy="157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111</xdr:row>
      <xdr:rowOff>38100</xdr:rowOff>
    </xdr:from>
    <xdr:to>
      <xdr:col>0</xdr:col>
      <xdr:colOff>1752600</xdr:colOff>
      <xdr:row>111</xdr:row>
      <xdr:rowOff>1752599</xdr:rowOff>
    </xdr:to>
    <xdr:pic>
      <xdr:nvPicPr>
        <xdr:cNvPr id="92" name="Immagine 91" descr="https://www.graziapelletterie.it/sync/foto/AI25---love%20moschino---JC4058PP1NL00703.JPG?_gl=1*8e0cg4*_up*MQ..*_ga*MTg4NjQxOTE1LjE3NzM4MjQ2Mzk.*_ga_CWGNYJC542*czE3NzM4MjQ2MzgkbzEkZzAkdDE3NzM4MjQ2MzgkajYwJGwwJGgw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01" t="11309" r="20495" b="8480"/>
        <a:stretch/>
      </xdr:blipFill>
      <xdr:spPr bwMode="auto">
        <a:xfrm>
          <a:off x="504825" y="153057225"/>
          <a:ext cx="1247775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112</xdr:row>
      <xdr:rowOff>95250</xdr:rowOff>
    </xdr:from>
    <xdr:to>
      <xdr:col>0</xdr:col>
      <xdr:colOff>1866900</xdr:colOff>
      <xdr:row>114</xdr:row>
      <xdr:rowOff>327766</xdr:rowOff>
    </xdr:to>
    <xdr:pic>
      <xdr:nvPicPr>
        <xdr:cNvPr id="94" name="Immagine 93" descr="LOVE MOSCHINO LOVE MOSCHINO Borsetta JC4127PP0NKB100A Ner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3" t="39950" b="16184"/>
        <a:stretch/>
      </xdr:blipFill>
      <xdr:spPr bwMode="auto">
        <a:xfrm>
          <a:off x="200024" y="153114375"/>
          <a:ext cx="1666876" cy="1032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117</xdr:row>
      <xdr:rowOff>66675</xdr:rowOff>
    </xdr:from>
    <xdr:to>
      <xdr:col>0</xdr:col>
      <xdr:colOff>2057089</xdr:colOff>
      <xdr:row>117</xdr:row>
      <xdr:rowOff>1323975</xdr:rowOff>
    </xdr:to>
    <xdr:pic>
      <xdr:nvPicPr>
        <xdr:cNvPr id="100" name="Immagine 99" descr="LOVE MOSCHINO LOVE MOSCHINO Borsetta JC4368PP0NKG0500 Ross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5" t="41287" r="6509" b="16742"/>
        <a:stretch/>
      </xdr:blipFill>
      <xdr:spPr bwMode="auto">
        <a:xfrm>
          <a:off x="133351" y="142093950"/>
          <a:ext cx="1923738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121</xdr:row>
      <xdr:rowOff>82726</xdr:rowOff>
    </xdr:from>
    <xdr:to>
      <xdr:col>0</xdr:col>
      <xdr:colOff>1924050</xdr:colOff>
      <xdr:row>124</xdr:row>
      <xdr:rowOff>485774</xdr:rowOff>
    </xdr:to>
    <xdr:pic>
      <xdr:nvPicPr>
        <xdr:cNvPr id="102" name="Immagine 101" descr="https://mediacore.kyuubi.it/pelletteriacasadei/media/img/2025/9/30/664902-large-borsa-hobo-love-moschino-jc4390pp0nkp000a-nero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5" t="23611" r="13194"/>
        <a:stretch/>
      </xdr:blipFill>
      <xdr:spPr bwMode="auto">
        <a:xfrm>
          <a:off x="219075" y="166474951"/>
          <a:ext cx="1704975" cy="173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57150</xdr:rowOff>
    </xdr:from>
    <xdr:to>
      <xdr:col>0</xdr:col>
      <xdr:colOff>2124075</xdr:colOff>
      <xdr:row>128</xdr:row>
      <xdr:rowOff>323850</xdr:rowOff>
    </xdr:to>
    <xdr:pic>
      <xdr:nvPicPr>
        <xdr:cNvPr id="104" name="Immagine 103" descr="LOVE MOSCHINO LOVE MOSCHINO Borsetta JC5640PP0NKE0000 Ner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9" t="40214" r="6284" b="15733"/>
        <a:stretch/>
      </xdr:blipFill>
      <xdr:spPr bwMode="auto">
        <a:xfrm>
          <a:off x="95250" y="148132800"/>
          <a:ext cx="2028825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129</xdr:row>
      <xdr:rowOff>76200</xdr:rowOff>
    </xdr:from>
    <xdr:to>
      <xdr:col>0</xdr:col>
      <xdr:colOff>2124735</xdr:colOff>
      <xdr:row>131</xdr:row>
      <xdr:rowOff>323850</xdr:rowOff>
    </xdr:to>
    <xdr:pic>
      <xdr:nvPicPr>
        <xdr:cNvPr id="105" name="Immagine 104" descr="LOVE MOSCHINO LOVE MOSCHINO Borsetta JC5640PP1NLC0312 Marro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5" t="42493" r="6429" b="16891"/>
        <a:stretch/>
      </xdr:blipFill>
      <xdr:spPr bwMode="auto">
        <a:xfrm>
          <a:off x="66675" y="116014500"/>
          <a:ext cx="205806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135</xdr:row>
      <xdr:rowOff>85725</xdr:rowOff>
    </xdr:from>
    <xdr:to>
      <xdr:col>0</xdr:col>
      <xdr:colOff>2114550</xdr:colOff>
      <xdr:row>135</xdr:row>
      <xdr:rowOff>1175494</xdr:rowOff>
    </xdr:to>
    <xdr:pic>
      <xdr:nvPicPr>
        <xdr:cNvPr id="107" name="Immagine 106" descr="https://img2.ans-media.com/i/1084x1626/AW25-PFD089-99X_F1.webp?v=175562210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627" r="13267" b="8303"/>
        <a:stretch/>
      </xdr:blipFill>
      <xdr:spPr bwMode="auto">
        <a:xfrm>
          <a:off x="19050" y="178555650"/>
          <a:ext cx="2095500" cy="108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17</xdr:row>
      <xdr:rowOff>85726</xdr:rowOff>
    </xdr:from>
    <xdr:to>
      <xdr:col>0</xdr:col>
      <xdr:colOff>1695450</xdr:colOff>
      <xdr:row>17</xdr:row>
      <xdr:rowOff>1806144</xdr:rowOff>
    </xdr:to>
    <xdr:pic>
      <xdr:nvPicPr>
        <xdr:cNvPr id="108" name="Immagine 107" descr="Love Moschino Donna Borsa A Mano Poliuretano JC4024PP1NKD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76226"/>
          <a:ext cx="1314449" cy="1720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65</xdr:row>
      <xdr:rowOff>28575</xdr:rowOff>
    </xdr:from>
    <xdr:to>
      <xdr:col>0</xdr:col>
      <xdr:colOff>1990536</xdr:colOff>
      <xdr:row>65</xdr:row>
      <xdr:rowOff>1285875</xdr:rowOff>
    </xdr:to>
    <xdr:pic>
      <xdr:nvPicPr>
        <xdr:cNvPr id="109" name="Immagine 108" descr="LOVE MOSCHINO LOVE MOSCHINO Borsetta JC4043PP0NLC0313 Marro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0" t="40861" r="6638" b="17047"/>
        <a:stretch/>
      </xdr:blipFill>
      <xdr:spPr bwMode="auto">
        <a:xfrm>
          <a:off x="47626" y="62017275"/>
          <a:ext cx="1942910" cy="126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59</xdr:row>
      <xdr:rowOff>57150</xdr:rowOff>
    </xdr:from>
    <xdr:to>
      <xdr:col>0</xdr:col>
      <xdr:colOff>2070572</xdr:colOff>
      <xdr:row>60</xdr:row>
      <xdr:rowOff>590550</xdr:rowOff>
    </xdr:to>
    <xdr:pic>
      <xdr:nvPicPr>
        <xdr:cNvPr id="110" name="Immagine 109" descr="LOVE MOSCHINO LOVE MOSCHINO Borsetta JC4043PP1MLC0601 Rosa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3" t="41957" r="4953" b="17895"/>
        <a:stretch/>
      </xdr:blipFill>
      <xdr:spPr bwMode="auto">
        <a:xfrm>
          <a:off x="57150" y="60512325"/>
          <a:ext cx="201342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62</xdr:row>
      <xdr:rowOff>304800</xdr:rowOff>
    </xdr:from>
    <xdr:to>
      <xdr:col>0</xdr:col>
      <xdr:colOff>2047875</xdr:colOff>
      <xdr:row>64</xdr:row>
      <xdr:rowOff>319495</xdr:rowOff>
    </xdr:to>
    <xdr:pic>
      <xdr:nvPicPr>
        <xdr:cNvPr id="111" name="Immagine 110" descr="https://www.elitestores.it/139078-large_default/Borsa-donna-a-mano-tracolla-Love-Moschino-rosso-B26MO59-JC4043PP1NLC0500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0" t="23300" r="8206" b="22614"/>
        <a:stretch/>
      </xdr:blipFill>
      <xdr:spPr bwMode="auto">
        <a:xfrm>
          <a:off x="133350" y="86848950"/>
          <a:ext cx="1914525" cy="158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447676</xdr:colOff>
      <xdr:row>20</xdr:row>
      <xdr:rowOff>28575</xdr:rowOff>
    </xdr:from>
    <xdr:ext cx="1200150" cy="2180398"/>
    <xdr:pic>
      <xdr:nvPicPr>
        <xdr:cNvPr id="114" name="pic_ProductImage_3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/>
        <a:srcRect l="23164" t="28946" r="24859" b="12407"/>
        <a:stretch/>
      </xdr:blipFill>
      <xdr:spPr>
        <a:xfrm>
          <a:off x="447676" y="2105025"/>
          <a:ext cx="1200150" cy="2180398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22</xdr:row>
      <xdr:rowOff>47625</xdr:rowOff>
    </xdr:from>
    <xdr:ext cx="1626870" cy="1466850"/>
    <xdr:pic>
      <xdr:nvPicPr>
        <xdr:cNvPr id="115" name="pic_ProductImage_3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/>
        <a:srcRect l="14124" t="45112" r="16949" b="13534"/>
        <a:stretch/>
      </xdr:blipFill>
      <xdr:spPr>
        <a:xfrm>
          <a:off x="257175" y="4410075"/>
          <a:ext cx="1626870" cy="1466850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23</xdr:row>
      <xdr:rowOff>114300</xdr:rowOff>
    </xdr:from>
    <xdr:ext cx="1666271" cy="1019175"/>
    <xdr:pic>
      <xdr:nvPicPr>
        <xdr:cNvPr id="116" name="pic_ProductImage_3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/>
        <a:srcRect l="18079" t="63910" r="23728" b="12406"/>
        <a:stretch/>
      </xdr:blipFill>
      <xdr:spPr>
        <a:xfrm>
          <a:off x="161925" y="6200775"/>
          <a:ext cx="1666271" cy="1019175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19</xdr:row>
      <xdr:rowOff>76200</xdr:rowOff>
    </xdr:from>
    <xdr:ext cx="1741102" cy="1628775"/>
    <xdr:pic>
      <xdr:nvPicPr>
        <xdr:cNvPr id="118" name="pic_ProductImage_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/>
        <a:srcRect l="12995" t="43985" r="16949" b="12406"/>
        <a:stretch/>
      </xdr:blipFill>
      <xdr:spPr>
        <a:xfrm>
          <a:off x="171450" y="2152650"/>
          <a:ext cx="1741102" cy="1628775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116</xdr:row>
      <xdr:rowOff>57150</xdr:rowOff>
    </xdr:from>
    <xdr:ext cx="1581150" cy="1520916"/>
    <xdr:pic>
      <xdr:nvPicPr>
        <xdr:cNvPr id="119" name="pic_ProductImage_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/>
        <a:srcRect l="15819" t="51128" r="24859" b="10902"/>
        <a:stretch/>
      </xdr:blipFill>
      <xdr:spPr>
        <a:xfrm>
          <a:off x="276225" y="149085300"/>
          <a:ext cx="1581150" cy="1520916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119</xdr:row>
      <xdr:rowOff>85724</xdr:rowOff>
    </xdr:from>
    <xdr:ext cx="1257300" cy="2100613"/>
    <xdr:pic>
      <xdr:nvPicPr>
        <xdr:cNvPr id="122" name="pic_ProductImage_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/>
        <a:srcRect l="27119" t="35713" r="26554" b="12783"/>
        <a:stretch/>
      </xdr:blipFill>
      <xdr:spPr>
        <a:xfrm>
          <a:off x="104775" y="185756549"/>
          <a:ext cx="1257300" cy="2100613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55</xdr:row>
      <xdr:rowOff>149880</xdr:rowOff>
    </xdr:from>
    <xdr:to>
      <xdr:col>0</xdr:col>
      <xdr:colOff>1943100</xdr:colOff>
      <xdr:row>55</xdr:row>
      <xdr:rowOff>1369080</xdr:rowOff>
    </xdr:to>
    <xdr:pic>
      <xdr:nvPicPr>
        <xdr:cNvPr id="125" name="Immagine 124" descr="LOVE MOSCHINO LOVE MOSCHINO Borsetta JC4121PP0NKD031A Marro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1" t="40751" r="6193" b="16657"/>
        <a:stretch/>
      </xdr:blipFill>
      <xdr:spPr bwMode="auto">
        <a:xfrm>
          <a:off x="66675" y="68987055"/>
          <a:ext cx="1876425" cy="122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54</xdr:row>
      <xdr:rowOff>64215</xdr:rowOff>
    </xdr:from>
    <xdr:to>
      <xdr:col>0</xdr:col>
      <xdr:colOff>2133601</xdr:colOff>
      <xdr:row>54</xdr:row>
      <xdr:rowOff>1238640</xdr:rowOff>
    </xdr:to>
    <xdr:pic>
      <xdr:nvPicPr>
        <xdr:cNvPr id="126" name="Immagine 125" descr="https://img2.ans-media.com/i/542x813/AW25-TOD2TU-79X_F1.webp?v=176174763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409" r="11765" b="7321"/>
        <a:stretch/>
      </xdr:blipFill>
      <xdr:spPr bwMode="auto">
        <a:xfrm>
          <a:off x="57151" y="68901390"/>
          <a:ext cx="2076450" cy="117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342900</xdr:colOff>
      <xdr:row>104</xdr:row>
      <xdr:rowOff>28575</xdr:rowOff>
    </xdr:from>
    <xdr:ext cx="1485900" cy="2292533"/>
    <xdr:pic>
      <xdr:nvPicPr>
        <xdr:cNvPr id="127" name="pic_ProductImage_2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/>
        <a:srcRect l="21469" t="27444" r="19209" b="11654"/>
        <a:stretch/>
      </xdr:blipFill>
      <xdr:spPr>
        <a:xfrm>
          <a:off x="342900" y="134112000"/>
          <a:ext cx="1485900" cy="2292533"/>
        </a:xfrm>
        <a:prstGeom prst="rect">
          <a:avLst/>
        </a:prstGeom>
      </xdr:spPr>
    </xdr:pic>
    <xdr:clientData/>
  </xdr:oneCellAnchor>
  <xdr:oneCellAnchor>
    <xdr:from>
      <xdr:col>0</xdr:col>
      <xdr:colOff>57149</xdr:colOff>
      <xdr:row>118</xdr:row>
      <xdr:rowOff>66675</xdr:rowOff>
    </xdr:from>
    <xdr:ext cx="2049743" cy="1114425"/>
    <xdr:pic>
      <xdr:nvPicPr>
        <xdr:cNvPr id="128" name="pic_ProductImage_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/>
        <a:srcRect l="15820" t="67293" r="25988" b="11654"/>
        <a:stretch/>
      </xdr:blipFill>
      <xdr:spPr>
        <a:xfrm>
          <a:off x="57149" y="159324675"/>
          <a:ext cx="2049743" cy="1114425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18</xdr:row>
      <xdr:rowOff>104775</xdr:rowOff>
    </xdr:from>
    <xdr:to>
      <xdr:col>0</xdr:col>
      <xdr:colOff>2028825</xdr:colOff>
      <xdr:row>18</xdr:row>
      <xdr:rowOff>1333500</xdr:rowOff>
    </xdr:to>
    <xdr:pic>
      <xdr:nvPicPr>
        <xdr:cNvPr id="113" name="Immagine 112" descr="LOVE MOSCHINO LOVE MOSCHINO Borsetta JC4093PP1NLI0000 Ner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" t="41824" r="5499" b="15735"/>
        <a:stretch/>
      </xdr:blipFill>
      <xdr:spPr bwMode="auto">
        <a:xfrm>
          <a:off x="104775" y="2181225"/>
          <a:ext cx="1924050" cy="123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</xdr:row>
      <xdr:rowOff>66674</xdr:rowOff>
    </xdr:from>
    <xdr:to>
      <xdr:col>0</xdr:col>
      <xdr:colOff>2078106</xdr:colOff>
      <xdr:row>14</xdr:row>
      <xdr:rowOff>1562099</xdr:rowOff>
    </xdr:to>
    <xdr:pic>
      <xdr:nvPicPr>
        <xdr:cNvPr id="132" name="Immagine 131" descr="LOVE MOSCHINO LOVE MOSCHINO Borsetta JC4097PP0ILA0000 Ner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257174"/>
          <a:ext cx="2040006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76200</xdr:rowOff>
    </xdr:from>
    <xdr:to>
      <xdr:col>0</xdr:col>
      <xdr:colOff>2081866</xdr:colOff>
      <xdr:row>15</xdr:row>
      <xdr:rowOff>1485900</xdr:rowOff>
    </xdr:to>
    <xdr:pic>
      <xdr:nvPicPr>
        <xdr:cNvPr id="133" name="Immagine 132" descr="https://img.giglio.com/imager/prodZoom/D20747.080_1/love-moschino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2000250"/>
          <a:ext cx="2024716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</xdr:row>
      <xdr:rowOff>66675</xdr:rowOff>
    </xdr:from>
    <xdr:to>
      <xdr:col>0</xdr:col>
      <xdr:colOff>2089425</xdr:colOff>
      <xdr:row>16</xdr:row>
      <xdr:rowOff>1409700</xdr:rowOff>
    </xdr:to>
    <xdr:pic>
      <xdr:nvPicPr>
        <xdr:cNvPr id="134" name="Immagine 133" descr="LOVE MOSCHINO LOVE MOSCHINO Borsetta JC4097PP0ILA0110 Beig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562350"/>
          <a:ext cx="20608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24</xdr:row>
      <xdr:rowOff>76200</xdr:rowOff>
    </xdr:from>
    <xdr:to>
      <xdr:col>0</xdr:col>
      <xdr:colOff>1866900</xdr:colOff>
      <xdr:row>24</xdr:row>
      <xdr:rowOff>1295400</xdr:rowOff>
    </xdr:to>
    <xdr:pic>
      <xdr:nvPicPr>
        <xdr:cNvPr id="135" name="Immagine 134" descr="LOVE MOSCHINO LOVE MOSCHINO Borsetta JC4294PP0ILA0000 Ner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" y="19907250"/>
          <a:ext cx="17430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</xdr:row>
      <xdr:rowOff>85725</xdr:rowOff>
    </xdr:from>
    <xdr:to>
      <xdr:col>0</xdr:col>
      <xdr:colOff>1905000</xdr:colOff>
      <xdr:row>25</xdr:row>
      <xdr:rowOff>1190625</xdr:rowOff>
    </xdr:to>
    <xdr:pic>
      <xdr:nvPicPr>
        <xdr:cNvPr id="137" name="Immagine 136" descr="LOVE MOSCHINO LOVE MOSCHINO Borsetta JC4294PP0ILA0500 Ross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1374100"/>
          <a:ext cx="18002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26</xdr:row>
      <xdr:rowOff>114300</xdr:rowOff>
    </xdr:from>
    <xdr:to>
      <xdr:col>0</xdr:col>
      <xdr:colOff>1866900</xdr:colOff>
      <xdr:row>26</xdr:row>
      <xdr:rowOff>666750</xdr:rowOff>
    </xdr:to>
    <xdr:pic>
      <xdr:nvPicPr>
        <xdr:cNvPr id="138" name="Immagine 137" descr="https://img.giglio.com/imager/prodZoom/D20747.080_1/love-moschino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1450" y="22755225"/>
          <a:ext cx="1695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67</xdr:row>
      <xdr:rowOff>28575</xdr:rowOff>
    </xdr:from>
    <xdr:to>
      <xdr:col>0</xdr:col>
      <xdr:colOff>1828800</xdr:colOff>
      <xdr:row>67</xdr:row>
      <xdr:rowOff>3295650</xdr:rowOff>
    </xdr:to>
    <xdr:pic>
      <xdr:nvPicPr>
        <xdr:cNvPr id="139" name="Immagine 138" descr="LOVE MOSCHINO LOVE MOSCHINO Borsetta JC4342PP0ILA0000 Ner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0025" y="89258775"/>
          <a:ext cx="1628775" cy="327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68</xdr:row>
      <xdr:rowOff>104775</xdr:rowOff>
    </xdr:from>
    <xdr:to>
      <xdr:col>0</xdr:col>
      <xdr:colOff>1924050</xdr:colOff>
      <xdr:row>68</xdr:row>
      <xdr:rowOff>1773130</xdr:rowOff>
    </xdr:to>
    <xdr:pic>
      <xdr:nvPicPr>
        <xdr:cNvPr id="140" name="Immagine 139" descr="LOVE MOSCHINO LOVE MOSCHINO Borsetta JC4342PP0ILA0500 Ross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25" y="92725875"/>
          <a:ext cx="1685925" cy="166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69</xdr:row>
      <xdr:rowOff>95250</xdr:rowOff>
    </xdr:from>
    <xdr:to>
      <xdr:col>0</xdr:col>
      <xdr:colOff>2028825</xdr:colOff>
      <xdr:row>69</xdr:row>
      <xdr:rowOff>1828800</xdr:rowOff>
    </xdr:to>
    <xdr:pic>
      <xdr:nvPicPr>
        <xdr:cNvPr id="141" name="Immagine 140" descr="LOVE MOSCHINO LOVE MOSCHINO Borsetta JC4342PP0ILA0715 Blu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94545150"/>
          <a:ext cx="17716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79</xdr:row>
      <xdr:rowOff>85725</xdr:rowOff>
    </xdr:from>
    <xdr:to>
      <xdr:col>0</xdr:col>
      <xdr:colOff>2021807</xdr:colOff>
      <xdr:row>79</xdr:row>
      <xdr:rowOff>1419225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118290975"/>
          <a:ext cx="1955132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80</xdr:row>
      <xdr:rowOff>66675</xdr:rowOff>
    </xdr:from>
    <xdr:to>
      <xdr:col>0</xdr:col>
      <xdr:colOff>2087753</xdr:colOff>
      <xdr:row>80</xdr:row>
      <xdr:rowOff>1400175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" y="119853075"/>
          <a:ext cx="2021079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81</xdr:row>
      <xdr:rowOff>57149</xdr:rowOff>
    </xdr:from>
    <xdr:to>
      <xdr:col>0</xdr:col>
      <xdr:colOff>2047875</xdr:colOff>
      <xdr:row>81</xdr:row>
      <xdr:rowOff>1401255</xdr:rowOff>
    </xdr:to>
    <xdr:pic>
      <xdr:nvPicPr>
        <xdr:cNvPr id="144" name="Immagine 143" descr="https://bartolinicalzature.com/wp-content/uploads/2025/04/love-moschino-borsa-donna-avorio-e-pailletts-oro-jc4293pp-ikk111a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121424699"/>
          <a:ext cx="2009775" cy="134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132</xdr:row>
      <xdr:rowOff>47625</xdr:rowOff>
    </xdr:from>
    <xdr:to>
      <xdr:col>0</xdr:col>
      <xdr:colOff>1924050</xdr:colOff>
      <xdr:row>132</xdr:row>
      <xdr:rowOff>1866900</xdr:rowOff>
    </xdr:to>
    <xdr:pic>
      <xdr:nvPicPr>
        <xdr:cNvPr id="146" name="Immagine 145" descr="https://cuoieriashop.com/cdn/shop/products/jc4055pp1ila0000.jpg?v=1709650256&amp;width=750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8" r="6280" b="7729"/>
        <a:stretch/>
      </xdr:blipFill>
      <xdr:spPr bwMode="auto">
        <a:xfrm>
          <a:off x="161925" y="194386200"/>
          <a:ext cx="176212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133</xdr:row>
      <xdr:rowOff>38100</xdr:rowOff>
    </xdr:from>
    <xdr:to>
      <xdr:col>0</xdr:col>
      <xdr:colOff>2009775</xdr:colOff>
      <xdr:row>133</xdr:row>
      <xdr:rowOff>2089149</xdr:rowOff>
    </xdr:to>
    <xdr:pic>
      <xdr:nvPicPr>
        <xdr:cNvPr id="147" name="Immagine 146" descr="LOVE MOSCHINO Borsa Hand Bag Donna Viola JC4055PP1ILA0650 - Sandrini Calzature e Abbigliamen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196357875"/>
          <a:ext cx="1752600" cy="205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134</xdr:row>
      <xdr:rowOff>104775</xdr:rowOff>
    </xdr:from>
    <xdr:to>
      <xdr:col>0</xdr:col>
      <xdr:colOff>1952625</xdr:colOff>
      <xdr:row>134</xdr:row>
      <xdr:rowOff>2081755</xdr:rowOff>
    </xdr:to>
    <xdr:pic>
      <xdr:nvPicPr>
        <xdr:cNvPr id="148" name="Immagine 147" descr="Love Moschino Borsa trapuntata Bianco Donna | JC4055PP1ILA011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198577200"/>
          <a:ext cx="1724025" cy="197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136</xdr:row>
      <xdr:rowOff>57149</xdr:rowOff>
    </xdr:from>
    <xdr:to>
      <xdr:col>0</xdr:col>
      <xdr:colOff>2111458</xdr:colOff>
      <xdr:row>136</xdr:row>
      <xdr:rowOff>1343024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203701649"/>
          <a:ext cx="2035258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137</xdr:row>
      <xdr:rowOff>95250</xdr:rowOff>
    </xdr:from>
    <xdr:to>
      <xdr:col>0</xdr:col>
      <xdr:colOff>2053317</xdr:colOff>
      <xdr:row>137</xdr:row>
      <xdr:rowOff>1314450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205111350"/>
          <a:ext cx="1948542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138</xdr:row>
      <xdr:rowOff>47625</xdr:rowOff>
    </xdr:from>
    <xdr:to>
      <xdr:col>0</xdr:col>
      <xdr:colOff>1924051</xdr:colOff>
      <xdr:row>138</xdr:row>
      <xdr:rowOff>1186195</xdr:rowOff>
    </xdr:to>
    <xdr:pic>
      <xdr:nvPicPr>
        <xdr:cNvPr id="151" name="Immagine 150" descr="LOVE MOSCHINO LOVE MOSCHINO Borsetta JC4213PP1ILQ160A Rosa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206482950"/>
          <a:ext cx="1771651" cy="113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61</xdr:row>
      <xdr:rowOff>47625</xdr:rowOff>
    </xdr:from>
    <xdr:to>
      <xdr:col>0</xdr:col>
      <xdr:colOff>2105025</xdr:colOff>
      <xdr:row>61</xdr:row>
      <xdr:rowOff>1316450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001100"/>
          <a:ext cx="2038350" cy="12688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115</xdr:row>
      <xdr:rowOff>57150</xdr:rowOff>
    </xdr:from>
    <xdr:to>
      <xdr:col>0</xdr:col>
      <xdr:colOff>2105026</xdr:colOff>
      <xdr:row>115</xdr:row>
      <xdr:rowOff>1733550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3936800"/>
          <a:ext cx="1990726" cy="1676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304800</xdr:colOff>
      <xdr:row>86</xdr:row>
      <xdr:rowOff>304800</xdr:rowOff>
    </xdr:to>
    <xdr:sp macro="" textlink="">
      <xdr:nvSpPr>
        <xdr:cNvPr id="2049" name="AutoShape 1" descr="Immagine generata: Borsa Love Moschino color crem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8067675" y="1296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161925</xdr:colOff>
      <xdr:row>86</xdr:row>
      <xdr:rowOff>38099</xdr:rowOff>
    </xdr:from>
    <xdr:to>
      <xdr:col>0</xdr:col>
      <xdr:colOff>1924051</xdr:colOff>
      <xdr:row>86</xdr:row>
      <xdr:rowOff>1800225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29654299"/>
          <a:ext cx="1762126" cy="176212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41</xdr:row>
      <xdr:rowOff>77160</xdr:rowOff>
    </xdr:from>
    <xdr:to>
      <xdr:col>0</xdr:col>
      <xdr:colOff>1914525</xdr:colOff>
      <xdr:row>42</xdr:row>
      <xdr:rowOff>466725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5" t="11486" r="8333" b="14527"/>
        <a:stretch/>
      </xdr:blipFill>
      <xdr:spPr>
        <a:xfrm>
          <a:off x="266700" y="45644760"/>
          <a:ext cx="1647825" cy="9324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29</xdr:row>
      <xdr:rowOff>209550</xdr:rowOff>
    </xdr:from>
    <xdr:to>
      <xdr:col>0</xdr:col>
      <xdr:colOff>2057399</xdr:colOff>
      <xdr:row>30</xdr:row>
      <xdr:rowOff>619125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7612975"/>
          <a:ext cx="197167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27</xdr:row>
      <xdr:rowOff>66674</xdr:rowOff>
    </xdr:from>
    <xdr:to>
      <xdr:col>0</xdr:col>
      <xdr:colOff>1952624</xdr:colOff>
      <xdr:row>28</xdr:row>
      <xdr:rowOff>942974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25050749"/>
          <a:ext cx="1800225" cy="172402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52</xdr:row>
      <xdr:rowOff>38100</xdr:rowOff>
    </xdr:from>
    <xdr:to>
      <xdr:col>0</xdr:col>
      <xdr:colOff>2114550</xdr:colOff>
      <xdr:row>52</xdr:row>
      <xdr:rowOff>1329076</xdr:rowOff>
    </xdr:to>
    <xdr:pic>
      <xdr:nvPicPr>
        <xdr:cNvPr id="96" name="Immagine 95" descr="LOVE MOSCHINO LOVE MOSCHINO Borsetta JC4079PP0NLA0104 Beig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0" t="42359" r="8302" b="18102"/>
        <a:stretch/>
      </xdr:blipFill>
      <xdr:spPr bwMode="auto">
        <a:xfrm>
          <a:off x="38100" y="50825400"/>
          <a:ext cx="2076450" cy="129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70</xdr:row>
      <xdr:rowOff>123825</xdr:rowOff>
    </xdr:from>
    <xdr:to>
      <xdr:col>0</xdr:col>
      <xdr:colOff>2133600</xdr:colOff>
      <xdr:row>70</xdr:row>
      <xdr:rowOff>1257300</xdr:rowOff>
    </xdr:to>
    <xdr:pic>
      <xdr:nvPicPr>
        <xdr:cNvPr id="97" name="Immagine 96" descr="https://www.graziapelletterie.it/sync/foto/AI25---love%20moschino---JC4379PP0NKS100A.JPG?_gl=1*11ok9tq*_up*MQ..*_ga*MTAyODcyMjkxMy4xNzczMzMyNzAz*_ga_CWGNYJC542*czE3NzMzMzI3MDIkbzEkZzAkdDE3NzMzMzI3MDIkajYwJGwwJGgw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2" t="46747" r="11789" b="10976"/>
        <a:stretch/>
      </xdr:blipFill>
      <xdr:spPr bwMode="auto">
        <a:xfrm>
          <a:off x="28575" y="71856600"/>
          <a:ext cx="210502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70</xdr:row>
      <xdr:rowOff>66675</xdr:rowOff>
    </xdr:from>
    <xdr:to>
      <xdr:col>0</xdr:col>
      <xdr:colOff>2152650</xdr:colOff>
      <xdr:row>70</xdr:row>
      <xdr:rowOff>1200150</xdr:rowOff>
    </xdr:to>
    <xdr:pic>
      <xdr:nvPicPr>
        <xdr:cNvPr id="98" name="Immagine 97" descr="https://www.graziapelletterie.it/sync/foto/AI25---love%20moschino---JC4379PP0NKS100A.JPG?_gl=1*11ok9tq*_up*MQ..*_ga*MTAyODcyMjkxMy4xNzczMzMyNzAz*_ga_CWGNYJC542*czE3NzMzMzI3MDIkbzEkZzAkdDE3NzMzMzI3MDIkajYwJGwwJGgw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2" t="46747" r="11789" b="10976"/>
        <a:stretch/>
      </xdr:blipFill>
      <xdr:spPr bwMode="auto">
        <a:xfrm>
          <a:off x="19050" y="71799450"/>
          <a:ext cx="21336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78</xdr:row>
      <xdr:rowOff>38100</xdr:rowOff>
    </xdr:from>
    <xdr:to>
      <xdr:col>0</xdr:col>
      <xdr:colOff>2105025</xdr:colOff>
      <xdr:row>78</xdr:row>
      <xdr:rowOff>1647825</xdr:rowOff>
    </xdr:to>
    <xdr:pic>
      <xdr:nvPicPr>
        <xdr:cNvPr id="99" name="Immagine 98" descr="LOVE MOSCHINO LOVE MOSCHINO Borsetta JC4249PP0MLA0000 Ner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4" t="27346" r="6700" b="17107"/>
        <a:stretch/>
      </xdr:blipFill>
      <xdr:spPr bwMode="auto">
        <a:xfrm>
          <a:off x="247650" y="83839050"/>
          <a:ext cx="185737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66</xdr:row>
      <xdr:rowOff>38100</xdr:rowOff>
    </xdr:from>
    <xdr:to>
      <xdr:col>0</xdr:col>
      <xdr:colOff>2124075</xdr:colOff>
      <xdr:row>67</xdr:row>
      <xdr:rowOff>0</xdr:rowOff>
    </xdr:to>
    <xdr:pic>
      <xdr:nvPicPr>
        <xdr:cNvPr id="101" name="Immagine 100" descr="Love Moschino borsetta semplice nero JC4250PP0MKQ100A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" t="59047" r="11072" b="7381"/>
        <a:stretch/>
      </xdr:blipFill>
      <xdr:spPr bwMode="auto">
        <a:xfrm>
          <a:off x="38100" y="64684275"/>
          <a:ext cx="208597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82</xdr:row>
      <xdr:rowOff>47625</xdr:rowOff>
    </xdr:from>
    <xdr:to>
      <xdr:col>0</xdr:col>
      <xdr:colOff>2143125</xdr:colOff>
      <xdr:row>82</xdr:row>
      <xdr:rowOff>1521804</xdr:rowOff>
    </xdr:to>
    <xdr:pic>
      <xdr:nvPicPr>
        <xdr:cNvPr id="103" name="Immagine 102" descr="LOVE MOSCHINO LOVE MOSCHINO Porta PC JC5312PP1MLN100A Ner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6" t="34317" b="16807"/>
        <a:stretch/>
      </xdr:blipFill>
      <xdr:spPr bwMode="auto">
        <a:xfrm>
          <a:off x="19050" y="91887675"/>
          <a:ext cx="2124075" cy="1474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88</xdr:row>
      <xdr:rowOff>10867</xdr:rowOff>
    </xdr:from>
    <xdr:to>
      <xdr:col>0</xdr:col>
      <xdr:colOff>2047875</xdr:colOff>
      <xdr:row>90</xdr:row>
      <xdr:rowOff>304801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1" t="9738" r="16105" b="17228"/>
        <a:stretch/>
      </xdr:blipFill>
      <xdr:spPr>
        <a:xfrm>
          <a:off x="104775" y="100442467"/>
          <a:ext cx="1943100" cy="111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"/>
  <sheetViews>
    <sheetView tabSelected="1" workbookViewId="0">
      <pane ySplit="14" topLeftCell="A15" activePane="bottomLeft" state="frozen"/>
      <selection pane="bottomLeft" activeCell="B1" sqref="B1"/>
    </sheetView>
  </sheetViews>
  <sheetFormatPr defaultColWidth="8.86328125" defaultRowHeight="15.75" x14ac:dyDescent="0.45"/>
  <cols>
    <col min="1" max="1" width="32.73046875" style="2" customWidth="1"/>
    <col min="2" max="2" width="11.73046875" style="2" customWidth="1"/>
    <col min="3" max="3" width="18.1328125" style="2" bestFit="1" customWidth="1"/>
    <col min="4" max="4" width="17.86328125" style="2" customWidth="1"/>
    <col min="5" max="5" width="9.1328125" style="2"/>
    <col min="6" max="8" width="14.86328125" style="14" customWidth="1"/>
    <col min="9" max="9" width="20.73046875" style="14" customWidth="1"/>
    <col min="10" max="11" width="14.86328125" style="11" customWidth="1"/>
    <col min="12" max="16384" width="8.86328125" style="2"/>
  </cols>
  <sheetData>
    <row r="1" spans="1:11" x14ac:dyDescent="0.45">
      <c r="A1" s="18" t="s">
        <v>0</v>
      </c>
    </row>
    <row r="2" spans="1:11" x14ac:dyDescent="0.45">
      <c r="A2" s="19" t="s">
        <v>1</v>
      </c>
    </row>
    <row r="3" spans="1:11" x14ac:dyDescent="0.45">
      <c r="A3" s="19" t="s">
        <v>2</v>
      </c>
    </row>
    <row r="4" spans="1:11" x14ac:dyDescent="0.45">
      <c r="A4" s="19" t="s">
        <v>3</v>
      </c>
    </row>
    <row r="5" spans="1:11" x14ac:dyDescent="0.45">
      <c r="A5" s="19" t="s">
        <v>4</v>
      </c>
    </row>
    <row r="6" spans="1:11" x14ac:dyDescent="0.45">
      <c r="A6" s="19" t="s">
        <v>5</v>
      </c>
    </row>
    <row r="7" spans="1:11" x14ac:dyDescent="0.45">
      <c r="A7" s="19" t="s">
        <v>6</v>
      </c>
    </row>
    <row r="8" spans="1:11" x14ac:dyDescent="0.45">
      <c r="A8" s="19" t="s">
        <v>7</v>
      </c>
    </row>
    <row r="9" spans="1:11" x14ac:dyDescent="0.45">
      <c r="A9" s="19" t="s">
        <v>8</v>
      </c>
    </row>
    <row r="10" spans="1:11" x14ac:dyDescent="0.45">
      <c r="A10" s="19" t="s">
        <v>9</v>
      </c>
    </row>
    <row r="11" spans="1:11" x14ac:dyDescent="0.45">
      <c r="A11" s="19" t="s">
        <v>10</v>
      </c>
    </row>
    <row r="12" spans="1:11" x14ac:dyDescent="0.45">
      <c r="A12" s="19" t="s">
        <v>11</v>
      </c>
    </row>
    <row r="14" spans="1:11" s="27" customFormat="1" ht="31.5" x14ac:dyDescent="0.5">
      <c r="A14" s="22"/>
      <c r="B14" s="23" t="s">
        <v>12</v>
      </c>
      <c r="C14" s="23" t="s">
        <v>13</v>
      </c>
      <c r="D14" s="24" t="s">
        <v>14</v>
      </c>
      <c r="E14" s="23" t="s">
        <v>15</v>
      </c>
      <c r="F14" s="25" t="s">
        <v>16</v>
      </c>
      <c r="G14" s="25" t="s">
        <v>17</v>
      </c>
      <c r="H14" s="25" t="s">
        <v>18</v>
      </c>
      <c r="I14" s="25" t="s">
        <v>19</v>
      </c>
      <c r="J14" s="26" t="s">
        <v>20</v>
      </c>
      <c r="K14" s="26" t="s">
        <v>21</v>
      </c>
    </row>
    <row r="15" spans="1:11" ht="136.5" customHeight="1" x14ac:dyDescent="0.45">
      <c r="A15" s="3" t="s">
        <v>22</v>
      </c>
      <c r="B15" s="5" t="s">
        <v>23</v>
      </c>
      <c r="C15" s="1" t="s">
        <v>24</v>
      </c>
      <c r="D15" s="1" t="s">
        <v>25</v>
      </c>
      <c r="E15" s="1">
        <v>682</v>
      </c>
      <c r="F15" s="15">
        <v>73</v>
      </c>
      <c r="G15" s="15">
        <f t="shared" ref="G15:G46" si="0">SUM(F15*E15)</f>
        <v>49786</v>
      </c>
      <c r="H15" s="15">
        <f>F15*(1-36%)</f>
        <v>46.72</v>
      </c>
      <c r="I15" s="15">
        <f t="shared" ref="I15:I46" si="1">SUM(H15*E15)</f>
        <v>31863.040000000001</v>
      </c>
      <c r="J15" s="13">
        <f>SUM(H15/1.13)</f>
        <v>41.345132743362832</v>
      </c>
      <c r="K15" s="13">
        <f t="shared" ref="K15:K46" si="2">SUM(J15*E15)</f>
        <v>28197.380530973453</v>
      </c>
    </row>
    <row r="16" spans="1:11" ht="123.75" customHeight="1" x14ac:dyDescent="0.45">
      <c r="A16" s="3" t="s">
        <v>22</v>
      </c>
      <c r="B16" s="5" t="s">
        <v>23</v>
      </c>
      <c r="C16" s="5" t="s">
        <v>26</v>
      </c>
      <c r="D16" s="1" t="s">
        <v>27</v>
      </c>
      <c r="E16" s="1">
        <v>440</v>
      </c>
      <c r="F16" s="15">
        <v>73</v>
      </c>
      <c r="G16" s="15">
        <f t="shared" si="0"/>
        <v>32120</v>
      </c>
      <c r="H16" s="15">
        <f t="shared" ref="H16:H79" si="3">F16*(1-36%)</f>
        <v>46.72</v>
      </c>
      <c r="I16" s="15">
        <f t="shared" si="1"/>
        <v>20556.8</v>
      </c>
      <c r="J16" s="13">
        <f t="shared" ref="J16:J79" si="4">SUM(H16/1.13)</f>
        <v>41.345132743362832</v>
      </c>
      <c r="K16" s="13">
        <f t="shared" si="2"/>
        <v>18191.858407079646</v>
      </c>
    </row>
    <row r="17" spans="1:11" ht="125.25" customHeight="1" x14ac:dyDescent="0.45">
      <c r="A17" s="3" t="s">
        <v>22</v>
      </c>
      <c r="B17" s="5" t="s">
        <v>23</v>
      </c>
      <c r="C17" s="1" t="s">
        <v>28</v>
      </c>
      <c r="D17" s="1" t="s">
        <v>29</v>
      </c>
      <c r="E17" s="1">
        <v>362</v>
      </c>
      <c r="F17" s="15">
        <v>73</v>
      </c>
      <c r="G17" s="15">
        <f t="shared" si="0"/>
        <v>26426</v>
      </c>
      <c r="H17" s="15">
        <f t="shared" si="3"/>
        <v>46.72</v>
      </c>
      <c r="I17" s="15">
        <f t="shared" si="1"/>
        <v>16912.64</v>
      </c>
      <c r="J17" s="13">
        <f t="shared" si="4"/>
        <v>41.345132743362832</v>
      </c>
      <c r="K17" s="13">
        <f t="shared" si="2"/>
        <v>14966.938053097345</v>
      </c>
    </row>
    <row r="18" spans="1:11" ht="148.5" customHeight="1" x14ac:dyDescent="0.45">
      <c r="A18" s="1"/>
      <c r="B18" s="5" t="s">
        <v>23</v>
      </c>
      <c r="C18" s="1" t="s">
        <v>30</v>
      </c>
      <c r="D18" s="1" t="s">
        <v>31</v>
      </c>
      <c r="E18" s="6">
        <v>6</v>
      </c>
      <c r="F18" s="15">
        <v>100</v>
      </c>
      <c r="G18" s="15">
        <f t="shared" si="0"/>
        <v>600</v>
      </c>
      <c r="H18" s="15">
        <f t="shared" si="3"/>
        <v>64</v>
      </c>
      <c r="I18" s="15">
        <f t="shared" si="1"/>
        <v>384</v>
      </c>
      <c r="J18" s="13">
        <f t="shared" si="4"/>
        <v>56.637168141592923</v>
      </c>
      <c r="K18" s="13">
        <f t="shared" si="2"/>
        <v>339.82300884955754</v>
      </c>
    </row>
    <row r="19" spans="1:11" ht="116.25" customHeight="1" x14ac:dyDescent="0.45">
      <c r="A19" s="1"/>
      <c r="B19" s="5" t="s">
        <v>23</v>
      </c>
      <c r="C19" s="1" t="s">
        <v>32</v>
      </c>
      <c r="D19" s="1" t="s">
        <v>33</v>
      </c>
      <c r="E19" s="1">
        <v>6</v>
      </c>
      <c r="F19" s="15">
        <v>70</v>
      </c>
      <c r="G19" s="15">
        <f t="shared" si="0"/>
        <v>420</v>
      </c>
      <c r="H19" s="15">
        <f t="shared" si="3"/>
        <v>44.800000000000004</v>
      </c>
      <c r="I19" s="15">
        <f t="shared" si="1"/>
        <v>268.8</v>
      </c>
      <c r="J19" s="13">
        <f t="shared" si="4"/>
        <v>39.646017699115049</v>
      </c>
      <c r="K19" s="13">
        <f t="shared" si="2"/>
        <v>237.87610619469029</v>
      </c>
    </row>
    <row r="20" spans="1:11" ht="148.5" customHeight="1" x14ac:dyDescent="0.45">
      <c r="A20" s="1"/>
      <c r="B20" s="5" t="s">
        <v>23</v>
      </c>
      <c r="C20" s="1" t="s">
        <v>34</v>
      </c>
      <c r="D20" s="1" t="s">
        <v>35</v>
      </c>
      <c r="E20" s="6">
        <v>2</v>
      </c>
      <c r="F20" s="15">
        <v>95</v>
      </c>
      <c r="G20" s="15">
        <f t="shared" si="0"/>
        <v>190</v>
      </c>
      <c r="H20" s="15">
        <f t="shared" si="3"/>
        <v>60.800000000000004</v>
      </c>
      <c r="I20" s="15">
        <f t="shared" si="1"/>
        <v>121.60000000000001</v>
      </c>
      <c r="J20" s="13">
        <f t="shared" si="4"/>
        <v>53.80530973451328</v>
      </c>
      <c r="K20" s="13">
        <f t="shared" si="2"/>
        <v>107.61061946902656</v>
      </c>
    </row>
    <row r="21" spans="1:11" ht="82.5" customHeight="1" x14ac:dyDescent="0.45">
      <c r="A21" s="28"/>
      <c r="B21" s="5" t="s">
        <v>23</v>
      </c>
      <c r="C21" s="1" t="s">
        <v>36</v>
      </c>
      <c r="D21" s="1" t="s">
        <v>37</v>
      </c>
      <c r="E21" s="6">
        <v>16</v>
      </c>
      <c r="F21" s="15">
        <v>105</v>
      </c>
      <c r="G21" s="15">
        <f t="shared" si="0"/>
        <v>1680</v>
      </c>
      <c r="H21" s="15">
        <f t="shared" si="3"/>
        <v>67.2</v>
      </c>
      <c r="I21" s="15">
        <f t="shared" si="1"/>
        <v>1075.2</v>
      </c>
      <c r="J21" s="13">
        <f t="shared" si="4"/>
        <v>59.469026548672574</v>
      </c>
      <c r="K21" s="13">
        <f t="shared" si="2"/>
        <v>951.50442477876118</v>
      </c>
    </row>
    <row r="22" spans="1:11" ht="97.5" customHeight="1" x14ac:dyDescent="0.45">
      <c r="A22" s="28"/>
      <c r="B22" s="5" t="s">
        <v>23</v>
      </c>
      <c r="C22" s="1" t="s">
        <v>38</v>
      </c>
      <c r="D22" s="1" t="s">
        <v>39</v>
      </c>
      <c r="E22" s="6">
        <v>58</v>
      </c>
      <c r="F22" s="15">
        <v>105</v>
      </c>
      <c r="G22" s="15">
        <f t="shared" si="0"/>
        <v>6090</v>
      </c>
      <c r="H22" s="15">
        <f t="shared" si="3"/>
        <v>67.2</v>
      </c>
      <c r="I22" s="15">
        <f t="shared" si="1"/>
        <v>3897.6000000000004</v>
      </c>
      <c r="J22" s="13">
        <f t="shared" si="4"/>
        <v>59.469026548672574</v>
      </c>
      <c r="K22" s="13">
        <f t="shared" si="2"/>
        <v>3449.2035398230091</v>
      </c>
    </row>
    <row r="23" spans="1:11" ht="135.75" customHeight="1" x14ac:dyDescent="0.45">
      <c r="A23" s="1"/>
      <c r="B23" s="5" t="s">
        <v>23</v>
      </c>
      <c r="C23" s="1" t="s">
        <v>40</v>
      </c>
      <c r="D23" s="1" t="s">
        <v>41</v>
      </c>
      <c r="E23" s="6">
        <v>107</v>
      </c>
      <c r="F23" s="15">
        <v>105</v>
      </c>
      <c r="G23" s="15">
        <f t="shared" si="0"/>
        <v>11235</v>
      </c>
      <c r="H23" s="15">
        <f t="shared" si="3"/>
        <v>67.2</v>
      </c>
      <c r="I23" s="15">
        <f t="shared" si="1"/>
        <v>7190.4000000000005</v>
      </c>
      <c r="J23" s="13">
        <f t="shared" si="4"/>
        <v>59.469026548672574</v>
      </c>
      <c r="K23" s="13">
        <f t="shared" si="2"/>
        <v>6363.1858407079653</v>
      </c>
    </row>
    <row r="24" spans="1:11" ht="102.75" customHeight="1" x14ac:dyDescent="0.45">
      <c r="A24" s="1"/>
      <c r="B24" s="5" t="s">
        <v>23</v>
      </c>
      <c r="C24" s="1" t="s">
        <v>42</v>
      </c>
      <c r="D24" s="1" t="s">
        <v>43</v>
      </c>
      <c r="E24" s="6">
        <v>36</v>
      </c>
      <c r="F24" s="15">
        <v>89</v>
      </c>
      <c r="G24" s="15">
        <f t="shared" si="0"/>
        <v>3204</v>
      </c>
      <c r="H24" s="15">
        <f t="shared" si="3"/>
        <v>56.96</v>
      </c>
      <c r="I24" s="15">
        <f t="shared" si="1"/>
        <v>2050.56</v>
      </c>
      <c r="J24" s="13">
        <f t="shared" si="4"/>
        <v>50.407079646017706</v>
      </c>
      <c r="K24" s="13">
        <f t="shared" si="2"/>
        <v>1814.6548672566373</v>
      </c>
    </row>
    <row r="25" spans="1:11" ht="114.75" customHeight="1" x14ac:dyDescent="0.45">
      <c r="A25" s="3" t="s">
        <v>22</v>
      </c>
      <c r="B25" s="5" t="s">
        <v>23</v>
      </c>
      <c r="C25" s="1" t="s">
        <v>44</v>
      </c>
      <c r="D25" s="1" t="s">
        <v>25</v>
      </c>
      <c r="E25" s="1">
        <v>402</v>
      </c>
      <c r="F25" s="15">
        <v>75</v>
      </c>
      <c r="G25" s="15">
        <f t="shared" si="0"/>
        <v>30150</v>
      </c>
      <c r="H25" s="15">
        <f t="shared" si="3"/>
        <v>48</v>
      </c>
      <c r="I25" s="15">
        <f t="shared" si="1"/>
        <v>19296</v>
      </c>
      <c r="J25" s="13">
        <f t="shared" si="4"/>
        <v>42.477876106194692</v>
      </c>
      <c r="K25" s="13">
        <f t="shared" si="2"/>
        <v>17076.106194690266</v>
      </c>
    </row>
    <row r="26" spans="1:11" ht="106.5" customHeight="1" x14ac:dyDescent="0.45">
      <c r="A26" s="3" t="s">
        <v>22</v>
      </c>
      <c r="B26" s="5" t="s">
        <v>23</v>
      </c>
      <c r="C26" s="1" t="s">
        <v>45</v>
      </c>
      <c r="D26" s="1" t="s">
        <v>46</v>
      </c>
      <c r="E26" s="1">
        <v>284</v>
      </c>
      <c r="F26" s="15">
        <v>75</v>
      </c>
      <c r="G26" s="15">
        <f t="shared" si="0"/>
        <v>21300</v>
      </c>
      <c r="H26" s="15">
        <f t="shared" si="3"/>
        <v>48</v>
      </c>
      <c r="I26" s="15">
        <f t="shared" si="1"/>
        <v>13632</v>
      </c>
      <c r="J26" s="13">
        <f t="shared" si="4"/>
        <v>42.477876106194692</v>
      </c>
      <c r="K26" s="13">
        <f t="shared" si="2"/>
        <v>12063.716814159292</v>
      </c>
    </row>
    <row r="27" spans="1:11" ht="66" customHeight="1" x14ac:dyDescent="0.45">
      <c r="A27" s="3" t="s">
        <v>22</v>
      </c>
      <c r="B27" s="5" t="s">
        <v>23</v>
      </c>
      <c r="C27" s="5" t="s">
        <v>47</v>
      </c>
      <c r="D27" s="1" t="s">
        <v>48</v>
      </c>
      <c r="E27" s="1">
        <v>384</v>
      </c>
      <c r="F27" s="15">
        <v>75</v>
      </c>
      <c r="G27" s="15">
        <f t="shared" si="0"/>
        <v>28800</v>
      </c>
      <c r="H27" s="15">
        <f t="shared" si="3"/>
        <v>48</v>
      </c>
      <c r="I27" s="15">
        <f t="shared" si="1"/>
        <v>18432</v>
      </c>
      <c r="J27" s="13">
        <f t="shared" si="4"/>
        <v>42.477876106194692</v>
      </c>
      <c r="K27" s="13">
        <f t="shared" si="2"/>
        <v>16311.504424778763</v>
      </c>
    </row>
    <row r="28" spans="1:11" ht="66.75" customHeight="1" x14ac:dyDescent="0.45">
      <c r="A28" s="28"/>
      <c r="B28" s="5" t="s">
        <v>23</v>
      </c>
      <c r="C28" s="1" t="s">
        <v>49</v>
      </c>
      <c r="D28" s="1" t="s">
        <v>50</v>
      </c>
      <c r="E28" s="1">
        <v>6</v>
      </c>
      <c r="F28" s="15">
        <v>92</v>
      </c>
      <c r="G28" s="15">
        <f t="shared" si="0"/>
        <v>552</v>
      </c>
      <c r="H28" s="15">
        <f t="shared" si="3"/>
        <v>58.88</v>
      </c>
      <c r="I28" s="15">
        <f t="shared" si="1"/>
        <v>353.28000000000003</v>
      </c>
      <c r="J28" s="13">
        <f t="shared" si="4"/>
        <v>52.106194690265497</v>
      </c>
      <c r="K28" s="13">
        <f t="shared" si="2"/>
        <v>312.63716814159295</v>
      </c>
    </row>
    <row r="29" spans="1:11" ht="78.75" customHeight="1" x14ac:dyDescent="0.45">
      <c r="A29" s="28"/>
      <c r="B29" s="5" t="s">
        <v>23</v>
      </c>
      <c r="C29" s="1" t="s">
        <v>51</v>
      </c>
      <c r="D29" s="1" t="s">
        <v>52</v>
      </c>
      <c r="E29" s="1">
        <v>7</v>
      </c>
      <c r="F29" s="15">
        <v>92</v>
      </c>
      <c r="G29" s="15">
        <f t="shared" si="0"/>
        <v>644</v>
      </c>
      <c r="H29" s="15">
        <f t="shared" si="3"/>
        <v>58.88</v>
      </c>
      <c r="I29" s="15">
        <f t="shared" si="1"/>
        <v>412.16</v>
      </c>
      <c r="J29" s="13">
        <f t="shared" si="4"/>
        <v>52.106194690265497</v>
      </c>
      <c r="K29" s="13">
        <f t="shared" si="2"/>
        <v>364.74336283185846</v>
      </c>
    </row>
    <row r="30" spans="1:11" ht="59.25" customHeight="1" x14ac:dyDescent="0.45">
      <c r="A30" s="28"/>
      <c r="B30" s="5" t="s">
        <v>23</v>
      </c>
      <c r="C30" s="1" t="s">
        <v>53</v>
      </c>
      <c r="D30" s="1" t="s">
        <v>50</v>
      </c>
      <c r="E30" s="1">
        <v>16</v>
      </c>
      <c r="F30" s="15">
        <v>70</v>
      </c>
      <c r="G30" s="15">
        <f t="shared" si="0"/>
        <v>1120</v>
      </c>
      <c r="H30" s="15">
        <f t="shared" si="3"/>
        <v>44.800000000000004</v>
      </c>
      <c r="I30" s="15">
        <f t="shared" si="1"/>
        <v>716.80000000000007</v>
      </c>
      <c r="J30" s="13">
        <f t="shared" si="4"/>
        <v>39.646017699115049</v>
      </c>
      <c r="K30" s="13">
        <f t="shared" si="2"/>
        <v>634.33628318584078</v>
      </c>
    </row>
    <row r="31" spans="1:11" ht="72.75" customHeight="1" x14ac:dyDescent="0.45">
      <c r="A31" s="28"/>
      <c r="B31" s="5" t="s">
        <v>23</v>
      </c>
      <c r="C31" s="1" t="s">
        <v>54</v>
      </c>
      <c r="D31" s="1" t="s">
        <v>52</v>
      </c>
      <c r="E31" s="1">
        <v>2</v>
      </c>
      <c r="F31" s="15">
        <v>70</v>
      </c>
      <c r="G31" s="15">
        <f t="shared" si="0"/>
        <v>140</v>
      </c>
      <c r="H31" s="15">
        <f t="shared" si="3"/>
        <v>44.800000000000004</v>
      </c>
      <c r="I31" s="15">
        <f t="shared" si="1"/>
        <v>89.600000000000009</v>
      </c>
      <c r="J31" s="13">
        <f t="shared" si="4"/>
        <v>39.646017699115049</v>
      </c>
      <c r="K31" s="13">
        <f t="shared" si="2"/>
        <v>79.292035398230098</v>
      </c>
    </row>
    <row r="32" spans="1:11" ht="54.75" customHeight="1" x14ac:dyDescent="0.45">
      <c r="A32" s="28"/>
      <c r="B32" s="5" t="s">
        <v>23</v>
      </c>
      <c r="C32" s="1" t="s">
        <v>55</v>
      </c>
      <c r="D32" s="1" t="s">
        <v>56</v>
      </c>
      <c r="E32" s="1">
        <v>38</v>
      </c>
      <c r="F32" s="15">
        <v>87</v>
      </c>
      <c r="G32" s="15">
        <f t="shared" si="0"/>
        <v>3306</v>
      </c>
      <c r="H32" s="15">
        <f t="shared" si="3"/>
        <v>55.68</v>
      </c>
      <c r="I32" s="15">
        <f t="shared" si="1"/>
        <v>2115.84</v>
      </c>
      <c r="J32" s="13">
        <f t="shared" si="4"/>
        <v>49.274336283185846</v>
      </c>
      <c r="K32" s="13">
        <f t="shared" si="2"/>
        <v>1872.424778761062</v>
      </c>
    </row>
    <row r="33" spans="1:11" ht="45" customHeight="1" x14ac:dyDescent="0.45">
      <c r="A33" s="28"/>
      <c r="B33" s="5" t="s">
        <v>23</v>
      </c>
      <c r="C33" s="1" t="s">
        <v>57</v>
      </c>
      <c r="D33" s="1" t="s">
        <v>58</v>
      </c>
      <c r="E33" s="1">
        <v>30</v>
      </c>
      <c r="F33" s="15">
        <v>87</v>
      </c>
      <c r="G33" s="15">
        <f t="shared" si="0"/>
        <v>2610</v>
      </c>
      <c r="H33" s="15">
        <f t="shared" si="3"/>
        <v>55.68</v>
      </c>
      <c r="I33" s="15">
        <f t="shared" si="1"/>
        <v>1670.4</v>
      </c>
      <c r="J33" s="13">
        <f t="shared" si="4"/>
        <v>49.274336283185846</v>
      </c>
      <c r="K33" s="13">
        <f t="shared" si="2"/>
        <v>1478.2300884955753</v>
      </c>
    </row>
    <row r="34" spans="1:11" ht="37.5" customHeight="1" x14ac:dyDescent="0.45">
      <c r="A34" s="28"/>
      <c r="B34" s="5" t="s">
        <v>23</v>
      </c>
      <c r="C34" s="1" t="s">
        <v>59</v>
      </c>
      <c r="D34" s="1" t="s">
        <v>60</v>
      </c>
      <c r="E34" s="1">
        <v>39</v>
      </c>
      <c r="F34" s="15">
        <v>87</v>
      </c>
      <c r="G34" s="15">
        <f t="shared" si="0"/>
        <v>3393</v>
      </c>
      <c r="H34" s="15">
        <f t="shared" si="3"/>
        <v>55.68</v>
      </c>
      <c r="I34" s="15">
        <f t="shared" si="1"/>
        <v>2171.52</v>
      </c>
      <c r="J34" s="13">
        <f t="shared" si="4"/>
        <v>49.274336283185846</v>
      </c>
      <c r="K34" s="13">
        <f t="shared" si="2"/>
        <v>1921.6991150442479</v>
      </c>
    </row>
    <row r="35" spans="1:11" ht="70.5" customHeight="1" x14ac:dyDescent="0.45">
      <c r="A35" s="28"/>
      <c r="B35" s="5" t="s">
        <v>23</v>
      </c>
      <c r="C35" s="1" t="s">
        <v>61</v>
      </c>
      <c r="D35" s="1" t="s">
        <v>62</v>
      </c>
      <c r="E35" s="1">
        <v>3</v>
      </c>
      <c r="F35" s="15">
        <v>100</v>
      </c>
      <c r="G35" s="15">
        <f t="shared" si="0"/>
        <v>300</v>
      </c>
      <c r="H35" s="15">
        <f t="shared" si="3"/>
        <v>64</v>
      </c>
      <c r="I35" s="15">
        <f t="shared" si="1"/>
        <v>192</v>
      </c>
      <c r="J35" s="13">
        <f t="shared" si="4"/>
        <v>56.637168141592923</v>
      </c>
      <c r="K35" s="13">
        <f t="shared" si="2"/>
        <v>169.91150442477877</v>
      </c>
    </row>
    <row r="36" spans="1:11" ht="64.5" customHeight="1" x14ac:dyDescent="0.45">
      <c r="A36" s="28"/>
      <c r="B36" s="5" t="s">
        <v>23</v>
      </c>
      <c r="C36" s="1" t="s">
        <v>63</v>
      </c>
      <c r="D36" s="1" t="s">
        <v>64</v>
      </c>
      <c r="E36" s="1">
        <v>5</v>
      </c>
      <c r="F36" s="15">
        <v>100</v>
      </c>
      <c r="G36" s="15">
        <f t="shared" si="0"/>
        <v>500</v>
      </c>
      <c r="H36" s="15">
        <f t="shared" si="3"/>
        <v>64</v>
      </c>
      <c r="I36" s="15">
        <f t="shared" si="1"/>
        <v>320</v>
      </c>
      <c r="J36" s="13">
        <f t="shared" si="4"/>
        <v>56.637168141592923</v>
      </c>
      <c r="K36" s="13">
        <f t="shared" si="2"/>
        <v>283.18584070796464</v>
      </c>
    </row>
    <row r="37" spans="1:11" ht="81.75" customHeight="1" x14ac:dyDescent="0.45">
      <c r="A37" s="28"/>
      <c r="B37" s="5" t="s">
        <v>23</v>
      </c>
      <c r="C37" s="1" t="s">
        <v>65</v>
      </c>
      <c r="D37" s="1" t="s">
        <v>64</v>
      </c>
      <c r="E37" s="1">
        <v>3</v>
      </c>
      <c r="F37" s="15">
        <v>96</v>
      </c>
      <c r="G37" s="15">
        <f t="shared" si="0"/>
        <v>288</v>
      </c>
      <c r="H37" s="15">
        <f t="shared" si="3"/>
        <v>61.44</v>
      </c>
      <c r="I37" s="15">
        <f t="shared" si="1"/>
        <v>184.32</v>
      </c>
      <c r="J37" s="13">
        <f t="shared" si="4"/>
        <v>54.37168141592921</v>
      </c>
      <c r="K37" s="13">
        <f t="shared" si="2"/>
        <v>163.11504424778764</v>
      </c>
    </row>
    <row r="38" spans="1:11" ht="81.75" customHeight="1" x14ac:dyDescent="0.45">
      <c r="A38" s="28"/>
      <c r="B38" s="5" t="s">
        <v>23</v>
      </c>
      <c r="C38" s="1" t="s">
        <v>66</v>
      </c>
      <c r="D38" s="1" t="s">
        <v>67</v>
      </c>
      <c r="E38" s="1">
        <v>3</v>
      </c>
      <c r="F38" s="15">
        <v>96</v>
      </c>
      <c r="G38" s="15">
        <f t="shared" si="0"/>
        <v>288</v>
      </c>
      <c r="H38" s="15">
        <f t="shared" si="3"/>
        <v>61.44</v>
      </c>
      <c r="I38" s="15">
        <f t="shared" si="1"/>
        <v>184.32</v>
      </c>
      <c r="J38" s="13">
        <f t="shared" si="4"/>
        <v>54.37168141592921</v>
      </c>
      <c r="K38" s="13">
        <f t="shared" si="2"/>
        <v>163.11504424778764</v>
      </c>
    </row>
    <row r="39" spans="1:11" ht="44.25" customHeight="1" x14ac:dyDescent="0.45">
      <c r="A39" s="28"/>
      <c r="B39" s="5" t="s">
        <v>23</v>
      </c>
      <c r="C39" s="1" t="s">
        <v>68</v>
      </c>
      <c r="D39" s="1" t="s">
        <v>69</v>
      </c>
      <c r="E39" s="1">
        <v>4</v>
      </c>
      <c r="F39" s="15">
        <v>100</v>
      </c>
      <c r="G39" s="15">
        <f t="shared" si="0"/>
        <v>400</v>
      </c>
      <c r="H39" s="15">
        <f t="shared" si="3"/>
        <v>64</v>
      </c>
      <c r="I39" s="15">
        <f t="shared" si="1"/>
        <v>256</v>
      </c>
      <c r="J39" s="13">
        <f t="shared" si="4"/>
        <v>56.637168141592923</v>
      </c>
      <c r="K39" s="13">
        <f t="shared" si="2"/>
        <v>226.54867256637169</v>
      </c>
    </row>
    <row r="40" spans="1:11" ht="33.75" customHeight="1" x14ac:dyDescent="0.45">
      <c r="A40" s="28"/>
      <c r="B40" s="5" t="s">
        <v>23</v>
      </c>
      <c r="C40" s="1" t="s">
        <v>70</v>
      </c>
      <c r="D40" s="1" t="s">
        <v>64</v>
      </c>
      <c r="E40" s="1">
        <v>3</v>
      </c>
      <c r="F40" s="15">
        <v>100</v>
      </c>
      <c r="G40" s="15">
        <f t="shared" si="0"/>
        <v>300</v>
      </c>
      <c r="H40" s="15">
        <f t="shared" si="3"/>
        <v>64</v>
      </c>
      <c r="I40" s="15">
        <f t="shared" si="1"/>
        <v>192</v>
      </c>
      <c r="J40" s="13">
        <f t="shared" si="4"/>
        <v>56.637168141592923</v>
      </c>
      <c r="K40" s="13">
        <f t="shared" si="2"/>
        <v>169.91150442477877</v>
      </c>
    </row>
    <row r="41" spans="1:11" ht="30.75" customHeight="1" x14ac:dyDescent="0.45">
      <c r="A41" s="28"/>
      <c r="B41" s="5" t="s">
        <v>23</v>
      </c>
      <c r="C41" s="1" t="s">
        <v>71</v>
      </c>
      <c r="D41" s="1" t="s">
        <v>72</v>
      </c>
      <c r="E41" s="1">
        <v>40</v>
      </c>
      <c r="F41" s="15">
        <v>100</v>
      </c>
      <c r="G41" s="15">
        <f t="shared" si="0"/>
        <v>4000</v>
      </c>
      <c r="H41" s="15">
        <f t="shared" si="3"/>
        <v>64</v>
      </c>
      <c r="I41" s="15">
        <f t="shared" si="1"/>
        <v>2560</v>
      </c>
      <c r="J41" s="13">
        <f t="shared" si="4"/>
        <v>56.637168141592923</v>
      </c>
      <c r="K41" s="13">
        <f t="shared" si="2"/>
        <v>2265.4867256637172</v>
      </c>
    </row>
    <row r="42" spans="1:11" ht="42.75" customHeight="1" x14ac:dyDescent="0.45">
      <c r="A42" s="28"/>
      <c r="B42" s="5" t="s">
        <v>23</v>
      </c>
      <c r="C42" s="1" t="s">
        <v>73</v>
      </c>
      <c r="D42" s="1" t="s">
        <v>41</v>
      </c>
      <c r="E42" s="1">
        <v>56</v>
      </c>
      <c r="F42" s="15">
        <v>90</v>
      </c>
      <c r="G42" s="15">
        <f t="shared" si="0"/>
        <v>5040</v>
      </c>
      <c r="H42" s="15">
        <f t="shared" si="3"/>
        <v>57.6</v>
      </c>
      <c r="I42" s="15">
        <f t="shared" si="1"/>
        <v>3225.6</v>
      </c>
      <c r="J42" s="13">
        <f t="shared" si="4"/>
        <v>50.973451327433636</v>
      </c>
      <c r="K42" s="13">
        <f t="shared" si="2"/>
        <v>2854.5132743362838</v>
      </c>
    </row>
    <row r="43" spans="1:11" ht="45.75" customHeight="1" x14ac:dyDescent="0.45">
      <c r="A43" s="28"/>
      <c r="B43" s="5" t="s">
        <v>23</v>
      </c>
      <c r="C43" s="1" t="s">
        <v>74</v>
      </c>
      <c r="D43" s="1" t="s">
        <v>75</v>
      </c>
      <c r="E43" s="1">
        <v>23</v>
      </c>
      <c r="F43" s="15">
        <v>90</v>
      </c>
      <c r="G43" s="15">
        <f t="shared" si="0"/>
        <v>2070</v>
      </c>
      <c r="H43" s="15">
        <f t="shared" si="3"/>
        <v>57.6</v>
      </c>
      <c r="I43" s="15">
        <f t="shared" si="1"/>
        <v>1324.8</v>
      </c>
      <c r="J43" s="13">
        <f t="shared" si="4"/>
        <v>50.973451327433636</v>
      </c>
      <c r="K43" s="13">
        <f t="shared" si="2"/>
        <v>1172.3893805309735</v>
      </c>
    </row>
    <row r="44" spans="1:11" ht="20.25" customHeight="1" x14ac:dyDescent="0.45">
      <c r="A44" s="28"/>
      <c r="B44" s="5" t="s">
        <v>23</v>
      </c>
      <c r="C44" s="1" t="s">
        <v>76</v>
      </c>
      <c r="D44" s="1" t="s">
        <v>77</v>
      </c>
      <c r="E44" s="1">
        <v>17</v>
      </c>
      <c r="F44" s="15">
        <v>70</v>
      </c>
      <c r="G44" s="15">
        <f t="shared" si="0"/>
        <v>1190</v>
      </c>
      <c r="H44" s="15">
        <f t="shared" si="3"/>
        <v>44.800000000000004</v>
      </c>
      <c r="I44" s="15">
        <f t="shared" si="1"/>
        <v>761.6</v>
      </c>
      <c r="J44" s="13">
        <f t="shared" si="4"/>
        <v>39.646017699115049</v>
      </c>
      <c r="K44" s="13">
        <f t="shared" si="2"/>
        <v>673.98230088495586</v>
      </c>
    </row>
    <row r="45" spans="1:11" ht="21" customHeight="1" x14ac:dyDescent="0.45">
      <c r="A45" s="28"/>
      <c r="B45" s="5" t="s">
        <v>23</v>
      </c>
      <c r="C45" s="1" t="s">
        <v>78</v>
      </c>
      <c r="D45" s="1" t="s">
        <v>79</v>
      </c>
      <c r="E45" s="1">
        <v>86</v>
      </c>
      <c r="F45" s="15">
        <v>70</v>
      </c>
      <c r="G45" s="15">
        <f t="shared" si="0"/>
        <v>6020</v>
      </c>
      <c r="H45" s="15">
        <f t="shared" si="3"/>
        <v>44.800000000000004</v>
      </c>
      <c r="I45" s="15">
        <f t="shared" si="1"/>
        <v>3852.8</v>
      </c>
      <c r="J45" s="13">
        <f t="shared" si="4"/>
        <v>39.646017699115049</v>
      </c>
      <c r="K45" s="13">
        <f t="shared" si="2"/>
        <v>3409.5575221238942</v>
      </c>
    </row>
    <row r="46" spans="1:11" ht="19.5" customHeight="1" x14ac:dyDescent="0.45">
      <c r="A46" s="28"/>
      <c r="B46" s="5" t="s">
        <v>23</v>
      </c>
      <c r="C46" s="1" t="s">
        <v>80</v>
      </c>
      <c r="D46" s="1" t="s">
        <v>81</v>
      </c>
      <c r="E46" s="1">
        <v>4</v>
      </c>
      <c r="F46" s="15">
        <v>70</v>
      </c>
      <c r="G46" s="15">
        <f t="shared" si="0"/>
        <v>280</v>
      </c>
      <c r="H46" s="15">
        <f t="shared" si="3"/>
        <v>44.800000000000004</v>
      </c>
      <c r="I46" s="15">
        <f t="shared" si="1"/>
        <v>179.20000000000002</v>
      </c>
      <c r="J46" s="13">
        <f t="shared" si="4"/>
        <v>39.646017699115049</v>
      </c>
      <c r="K46" s="13">
        <f t="shared" si="2"/>
        <v>158.5840707964602</v>
      </c>
    </row>
    <row r="47" spans="1:11" ht="18" customHeight="1" x14ac:dyDescent="0.45">
      <c r="A47" s="28"/>
      <c r="B47" s="5" t="s">
        <v>23</v>
      </c>
      <c r="C47" s="1" t="s">
        <v>82</v>
      </c>
      <c r="D47" s="1" t="s">
        <v>83</v>
      </c>
      <c r="E47" s="1">
        <v>48</v>
      </c>
      <c r="F47" s="15">
        <v>70</v>
      </c>
      <c r="G47" s="15">
        <f t="shared" ref="G47:G78" si="5">SUM(F47*E47)</f>
        <v>3360</v>
      </c>
      <c r="H47" s="15">
        <f t="shared" si="3"/>
        <v>44.800000000000004</v>
      </c>
      <c r="I47" s="15">
        <f t="shared" ref="I47:I78" si="6">SUM(H47*E47)</f>
        <v>2150.4</v>
      </c>
      <c r="J47" s="13">
        <f t="shared" si="4"/>
        <v>39.646017699115049</v>
      </c>
      <c r="K47" s="13">
        <f t="shared" ref="K47:K78" si="7">SUM(J47*E47)</f>
        <v>1903.0088495575224</v>
      </c>
    </row>
    <row r="48" spans="1:11" ht="17.25" customHeight="1" x14ac:dyDescent="0.45">
      <c r="A48" s="28"/>
      <c r="B48" s="5" t="s">
        <v>23</v>
      </c>
      <c r="C48" s="1" t="s">
        <v>84</v>
      </c>
      <c r="D48" s="1" t="s">
        <v>85</v>
      </c>
      <c r="E48" s="1">
        <v>33</v>
      </c>
      <c r="F48" s="15">
        <v>70</v>
      </c>
      <c r="G48" s="15">
        <f t="shared" si="5"/>
        <v>2310</v>
      </c>
      <c r="H48" s="15">
        <f t="shared" si="3"/>
        <v>44.800000000000004</v>
      </c>
      <c r="I48" s="15">
        <f t="shared" si="6"/>
        <v>1478.4</v>
      </c>
      <c r="J48" s="13">
        <f t="shared" si="4"/>
        <v>39.646017699115049</v>
      </c>
      <c r="K48" s="13">
        <f t="shared" si="7"/>
        <v>1308.3185840707965</v>
      </c>
    </row>
    <row r="49" spans="1:11" ht="20.25" customHeight="1" x14ac:dyDescent="0.45">
      <c r="A49" s="28"/>
      <c r="B49" s="5" t="s">
        <v>23</v>
      </c>
      <c r="C49" s="1" t="s">
        <v>86</v>
      </c>
      <c r="D49" s="1" t="s">
        <v>87</v>
      </c>
      <c r="E49" s="1">
        <v>31</v>
      </c>
      <c r="F49" s="15">
        <v>70</v>
      </c>
      <c r="G49" s="15">
        <f t="shared" si="5"/>
        <v>2170</v>
      </c>
      <c r="H49" s="15">
        <f t="shared" si="3"/>
        <v>44.800000000000004</v>
      </c>
      <c r="I49" s="15">
        <f t="shared" si="6"/>
        <v>1388.8000000000002</v>
      </c>
      <c r="J49" s="13">
        <f t="shared" si="4"/>
        <v>39.646017699115049</v>
      </c>
      <c r="K49" s="13">
        <f t="shared" si="7"/>
        <v>1229.0265486725666</v>
      </c>
    </row>
    <row r="50" spans="1:11" ht="98.25" customHeight="1" x14ac:dyDescent="0.45">
      <c r="A50" s="1"/>
      <c r="B50" s="5" t="s">
        <v>23</v>
      </c>
      <c r="C50" s="1" t="s">
        <v>88</v>
      </c>
      <c r="D50" s="1" t="s">
        <v>89</v>
      </c>
      <c r="E50" s="1">
        <v>4</v>
      </c>
      <c r="F50" s="15">
        <v>87</v>
      </c>
      <c r="G50" s="15">
        <f t="shared" si="5"/>
        <v>348</v>
      </c>
      <c r="H50" s="15">
        <f t="shared" si="3"/>
        <v>55.68</v>
      </c>
      <c r="I50" s="15">
        <f t="shared" si="6"/>
        <v>222.72</v>
      </c>
      <c r="J50" s="13">
        <f t="shared" si="4"/>
        <v>49.274336283185846</v>
      </c>
      <c r="K50" s="13">
        <f t="shared" si="7"/>
        <v>197.09734513274338</v>
      </c>
    </row>
    <row r="51" spans="1:11" ht="56.25" customHeight="1" x14ac:dyDescent="0.45">
      <c r="A51" s="28"/>
      <c r="B51" s="5" t="s">
        <v>23</v>
      </c>
      <c r="C51" s="1" t="s">
        <v>90</v>
      </c>
      <c r="D51" s="1" t="s">
        <v>33</v>
      </c>
      <c r="E51" s="1">
        <v>4</v>
      </c>
      <c r="F51" s="15">
        <v>89</v>
      </c>
      <c r="G51" s="15">
        <f t="shared" si="5"/>
        <v>356</v>
      </c>
      <c r="H51" s="15">
        <f t="shared" si="3"/>
        <v>56.96</v>
      </c>
      <c r="I51" s="15">
        <f t="shared" si="6"/>
        <v>227.84</v>
      </c>
      <c r="J51" s="13">
        <f t="shared" si="4"/>
        <v>50.407079646017706</v>
      </c>
      <c r="K51" s="13">
        <f t="shared" si="7"/>
        <v>201.62831858407083</v>
      </c>
    </row>
    <row r="52" spans="1:11" ht="51.75" customHeight="1" x14ac:dyDescent="0.45">
      <c r="A52" s="28"/>
      <c r="B52" s="5" t="s">
        <v>23</v>
      </c>
      <c r="C52" s="1" t="s">
        <v>91</v>
      </c>
      <c r="D52" s="1" t="s">
        <v>92</v>
      </c>
      <c r="E52" s="1">
        <v>5</v>
      </c>
      <c r="F52" s="15">
        <v>89</v>
      </c>
      <c r="G52" s="15">
        <f t="shared" si="5"/>
        <v>445</v>
      </c>
      <c r="H52" s="15">
        <f t="shared" si="3"/>
        <v>56.96</v>
      </c>
      <c r="I52" s="15">
        <f t="shared" si="6"/>
        <v>284.8</v>
      </c>
      <c r="J52" s="13">
        <f t="shared" si="4"/>
        <v>50.407079646017706</v>
      </c>
      <c r="K52" s="13">
        <f t="shared" si="7"/>
        <v>252.03539823008853</v>
      </c>
    </row>
    <row r="53" spans="1:11" ht="112.5" customHeight="1" x14ac:dyDescent="0.45">
      <c r="A53" s="1"/>
      <c r="B53" s="5" t="s">
        <v>23</v>
      </c>
      <c r="C53" s="1" t="s">
        <v>93</v>
      </c>
      <c r="D53" s="1" t="s">
        <v>94</v>
      </c>
      <c r="E53" s="1">
        <v>1</v>
      </c>
      <c r="F53" s="15">
        <v>63</v>
      </c>
      <c r="G53" s="15">
        <f t="shared" si="5"/>
        <v>63</v>
      </c>
      <c r="H53" s="15">
        <f t="shared" si="3"/>
        <v>40.32</v>
      </c>
      <c r="I53" s="15">
        <f t="shared" si="6"/>
        <v>40.32</v>
      </c>
      <c r="J53" s="13">
        <f t="shared" si="4"/>
        <v>35.681415929203546</v>
      </c>
      <c r="K53" s="13">
        <f t="shared" si="7"/>
        <v>35.681415929203546</v>
      </c>
    </row>
    <row r="54" spans="1:11" ht="121.5" customHeight="1" x14ac:dyDescent="0.45">
      <c r="A54" s="1"/>
      <c r="B54" s="5" t="s">
        <v>23</v>
      </c>
      <c r="C54" s="1" t="s">
        <v>95</v>
      </c>
      <c r="D54" s="1" t="s">
        <v>96</v>
      </c>
      <c r="E54" s="1">
        <v>134</v>
      </c>
      <c r="F54" s="15">
        <v>73</v>
      </c>
      <c r="G54" s="15">
        <f t="shared" si="5"/>
        <v>9782</v>
      </c>
      <c r="H54" s="15">
        <f t="shared" si="3"/>
        <v>46.72</v>
      </c>
      <c r="I54" s="15">
        <f t="shared" si="6"/>
        <v>6260.48</v>
      </c>
      <c r="J54" s="13">
        <f t="shared" si="4"/>
        <v>41.345132743362832</v>
      </c>
      <c r="K54" s="13">
        <f t="shared" si="7"/>
        <v>5540.2477876106195</v>
      </c>
    </row>
    <row r="55" spans="1:11" ht="107.25" customHeight="1" x14ac:dyDescent="0.45">
      <c r="A55" s="1"/>
      <c r="B55" s="5" t="s">
        <v>23</v>
      </c>
      <c r="C55" s="1" t="s">
        <v>97</v>
      </c>
      <c r="D55" s="1" t="s">
        <v>98</v>
      </c>
      <c r="E55" s="1">
        <v>83</v>
      </c>
      <c r="F55" s="15">
        <v>73</v>
      </c>
      <c r="G55" s="15">
        <f t="shared" si="5"/>
        <v>6059</v>
      </c>
      <c r="H55" s="15">
        <f t="shared" si="3"/>
        <v>46.72</v>
      </c>
      <c r="I55" s="15">
        <f t="shared" si="6"/>
        <v>3877.7599999999998</v>
      </c>
      <c r="J55" s="13">
        <f t="shared" si="4"/>
        <v>41.345132743362832</v>
      </c>
      <c r="K55" s="13">
        <f t="shared" si="7"/>
        <v>3431.646017699115</v>
      </c>
    </row>
    <row r="56" spans="1:11" ht="121.5" customHeight="1" x14ac:dyDescent="0.45">
      <c r="A56" s="1"/>
      <c r="B56" s="5" t="s">
        <v>23</v>
      </c>
      <c r="C56" s="1" t="s">
        <v>99</v>
      </c>
      <c r="D56" s="1" t="s">
        <v>100</v>
      </c>
      <c r="E56" s="1">
        <v>53</v>
      </c>
      <c r="F56" s="15">
        <v>73</v>
      </c>
      <c r="G56" s="15">
        <f t="shared" si="5"/>
        <v>3869</v>
      </c>
      <c r="H56" s="15">
        <f t="shared" si="3"/>
        <v>46.72</v>
      </c>
      <c r="I56" s="15">
        <f t="shared" si="6"/>
        <v>2476.16</v>
      </c>
      <c r="J56" s="13">
        <f t="shared" si="4"/>
        <v>41.345132743362832</v>
      </c>
      <c r="K56" s="13">
        <f t="shared" si="7"/>
        <v>2191.2920353982299</v>
      </c>
    </row>
    <row r="57" spans="1:11" ht="40.5" customHeight="1" x14ac:dyDescent="0.45">
      <c r="A57" s="28"/>
      <c r="B57" s="5" t="s">
        <v>23</v>
      </c>
      <c r="C57" s="1" t="s">
        <v>101</v>
      </c>
      <c r="D57" s="1" t="s">
        <v>102</v>
      </c>
      <c r="E57" s="1">
        <v>15</v>
      </c>
      <c r="F57" s="15">
        <v>80</v>
      </c>
      <c r="G57" s="15">
        <f t="shared" si="5"/>
        <v>1200</v>
      </c>
      <c r="H57" s="15">
        <f t="shared" si="3"/>
        <v>51.2</v>
      </c>
      <c r="I57" s="15">
        <f t="shared" si="6"/>
        <v>768</v>
      </c>
      <c r="J57" s="13">
        <f t="shared" si="4"/>
        <v>45.309734513274343</v>
      </c>
      <c r="K57" s="13">
        <f t="shared" si="7"/>
        <v>679.64601769911519</v>
      </c>
    </row>
    <row r="58" spans="1:11" ht="38.25" customHeight="1" x14ac:dyDescent="0.45">
      <c r="A58" s="28"/>
      <c r="B58" s="5" t="s">
        <v>23</v>
      </c>
      <c r="C58" s="1" t="s">
        <v>103</v>
      </c>
      <c r="D58" s="1" t="s">
        <v>104</v>
      </c>
      <c r="E58" s="1">
        <v>3</v>
      </c>
      <c r="F58" s="15">
        <v>80</v>
      </c>
      <c r="G58" s="15">
        <f t="shared" si="5"/>
        <v>240</v>
      </c>
      <c r="H58" s="15">
        <f t="shared" si="3"/>
        <v>51.2</v>
      </c>
      <c r="I58" s="15">
        <f t="shared" si="6"/>
        <v>153.60000000000002</v>
      </c>
      <c r="J58" s="13">
        <f t="shared" si="4"/>
        <v>45.309734513274343</v>
      </c>
      <c r="K58" s="13">
        <f t="shared" si="7"/>
        <v>135.92920353982302</v>
      </c>
    </row>
    <row r="59" spans="1:11" ht="36.75" customHeight="1" x14ac:dyDescent="0.45">
      <c r="A59" s="28"/>
      <c r="B59" s="5" t="s">
        <v>23</v>
      </c>
      <c r="C59" s="1" t="s">
        <v>105</v>
      </c>
      <c r="D59" s="1" t="s">
        <v>106</v>
      </c>
      <c r="E59" s="1">
        <v>33</v>
      </c>
      <c r="F59" s="15">
        <v>80</v>
      </c>
      <c r="G59" s="15">
        <f t="shared" si="5"/>
        <v>2640</v>
      </c>
      <c r="H59" s="15">
        <f t="shared" si="3"/>
        <v>51.2</v>
      </c>
      <c r="I59" s="15">
        <f t="shared" si="6"/>
        <v>1689.6000000000001</v>
      </c>
      <c r="J59" s="13">
        <f t="shared" si="4"/>
        <v>45.309734513274343</v>
      </c>
      <c r="K59" s="13">
        <f t="shared" si="7"/>
        <v>1495.2212389380534</v>
      </c>
    </row>
    <row r="60" spans="1:11" ht="54" customHeight="1" x14ac:dyDescent="0.45">
      <c r="A60" s="28"/>
      <c r="B60" s="5" t="s">
        <v>23</v>
      </c>
      <c r="C60" s="1" t="s">
        <v>107</v>
      </c>
      <c r="D60" s="1" t="s">
        <v>106</v>
      </c>
      <c r="E60" s="1">
        <v>1</v>
      </c>
      <c r="F60" s="15">
        <v>80</v>
      </c>
      <c r="G60" s="15">
        <f t="shared" si="5"/>
        <v>80</v>
      </c>
      <c r="H60" s="15">
        <f t="shared" si="3"/>
        <v>51.2</v>
      </c>
      <c r="I60" s="15">
        <f t="shared" si="6"/>
        <v>51.2</v>
      </c>
      <c r="J60" s="13">
        <f t="shared" si="4"/>
        <v>45.309734513274343</v>
      </c>
      <c r="K60" s="13">
        <f t="shared" si="7"/>
        <v>45.309734513274343</v>
      </c>
    </row>
    <row r="61" spans="1:11" ht="54" customHeight="1" x14ac:dyDescent="0.45">
      <c r="A61" s="28"/>
      <c r="B61" s="5" t="s">
        <v>23</v>
      </c>
      <c r="C61" s="1" t="s">
        <v>108</v>
      </c>
      <c r="D61" s="1" t="s">
        <v>109</v>
      </c>
      <c r="E61" s="1">
        <v>8</v>
      </c>
      <c r="F61" s="15">
        <v>80</v>
      </c>
      <c r="G61" s="15">
        <f t="shared" si="5"/>
        <v>640</v>
      </c>
      <c r="H61" s="15">
        <f t="shared" si="3"/>
        <v>51.2</v>
      </c>
      <c r="I61" s="15">
        <f t="shared" si="6"/>
        <v>409.6</v>
      </c>
      <c r="J61" s="13">
        <f t="shared" si="4"/>
        <v>45.309734513274343</v>
      </c>
      <c r="K61" s="13">
        <f t="shared" si="7"/>
        <v>362.47787610619474</v>
      </c>
    </row>
    <row r="62" spans="1:11" ht="125.25" customHeight="1" x14ac:dyDescent="0.45">
      <c r="A62" s="1"/>
      <c r="B62" s="5" t="s">
        <v>23</v>
      </c>
      <c r="C62" s="1" t="s">
        <v>110</v>
      </c>
      <c r="D62" s="1" t="s">
        <v>111</v>
      </c>
      <c r="E62" s="1">
        <v>3</v>
      </c>
      <c r="F62" s="15">
        <v>80</v>
      </c>
      <c r="G62" s="15">
        <f t="shared" si="5"/>
        <v>240</v>
      </c>
      <c r="H62" s="15">
        <f t="shared" si="3"/>
        <v>51.2</v>
      </c>
      <c r="I62" s="15">
        <f t="shared" si="6"/>
        <v>153.60000000000002</v>
      </c>
      <c r="J62" s="13">
        <f t="shared" si="4"/>
        <v>45.309734513274343</v>
      </c>
      <c r="K62" s="13">
        <f t="shared" si="7"/>
        <v>135.92920353982302</v>
      </c>
    </row>
    <row r="63" spans="1:11" ht="66" customHeight="1" x14ac:dyDescent="0.45">
      <c r="A63" s="28"/>
      <c r="B63" s="5" t="s">
        <v>23</v>
      </c>
      <c r="C63" s="1" t="s">
        <v>112</v>
      </c>
      <c r="D63" s="1" t="s">
        <v>113</v>
      </c>
      <c r="E63" s="1">
        <v>19</v>
      </c>
      <c r="F63" s="15">
        <v>80</v>
      </c>
      <c r="G63" s="15">
        <f t="shared" si="5"/>
        <v>1520</v>
      </c>
      <c r="H63" s="15">
        <f t="shared" si="3"/>
        <v>51.2</v>
      </c>
      <c r="I63" s="15">
        <f t="shared" si="6"/>
        <v>972.80000000000007</v>
      </c>
      <c r="J63" s="13">
        <f t="shared" si="4"/>
        <v>45.309734513274343</v>
      </c>
      <c r="K63" s="13">
        <f t="shared" si="7"/>
        <v>860.88495575221248</v>
      </c>
    </row>
    <row r="64" spans="1:11" ht="57.75" customHeight="1" x14ac:dyDescent="0.45">
      <c r="A64" s="28"/>
      <c r="B64" s="5" t="s">
        <v>23</v>
      </c>
      <c r="C64" s="1" t="s">
        <v>114</v>
      </c>
      <c r="D64" s="1" t="s">
        <v>115</v>
      </c>
      <c r="E64" s="1">
        <v>37</v>
      </c>
      <c r="F64" s="15">
        <v>80</v>
      </c>
      <c r="G64" s="15">
        <f t="shared" si="5"/>
        <v>2960</v>
      </c>
      <c r="H64" s="15">
        <f t="shared" si="3"/>
        <v>51.2</v>
      </c>
      <c r="I64" s="15">
        <f t="shared" si="6"/>
        <v>1894.4</v>
      </c>
      <c r="J64" s="13">
        <f t="shared" si="4"/>
        <v>45.309734513274343</v>
      </c>
      <c r="K64" s="13">
        <f t="shared" si="7"/>
        <v>1676.4601769911508</v>
      </c>
    </row>
    <row r="65" spans="1:11" ht="51" customHeight="1" x14ac:dyDescent="0.45">
      <c r="A65" s="28"/>
      <c r="B65" s="5" t="s">
        <v>23</v>
      </c>
      <c r="C65" s="1" t="s">
        <v>116</v>
      </c>
      <c r="D65" s="1" t="s">
        <v>117</v>
      </c>
      <c r="E65" s="1">
        <v>67</v>
      </c>
      <c r="F65" s="15">
        <v>80</v>
      </c>
      <c r="G65" s="15">
        <f t="shared" si="5"/>
        <v>5360</v>
      </c>
      <c r="H65" s="15">
        <f t="shared" si="3"/>
        <v>51.2</v>
      </c>
      <c r="I65" s="15">
        <f t="shared" si="6"/>
        <v>3430.4</v>
      </c>
      <c r="J65" s="13">
        <f t="shared" si="4"/>
        <v>45.309734513274343</v>
      </c>
      <c r="K65" s="13">
        <f t="shared" si="7"/>
        <v>3035.7522123893809</v>
      </c>
    </row>
    <row r="66" spans="1:11" ht="105" customHeight="1" x14ac:dyDescent="0.45">
      <c r="A66" s="1"/>
      <c r="B66" s="5" t="s">
        <v>23</v>
      </c>
      <c r="C66" s="1" t="s">
        <v>118</v>
      </c>
      <c r="D66" s="1" t="s">
        <v>119</v>
      </c>
      <c r="E66" s="1">
        <v>19</v>
      </c>
      <c r="F66" s="15">
        <v>80</v>
      </c>
      <c r="G66" s="15">
        <f t="shared" si="5"/>
        <v>1520</v>
      </c>
      <c r="H66" s="15">
        <f t="shared" si="3"/>
        <v>51.2</v>
      </c>
      <c r="I66" s="15">
        <f t="shared" si="6"/>
        <v>972.80000000000007</v>
      </c>
      <c r="J66" s="13">
        <f t="shared" si="4"/>
        <v>45.309734513274343</v>
      </c>
      <c r="K66" s="13">
        <f t="shared" si="7"/>
        <v>860.88495575221248</v>
      </c>
    </row>
    <row r="67" spans="1:11" ht="109.5" customHeight="1" x14ac:dyDescent="0.45">
      <c r="A67" s="7"/>
      <c r="B67" s="5" t="s">
        <v>23</v>
      </c>
      <c r="C67" s="1" t="s">
        <v>120</v>
      </c>
      <c r="D67" s="1" t="s">
        <v>121</v>
      </c>
      <c r="E67" s="1">
        <v>7</v>
      </c>
      <c r="F67" s="15">
        <v>75</v>
      </c>
      <c r="G67" s="15">
        <f t="shared" si="5"/>
        <v>525</v>
      </c>
      <c r="H67" s="15">
        <f t="shared" si="3"/>
        <v>48</v>
      </c>
      <c r="I67" s="15">
        <f t="shared" si="6"/>
        <v>336</v>
      </c>
      <c r="J67" s="13">
        <f t="shared" si="4"/>
        <v>42.477876106194692</v>
      </c>
      <c r="K67" s="13">
        <f t="shared" si="7"/>
        <v>297.34513274336285</v>
      </c>
    </row>
    <row r="68" spans="1:11" ht="267" customHeight="1" x14ac:dyDescent="0.45">
      <c r="A68" s="3" t="s">
        <v>22</v>
      </c>
      <c r="B68" s="5" t="s">
        <v>23</v>
      </c>
      <c r="C68" s="1" t="s">
        <v>122</v>
      </c>
      <c r="D68" s="1" t="s">
        <v>25</v>
      </c>
      <c r="E68" s="1">
        <v>468</v>
      </c>
      <c r="F68" s="15">
        <v>70</v>
      </c>
      <c r="G68" s="15">
        <f t="shared" si="5"/>
        <v>32760</v>
      </c>
      <c r="H68" s="15">
        <f t="shared" si="3"/>
        <v>44.800000000000004</v>
      </c>
      <c r="I68" s="15">
        <f t="shared" si="6"/>
        <v>20966.400000000001</v>
      </c>
      <c r="J68" s="13">
        <f t="shared" si="4"/>
        <v>39.646017699115049</v>
      </c>
      <c r="K68" s="13">
        <f t="shared" si="7"/>
        <v>18554.336283185843</v>
      </c>
    </row>
    <row r="69" spans="1:11" ht="144" customHeight="1" x14ac:dyDescent="0.45">
      <c r="A69" s="3" t="s">
        <v>22</v>
      </c>
      <c r="B69" s="5" t="s">
        <v>23</v>
      </c>
      <c r="C69" s="1" t="s">
        <v>123</v>
      </c>
      <c r="D69" s="1" t="s">
        <v>46</v>
      </c>
      <c r="E69" s="1">
        <v>360</v>
      </c>
      <c r="F69" s="15">
        <v>70</v>
      </c>
      <c r="G69" s="15">
        <f t="shared" si="5"/>
        <v>25200</v>
      </c>
      <c r="H69" s="15">
        <f t="shared" si="3"/>
        <v>44.800000000000004</v>
      </c>
      <c r="I69" s="15">
        <f t="shared" si="6"/>
        <v>16128.000000000002</v>
      </c>
      <c r="J69" s="13">
        <f t="shared" si="4"/>
        <v>39.646017699115049</v>
      </c>
      <c r="K69" s="13">
        <f t="shared" si="7"/>
        <v>14272.566371681418</v>
      </c>
    </row>
    <row r="70" spans="1:11" ht="147" customHeight="1" x14ac:dyDescent="0.45">
      <c r="A70" s="3" t="s">
        <v>22</v>
      </c>
      <c r="B70" s="5" t="s">
        <v>23</v>
      </c>
      <c r="C70" s="1" t="s">
        <v>124</v>
      </c>
      <c r="D70" s="1" t="s">
        <v>125</v>
      </c>
      <c r="E70" s="1">
        <v>398</v>
      </c>
      <c r="F70" s="15">
        <v>70</v>
      </c>
      <c r="G70" s="15">
        <f t="shared" si="5"/>
        <v>27860</v>
      </c>
      <c r="H70" s="15">
        <f t="shared" si="3"/>
        <v>44.800000000000004</v>
      </c>
      <c r="I70" s="15">
        <f t="shared" si="6"/>
        <v>17830.400000000001</v>
      </c>
      <c r="J70" s="13">
        <f t="shared" si="4"/>
        <v>39.646017699115049</v>
      </c>
      <c r="K70" s="13">
        <f t="shared" si="7"/>
        <v>15779.11504424779</v>
      </c>
    </row>
    <row r="71" spans="1:11" ht="109.5" customHeight="1" x14ac:dyDescent="0.45">
      <c r="A71" s="3"/>
      <c r="B71" s="5" t="s">
        <v>23</v>
      </c>
      <c r="C71" s="1" t="s">
        <v>126</v>
      </c>
      <c r="D71" s="1" t="s">
        <v>127</v>
      </c>
      <c r="E71" s="1">
        <v>4</v>
      </c>
      <c r="F71" s="15">
        <v>65</v>
      </c>
      <c r="G71" s="15">
        <f t="shared" si="5"/>
        <v>260</v>
      </c>
      <c r="H71" s="15">
        <f t="shared" si="3"/>
        <v>41.6</v>
      </c>
      <c r="I71" s="15">
        <f t="shared" si="6"/>
        <v>166.4</v>
      </c>
      <c r="J71" s="13">
        <f t="shared" si="4"/>
        <v>36.814159292035406</v>
      </c>
      <c r="K71" s="13">
        <f t="shared" si="7"/>
        <v>147.25663716814162</v>
      </c>
    </row>
    <row r="72" spans="1:11" ht="45" customHeight="1" x14ac:dyDescent="0.45">
      <c r="A72" s="28"/>
      <c r="B72" s="5" t="s">
        <v>23</v>
      </c>
      <c r="C72" s="1" t="s">
        <v>128</v>
      </c>
      <c r="D72" s="1" t="s">
        <v>129</v>
      </c>
      <c r="E72" s="1">
        <v>115</v>
      </c>
      <c r="F72" s="15">
        <v>68</v>
      </c>
      <c r="G72" s="15">
        <f t="shared" si="5"/>
        <v>7820</v>
      </c>
      <c r="H72" s="15">
        <f t="shared" si="3"/>
        <v>43.52</v>
      </c>
      <c r="I72" s="15">
        <f t="shared" si="6"/>
        <v>5004.8</v>
      </c>
      <c r="J72" s="13">
        <f t="shared" si="4"/>
        <v>38.513274336283189</v>
      </c>
      <c r="K72" s="13">
        <f t="shared" si="7"/>
        <v>4429.0265486725666</v>
      </c>
    </row>
    <row r="73" spans="1:11" ht="45" customHeight="1" x14ac:dyDescent="0.45">
      <c r="A73" s="28"/>
      <c r="B73" s="5" t="s">
        <v>23</v>
      </c>
      <c r="C73" s="1" t="s">
        <v>130</v>
      </c>
      <c r="D73" s="1" t="s">
        <v>131</v>
      </c>
      <c r="E73" s="1">
        <v>99</v>
      </c>
      <c r="F73" s="15">
        <v>68</v>
      </c>
      <c r="G73" s="15">
        <f t="shared" si="5"/>
        <v>6732</v>
      </c>
      <c r="H73" s="15">
        <f t="shared" si="3"/>
        <v>43.52</v>
      </c>
      <c r="I73" s="15">
        <f t="shared" si="6"/>
        <v>4308.4800000000005</v>
      </c>
      <c r="J73" s="13">
        <f t="shared" si="4"/>
        <v>38.513274336283189</v>
      </c>
      <c r="K73" s="13">
        <f t="shared" si="7"/>
        <v>3812.8141592920356</v>
      </c>
    </row>
    <row r="74" spans="1:11" ht="45.75" customHeight="1" x14ac:dyDescent="0.45">
      <c r="A74" s="28"/>
      <c r="B74" s="5" t="s">
        <v>23</v>
      </c>
      <c r="C74" s="1" t="s">
        <v>132</v>
      </c>
      <c r="D74" s="1" t="s">
        <v>133</v>
      </c>
      <c r="E74" s="1">
        <v>216</v>
      </c>
      <c r="F74" s="15">
        <v>68</v>
      </c>
      <c r="G74" s="15">
        <f t="shared" si="5"/>
        <v>14688</v>
      </c>
      <c r="H74" s="15">
        <f t="shared" si="3"/>
        <v>43.52</v>
      </c>
      <c r="I74" s="15">
        <f t="shared" si="6"/>
        <v>9400.3200000000015</v>
      </c>
      <c r="J74" s="13">
        <f t="shared" si="4"/>
        <v>38.513274336283189</v>
      </c>
      <c r="K74" s="13">
        <f t="shared" si="7"/>
        <v>8318.8672566371679</v>
      </c>
    </row>
    <row r="75" spans="1:11" ht="46.5" customHeight="1" x14ac:dyDescent="0.45">
      <c r="A75" s="28"/>
      <c r="B75" s="5" t="s">
        <v>23</v>
      </c>
      <c r="C75" s="1" t="s">
        <v>134</v>
      </c>
      <c r="D75" s="1" t="s">
        <v>135</v>
      </c>
      <c r="E75" s="1">
        <v>96</v>
      </c>
      <c r="F75" s="15">
        <v>68</v>
      </c>
      <c r="G75" s="15">
        <f t="shared" si="5"/>
        <v>6528</v>
      </c>
      <c r="H75" s="15">
        <f t="shared" si="3"/>
        <v>43.52</v>
      </c>
      <c r="I75" s="15">
        <f t="shared" si="6"/>
        <v>4177.92</v>
      </c>
      <c r="J75" s="13">
        <f t="shared" si="4"/>
        <v>38.513274336283189</v>
      </c>
      <c r="K75" s="13">
        <f t="shared" si="7"/>
        <v>3697.2743362831861</v>
      </c>
    </row>
    <row r="76" spans="1:11" ht="150.75" customHeight="1" x14ac:dyDescent="0.45">
      <c r="A76" s="1"/>
      <c r="B76" s="5" t="s">
        <v>23</v>
      </c>
      <c r="C76" s="1" t="s">
        <v>136</v>
      </c>
      <c r="D76" s="1" t="s">
        <v>137</v>
      </c>
      <c r="E76" s="1">
        <v>6</v>
      </c>
      <c r="F76" s="15">
        <v>90</v>
      </c>
      <c r="G76" s="15">
        <f t="shared" si="5"/>
        <v>540</v>
      </c>
      <c r="H76" s="15">
        <f t="shared" si="3"/>
        <v>57.6</v>
      </c>
      <c r="I76" s="15">
        <f t="shared" si="6"/>
        <v>345.6</v>
      </c>
      <c r="J76" s="13">
        <f t="shared" si="4"/>
        <v>50.973451327433636</v>
      </c>
      <c r="K76" s="13">
        <f t="shared" si="7"/>
        <v>305.84070796460185</v>
      </c>
    </row>
    <row r="77" spans="1:11" ht="132" customHeight="1" x14ac:dyDescent="0.45">
      <c r="A77" s="1"/>
      <c r="B77" s="5" t="s">
        <v>23</v>
      </c>
      <c r="C77" s="1" t="s">
        <v>138</v>
      </c>
      <c r="D77" s="1" t="s">
        <v>83</v>
      </c>
      <c r="E77" s="1">
        <v>7</v>
      </c>
      <c r="F77" s="15">
        <v>95</v>
      </c>
      <c r="G77" s="15">
        <f t="shared" si="5"/>
        <v>665</v>
      </c>
      <c r="H77" s="15">
        <f t="shared" si="3"/>
        <v>60.800000000000004</v>
      </c>
      <c r="I77" s="15">
        <f t="shared" si="6"/>
        <v>425.6</v>
      </c>
      <c r="J77" s="13">
        <f t="shared" si="4"/>
        <v>53.80530973451328</v>
      </c>
      <c r="K77" s="13">
        <f t="shared" si="7"/>
        <v>376.63716814159295</v>
      </c>
    </row>
    <row r="78" spans="1:11" ht="183.75" customHeight="1" x14ac:dyDescent="0.45">
      <c r="A78" s="1"/>
      <c r="B78" s="5" t="s">
        <v>23</v>
      </c>
      <c r="C78" s="1" t="s">
        <v>139</v>
      </c>
      <c r="D78" s="1" t="s">
        <v>140</v>
      </c>
      <c r="E78" s="1">
        <v>49</v>
      </c>
      <c r="F78" s="15">
        <v>87</v>
      </c>
      <c r="G78" s="15">
        <f t="shared" si="5"/>
        <v>4263</v>
      </c>
      <c r="H78" s="15">
        <f t="shared" si="3"/>
        <v>55.68</v>
      </c>
      <c r="I78" s="15">
        <f t="shared" si="6"/>
        <v>2728.32</v>
      </c>
      <c r="J78" s="13">
        <f t="shared" si="4"/>
        <v>49.274336283185846</v>
      </c>
      <c r="K78" s="13">
        <f t="shared" si="7"/>
        <v>2414.4424778761063</v>
      </c>
    </row>
    <row r="79" spans="1:11" ht="138" customHeight="1" x14ac:dyDescent="0.45">
      <c r="A79" s="1"/>
      <c r="B79" s="5" t="s">
        <v>23</v>
      </c>
      <c r="C79" s="1" t="s">
        <v>141</v>
      </c>
      <c r="D79" s="1" t="s">
        <v>142</v>
      </c>
      <c r="E79" s="1">
        <v>2</v>
      </c>
      <c r="F79" s="15">
        <v>60</v>
      </c>
      <c r="G79" s="15">
        <f t="shared" ref="G79:G110" si="8">SUM(F79*E79)</f>
        <v>120</v>
      </c>
      <c r="H79" s="15">
        <f t="shared" si="3"/>
        <v>38.4</v>
      </c>
      <c r="I79" s="15">
        <f t="shared" ref="I79:I110" si="9">SUM(H79*E79)</f>
        <v>76.8</v>
      </c>
      <c r="J79" s="13">
        <f t="shared" si="4"/>
        <v>33.982300884955755</v>
      </c>
      <c r="K79" s="13">
        <f t="shared" ref="K79:K110" si="10">SUM(J79*E79)</f>
        <v>67.964601769911511</v>
      </c>
    </row>
    <row r="80" spans="1:11" ht="124.5" customHeight="1" x14ac:dyDescent="0.45">
      <c r="A80" s="3" t="s">
        <v>22</v>
      </c>
      <c r="B80" s="5" t="s">
        <v>23</v>
      </c>
      <c r="C80" s="5" t="s">
        <v>143</v>
      </c>
      <c r="D80" s="1" t="s">
        <v>144</v>
      </c>
      <c r="E80" s="1">
        <v>1300</v>
      </c>
      <c r="F80" s="15">
        <v>65</v>
      </c>
      <c r="G80" s="15">
        <f t="shared" si="8"/>
        <v>84500</v>
      </c>
      <c r="H80" s="15">
        <f t="shared" ref="H80:H139" si="11">F80*(1-36%)</f>
        <v>41.6</v>
      </c>
      <c r="I80" s="15">
        <f t="shared" si="9"/>
        <v>54080</v>
      </c>
      <c r="J80" s="13">
        <f t="shared" ref="J80:J139" si="12">SUM(H80/1.13)</f>
        <v>36.814159292035406</v>
      </c>
      <c r="K80" s="13">
        <f t="shared" si="10"/>
        <v>47858.407079646029</v>
      </c>
    </row>
    <row r="81" spans="1:11" ht="124.5" customHeight="1" x14ac:dyDescent="0.45">
      <c r="A81" s="3" t="s">
        <v>22</v>
      </c>
      <c r="B81" s="5" t="s">
        <v>23</v>
      </c>
      <c r="C81" s="5" t="s">
        <v>145</v>
      </c>
      <c r="D81" s="1" t="s">
        <v>146</v>
      </c>
      <c r="E81" s="1">
        <v>208</v>
      </c>
      <c r="F81" s="15">
        <v>65</v>
      </c>
      <c r="G81" s="15">
        <f t="shared" si="8"/>
        <v>13520</v>
      </c>
      <c r="H81" s="15">
        <f t="shared" si="11"/>
        <v>41.6</v>
      </c>
      <c r="I81" s="15">
        <f t="shared" si="9"/>
        <v>8652.8000000000011</v>
      </c>
      <c r="J81" s="13">
        <f t="shared" si="12"/>
        <v>36.814159292035406</v>
      </c>
      <c r="K81" s="13">
        <f t="shared" si="10"/>
        <v>7657.345132743364</v>
      </c>
    </row>
    <row r="82" spans="1:11" ht="124.5" customHeight="1" x14ac:dyDescent="0.45">
      <c r="A82" s="3" t="s">
        <v>22</v>
      </c>
      <c r="B82" s="5" t="s">
        <v>23</v>
      </c>
      <c r="C82" s="5" t="s">
        <v>147</v>
      </c>
      <c r="D82" s="1" t="s">
        <v>148</v>
      </c>
      <c r="E82" s="1">
        <v>468</v>
      </c>
      <c r="F82" s="15">
        <v>65</v>
      </c>
      <c r="G82" s="15">
        <f t="shared" si="8"/>
        <v>30420</v>
      </c>
      <c r="H82" s="15">
        <f t="shared" si="11"/>
        <v>41.6</v>
      </c>
      <c r="I82" s="15">
        <f t="shared" si="9"/>
        <v>19468.8</v>
      </c>
      <c r="J82" s="13">
        <f t="shared" si="12"/>
        <v>36.814159292035406</v>
      </c>
      <c r="K82" s="13">
        <f t="shared" si="10"/>
        <v>17229.026548672569</v>
      </c>
    </row>
    <row r="83" spans="1:11" ht="124.5" customHeight="1" x14ac:dyDescent="0.45">
      <c r="A83" s="3"/>
      <c r="B83" s="5" t="s">
        <v>23</v>
      </c>
      <c r="C83" s="1" t="s">
        <v>149</v>
      </c>
      <c r="D83" s="1" t="s">
        <v>150</v>
      </c>
      <c r="E83" s="1">
        <v>10</v>
      </c>
      <c r="F83" s="15">
        <v>58</v>
      </c>
      <c r="G83" s="15">
        <f t="shared" si="8"/>
        <v>580</v>
      </c>
      <c r="H83" s="15">
        <f t="shared" si="11"/>
        <v>37.119999999999997</v>
      </c>
      <c r="I83" s="15">
        <f t="shared" si="9"/>
        <v>371.2</v>
      </c>
      <c r="J83" s="13">
        <f t="shared" si="12"/>
        <v>32.849557522123895</v>
      </c>
      <c r="K83" s="13">
        <f t="shared" si="10"/>
        <v>328.49557522123894</v>
      </c>
    </row>
    <row r="84" spans="1:11" ht="31.5" customHeight="1" x14ac:dyDescent="0.45">
      <c r="A84" s="28"/>
      <c r="B84" s="5" t="s">
        <v>23</v>
      </c>
      <c r="C84" s="1" t="s">
        <v>151</v>
      </c>
      <c r="D84" s="1" t="s">
        <v>152</v>
      </c>
      <c r="E84" s="1">
        <v>20</v>
      </c>
      <c r="F84" s="15">
        <v>70</v>
      </c>
      <c r="G84" s="15">
        <f t="shared" si="8"/>
        <v>1400</v>
      </c>
      <c r="H84" s="15">
        <f t="shared" si="11"/>
        <v>44.800000000000004</v>
      </c>
      <c r="I84" s="15">
        <f t="shared" si="9"/>
        <v>896.00000000000011</v>
      </c>
      <c r="J84" s="13">
        <f t="shared" si="12"/>
        <v>39.646017699115049</v>
      </c>
      <c r="K84" s="13">
        <f t="shared" si="10"/>
        <v>792.92035398230098</v>
      </c>
    </row>
    <row r="85" spans="1:11" ht="33" customHeight="1" x14ac:dyDescent="0.45">
      <c r="A85" s="28"/>
      <c r="B85" s="5" t="s">
        <v>23</v>
      </c>
      <c r="C85" s="1" t="s">
        <v>153</v>
      </c>
      <c r="D85" s="1" t="s">
        <v>154</v>
      </c>
      <c r="E85" s="1">
        <v>1</v>
      </c>
      <c r="F85" s="15">
        <v>70</v>
      </c>
      <c r="G85" s="15">
        <f t="shared" si="8"/>
        <v>70</v>
      </c>
      <c r="H85" s="15">
        <f t="shared" si="11"/>
        <v>44.800000000000004</v>
      </c>
      <c r="I85" s="15">
        <f t="shared" si="9"/>
        <v>44.800000000000004</v>
      </c>
      <c r="J85" s="13">
        <f t="shared" si="12"/>
        <v>39.646017699115049</v>
      </c>
      <c r="K85" s="13">
        <f t="shared" si="10"/>
        <v>39.646017699115049</v>
      </c>
    </row>
    <row r="86" spans="1:11" ht="31.5" customHeight="1" x14ac:dyDescent="0.45">
      <c r="A86" s="28"/>
      <c r="B86" s="5" t="s">
        <v>23</v>
      </c>
      <c r="C86" s="1" t="s">
        <v>155</v>
      </c>
      <c r="D86" s="1" t="s">
        <v>156</v>
      </c>
      <c r="E86" s="1">
        <v>18</v>
      </c>
      <c r="F86" s="15">
        <v>70</v>
      </c>
      <c r="G86" s="15">
        <f t="shared" si="8"/>
        <v>1260</v>
      </c>
      <c r="H86" s="15">
        <f t="shared" si="11"/>
        <v>44.800000000000004</v>
      </c>
      <c r="I86" s="15">
        <f t="shared" si="9"/>
        <v>806.40000000000009</v>
      </c>
      <c r="J86" s="13">
        <f t="shared" si="12"/>
        <v>39.646017699115049</v>
      </c>
      <c r="K86" s="13">
        <f t="shared" si="10"/>
        <v>713.62831858407094</v>
      </c>
    </row>
    <row r="87" spans="1:11" ht="149.25" customHeight="1" x14ac:dyDescent="0.45">
      <c r="A87" s="1"/>
      <c r="B87" s="5" t="s">
        <v>23</v>
      </c>
      <c r="C87" s="1" t="s">
        <v>157</v>
      </c>
      <c r="D87" s="1" t="s">
        <v>158</v>
      </c>
      <c r="E87" s="1">
        <v>1</v>
      </c>
      <c r="F87" s="15">
        <v>95</v>
      </c>
      <c r="G87" s="15">
        <f t="shared" si="8"/>
        <v>95</v>
      </c>
      <c r="H87" s="15">
        <f t="shared" si="11"/>
        <v>60.800000000000004</v>
      </c>
      <c r="I87" s="15">
        <f t="shared" si="9"/>
        <v>60.800000000000004</v>
      </c>
      <c r="J87" s="13">
        <f t="shared" si="12"/>
        <v>53.80530973451328</v>
      </c>
      <c r="K87" s="13">
        <f t="shared" si="10"/>
        <v>53.80530973451328</v>
      </c>
    </row>
    <row r="88" spans="1:11" ht="169.5" customHeight="1" x14ac:dyDescent="0.45">
      <c r="A88" s="1"/>
      <c r="B88" s="5" t="s">
        <v>23</v>
      </c>
      <c r="C88" s="1" t="s">
        <v>159</v>
      </c>
      <c r="D88" s="1" t="s">
        <v>69</v>
      </c>
      <c r="E88" s="1">
        <v>14</v>
      </c>
      <c r="F88" s="15">
        <v>96</v>
      </c>
      <c r="G88" s="15">
        <f t="shared" si="8"/>
        <v>1344</v>
      </c>
      <c r="H88" s="15">
        <f t="shared" si="11"/>
        <v>61.44</v>
      </c>
      <c r="I88" s="15">
        <f t="shared" si="9"/>
        <v>860.16</v>
      </c>
      <c r="J88" s="13">
        <f t="shared" si="12"/>
        <v>54.37168141592921</v>
      </c>
      <c r="K88" s="13">
        <f t="shared" si="10"/>
        <v>761.2035398230089</v>
      </c>
    </row>
    <row r="89" spans="1:11" ht="30.75" customHeight="1" x14ac:dyDescent="0.45">
      <c r="A89" s="3" t="s">
        <v>22</v>
      </c>
      <c r="B89" s="5" t="s">
        <v>23</v>
      </c>
      <c r="C89" s="1" t="s">
        <v>160</v>
      </c>
      <c r="D89" s="4" t="s">
        <v>161</v>
      </c>
      <c r="E89" s="1">
        <v>510</v>
      </c>
      <c r="F89" s="15">
        <v>66</v>
      </c>
      <c r="G89" s="15">
        <f t="shared" si="8"/>
        <v>33660</v>
      </c>
      <c r="H89" s="15">
        <f t="shared" si="11"/>
        <v>42.24</v>
      </c>
      <c r="I89" s="15">
        <f t="shared" si="9"/>
        <v>21542.400000000001</v>
      </c>
      <c r="J89" s="13">
        <f t="shared" si="12"/>
        <v>37.380530973451336</v>
      </c>
      <c r="K89" s="13">
        <f t="shared" si="10"/>
        <v>19064.070796460182</v>
      </c>
    </row>
    <row r="90" spans="1:11" ht="33.75" customHeight="1" x14ac:dyDescent="0.45">
      <c r="A90" s="3" t="s">
        <v>22</v>
      </c>
      <c r="B90" s="5" t="s">
        <v>23</v>
      </c>
      <c r="C90" s="1" t="s">
        <v>162</v>
      </c>
      <c r="D90" s="4" t="s">
        <v>163</v>
      </c>
      <c r="E90" s="1">
        <v>354</v>
      </c>
      <c r="F90" s="15">
        <v>66</v>
      </c>
      <c r="G90" s="15">
        <f t="shared" si="8"/>
        <v>23364</v>
      </c>
      <c r="H90" s="15">
        <f t="shared" si="11"/>
        <v>42.24</v>
      </c>
      <c r="I90" s="15">
        <f t="shared" si="9"/>
        <v>14952.960000000001</v>
      </c>
      <c r="J90" s="13">
        <f t="shared" si="12"/>
        <v>37.380530973451336</v>
      </c>
      <c r="K90" s="13">
        <f t="shared" si="10"/>
        <v>13232.707964601774</v>
      </c>
    </row>
    <row r="91" spans="1:11" ht="32.25" customHeight="1" x14ac:dyDescent="0.45">
      <c r="A91" s="3" t="s">
        <v>22</v>
      </c>
      <c r="B91" s="5" t="s">
        <v>23</v>
      </c>
      <c r="C91" s="1" t="s">
        <v>164</v>
      </c>
      <c r="D91" s="4" t="s">
        <v>165</v>
      </c>
      <c r="E91" s="1">
        <v>254</v>
      </c>
      <c r="F91" s="15">
        <v>66</v>
      </c>
      <c r="G91" s="15">
        <f t="shared" si="8"/>
        <v>16764</v>
      </c>
      <c r="H91" s="15">
        <f t="shared" si="11"/>
        <v>42.24</v>
      </c>
      <c r="I91" s="15">
        <f t="shared" si="9"/>
        <v>10728.960000000001</v>
      </c>
      <c r="J91" s="13">
        <f t="shared" si="12"/>
        <v>37.380530973451336</v>
      </c>
      <c r="K91" s="13">
        <f t="shared" si="10"/>
        <v>9494.6548672566387</v>
      </c>
    </row>
    <row r="92" spans="1:11" ht="24" customHeight="1" x14ac:dyDescent="0.45">
      <c r="A92" s="28"/>
      <c r="B92" s="5" t="s">
        <v>23</v>
      </c>
      <c r="C92" s="1" t="s">
        <v>166</v>
      </c>
      <c r="D92" s="1" t="s">
        <v>64</v>
      </c>
      <c r="E92" s="1">
        <v>3</v>
      </c>
      <c r="F92" s="15">
        <v>89</v>
      </c>
      <c r="G92" s="15">
        <f t="shared" si="8"/>
        <v>267</v>
      </c>
      <c r="H92" s="15">
        <f t="shared" si="11"/>
        <v>56.96</v>
      </c>
      <c r="I92" s="15">
        <f t="shared" si="9"/>
        <v>170.88</v>
      </c>
      <c r="J92" s="13">
        <f t="shared" si="12"/>
        <v>50.407079646017706</v>
      </c>
      <c r="K92" s="13">
        <f t="shared" si="10"/>
        <v>151.22123893805312</v>
      </c>
    </row>
    <row r="93" spans="1:11" ht="25.5" customHeight="1" x14ac:dyDescent="0.45">
      <c r="A93" s="28"/>
      <c r="B93" s="5" t="s">
        <v>23</v>
      </c>
      <c r="C93" s="1" t="s">
        <v>167</v>
      </c>
      <c r="D93" s="1" t="s">
        <v>69</v>
      </c>
      <c r="E93" s="1">
        <v>23</v>
      </c>
      <c r="F93" s="15">
        <v>89</v>
      </c>
      <c r="G93" s="15">
        <f t="shared" si="8"/>
        <v>2047</v>
      </c>
      <c r="H93" s="15">
        <f t="shared" si="11"/>
        <v>56.96</v>
      </c>
      <c r="I93" s="15">
        <f t="shared" si="9"/>
        <v>1310.08</v>
      </c>
      <c r="J93" s="13">
        <f t="shared" si="12"/>
        <v>50.407079646017706</v>
      </c>
      <c r="K93" s="13">
        <f t="shared" si="10"/>
        <v>1159.3628318584072</v>
      </c>
    </row>
    <row r="94" spans="1:11" ht="49.5" customHeight="1" x14ac:dyDescent="0.45">
      <c r="A94" s="28"/>
      <c r="B94" s="5" t="s">
        <v>23</v>
      </c>
      <c r="C94" s="1" t="s">
        <v>168</v>
      </c>
      <c r="D94" s="1" t="s">
        <v>142</v>
      </c>
      <c r="E94" s="1">
        <v>14</v>
      </c>
      <c r="F94" s="15">
        <v>89</v>
      </c>
      <c r="G94" s="15">
        <f t="shared" si="8"/>
        <v>1246</v>
      </c>
      <c r="H94" s="15">
        <f t="shared" si="11"/>
        <v>56.96</v>
      </c>
      <c r="I94" s="15">
        <f t="shared" si="9"/>
        <v>797.44</v>
      </c>
      <c r="J94" s="13">
        <f t="shared" si="12"/>
        <v>50.407079646017706</v>
      </c>
      <c r="K94" s="13">
        <f t="shared" si="10"/>
        <v>705.69911504424795</v>
      </c>
    </row>
    <row r="95" spans="1:11" ht="81" customHeight="1" x14ac:dyDescent="0.45">
      <c r="A95" s="28"/>
      <c r="B95" s="5" t="s">
        <v>23</v>
      </c>
      <c r="C95" s="1" t="s">
        <v>169</v>
      </c>
      <c r="D95" s="1" t="s">
        <v>69</v>
      </c>
      <c r="E95" s="1">
        <v>2</v>
      </c>
      <c r="F95" s="15">
        <v>87</v>
      </c>
      <c r="G95" s="15">
        <f t="shared" si="8"/>
        <v>174</v>
      </c>
      <c r="H95" s="15">
        <f t="shared" si="11"/>
        <v>55.68</v>
      </c>
      <c r="I95" s="15">
        <f t="shared" si="9"/>
        <v>111.36</v>
      </c>
      <c r="J95" s="13">
        <f t="shared" si="12"/>
        <v>49.274336283185846</v>
      </c>
      <c r="K95" s="13">
        <f t="shared" si="10"/>
        <v>98.548672566371692</v>
      </c>
    </row>
    <row r="96" spans="1:11" ht="78.75" customHeight="1" x14ac:dyDescent="0.45">
      <c r="A96" s="28"/>
      <c r="B96" s="5" t="s">
        <v>23</v>
      </c>
      <c r="C96" s="1" t="s">
        <v>170</v>
      </c>
      <c r="D96" s="1" t="s">
        <v>72</v>
      </c>
      <c r="E96" s="1">
        <v>4</v>
      </c>
      <c r="F96" s="15">
        <v>87</v>
      </c>
      <c r="G96" s="15">
        <f t="shared" si="8"/>
        <v>348</v>
      </c>
      <c r="H96" s="15">
        <f t="shared" si="11"/>
        <v>55.68</v>
      </c>
      <c r="I96" s="15">
        <f t="shared" si="9"/>
        <v>222.72</v>
      </c>
      <c r="J96" s="13">
        <f t="shared" si="12"/>
        <v>49.274336283185846</v>
      </c>
      <c r="K96" s="13">
        <f t="shared" si="10"/>
        <v>197.09734513274338</v>
      </c>
    </row>
    <row r="97" spans="1:11" ht="79.5" customHeight="1" x14ac:dyDescent="0.45">
      <c r="A97" s="28"/>
      <c r="B97" s="5" t="s">
        <v>23</v>
      </c>
      <c r="C97" s="1" t="s">
        <v>171</v>
      </c>
      <c r="D97" s="1" t="s">
        <v>89</v>
      </c>
      <c r="E97" s="1">
        <v>2</v>
      </c>
      <c r="F97" s="15">
        <v>110</v>
      </c>
      <c r="G97" s="15">
        <f t="shared" si="8"/>
        <v>220</v>
      </c>
      <c r="H97" s="15">
        <f t="shared" si="11"/>
        <v>70.400000000000006</v>
      </c>
      <c r="I97" s="15">
        <f t="shared" si="9"/>
        <v>140.80000000000001</v>
      </c>
      <c r="J97" s="13">
        <f t="shared" si="12"/>
        <v>62.300884955752224</v>
      </c>
      <c r="K97" s="13">
        <f t="shared" si="10"/>
        <v>124.60176991150445</v>
      </c>
    </row>
    <row r="98" spans="1:11" ht="73.5" customHeight="1" x14ac:dyDescent="0.45">
      <c r="A98" s="28"/>
      <c r="B98" s="5" t="s">
        <v>23</v>
      </c>
      <c r="C98" s="1" t="s">
        <v>172</v>
      </c>
      <c r="D98" s="1" t="s">
        <v>173</v>
      </c>
      <c r="E98" s="1">
        <v>30</v>
      </c>
      <c r="F98" s="15">
        <v>110</v>
      </c>
      <c r="G98" s="15">
        <f t="shared" si="8"/>
        <v>3300</v>
      </c>
      <c r="H98" s="15">
        <f t="shared" si="11"/>
        <v>70.400000000000006</v>
      </c>
      <c r="I98" s="15">
        <f t="shared" si="9"/>
        <v>2112</v>
      </c>
      <c r="J98" s="13">
        <f t="shared" si="12"/>
        <v>62.300884955752224</v>
      </c>
      <c r="K98" s="13">
        <f t="shared" si="10"/>
        <v>1869.0265486725666</v>
      </c>
    </row>
    <row r="99" spans="1:11" ht="92.25" customHeight="1" x14ac:dyDescent="0.45">
      <c r="A99" s="28"/>
      <c r="B99" s="5" t="s">
        <v>23</v>
      </c>
      <c r="C99" s="1" t="s">
        <v>174</v>
      </c>
      <c r="D99" s="1" t="s">
        <v>173</v>
      </c>
      <c r="E99" s="1">
        <v>9</v>
      </c>
      <c r="F99" s="15">
        <v>89</v>
      </c>
      <c r="G99" s="15">
        <f t="shared" si="8"/>
        <v>801</v>
      </c>
      <c r="H99" s="15">
        <f t="shared" si="11"/>
        <v>56.96</v>
      </c>
      <c r="I99" s="15">
        <f t="shared" si="9"/>
        <v>512.64</v>
      </c>
      <c r="J99" s="13">
        <f t="shared" si="12"/>
        <v>50.407079646017706</v>
      </c>
      <c r="K99" s="13">
        <f t="shared" si="10"/>
        <v>453.66371681415933</v>
      </c>
    </row>
    <row r="100" spans="1:11" ht="101.25" customHeight="1" x14ac:dyDescent="0.45">
      <c r="A100" s="28"/>
      <c r="B100" s="5" t="s">
        <v>23</v>
      </c>
      <c r="C100" s="1" t="s">
        <v>175</v>
      </c>
      <c r="D100" s="1" t="s">
        <v>176</v>
      </c>
      <c r="E100" s="1">
        <v>5</v>
      </c>
      <c r="F100" s="15">
        <v>89</v>
      </c>
      <c r="G100" s="15">
        <f t="shared" si="8"/>
        <v>445</v>
      </c>
      <c r="H100" s="15">
        <f t="shared" si="11"/>
        <v>56.96</v>
      </c>
      <c r="I100" s="15">
        <f t="shared" si="9"/>
        <v>284.8</v>
      </c>
      <c r="J100" s="13">
        <f t="shared" si="12"/>
        <v>50.407079646017706</v>
      </c>
      <c r="K100" s="13">
        <f t="shared" si="10"/>
        <v>252.03539823008853</v>
      </c>
    </row>
    <row r="101" spans="1:11" ht="113.25" customHeight="1" x14ac:dyDescent="0.45">
      <c r="A101" s="1"/>
      <c r="B101" s="5" t="s">
        <v>23</v>
      </c>
      <c r="C101" s="1" t="s">
        <v>177</v>
      </c>
      <c r="D101" s="1" t="s">
        <v>173</v>
      </c>
      <c r="E101" s="1">
        <v>31</v>
      </c>
      <c r="F101" s="15">
        <v>87</v>
      </c>
      <c r="G101" s="15">
        <f t="shared" si="8"/>
        <v>2697</v>
      </c>
      <c r="H101" s="15">
        <f t="shared" si="11"/>
        <v>55.68</v>
      </c>
      <c r="I101" s="15">
        <f t="shared" si="9"/>
        <v>1726.08</v>
      </c>
      <c r="J101" s="13">
        <f t="shared" si="12"/>
        <v>49.274336283185846</v>
      </c>
      <c r="K101" s="13">
        <f t="shared" si="10"/>
        <v>1527.5044247787612</v>
      </c>
    </row>
    <row r="102" spans="1:11" ht="159" customHeight="1" x14ac:dyDescent="0.45">
      <c r="A102" s="7"/>
      <c r="B102" s="5" t="s">
        <v>23</v>
      </c>
      <c r="C102" s="1" t="s">
        <v>178</v>
      </c>
      <c r="D102" s="1" t="s">
        <v>89</v>
      </c>
      <c r="E102" s="1">
        <v>2</v>
      </c>
      <c r="F102" s="15">
        <v>58</v>
      </c>
      <c r="G102" s="15">
        <f t="shared" si="8"/>
        <v>116</v>
      </c>
      <c r="H102" s="15">
        <f t="shared" si="11"/>
        <v>37.119999999999997</v>
      </c>
      <c r="I102" s="15">
        <f t="shared" si="9"/>
        <v>74.239999999999995</v>
      </c>
      <c r="J102" s="13">
        <f t="shared" si="12"/>
        <v>32.849557522123895</v>
      </c>
      <c r="K102" s="13">
        <f t="shared" si="10"/>
        <v>65.69911504424779</v>
      </c>
    </row>
    <row r="103" spans="1:11" ht="76.5" customHeight="1" x14ac:dyDescent="0.45">
      <c r="A103" s="28"/>
      <c r="B103" s="5" t="s">
        <v>23</v>
      </c>
      <c r="C103" s="1" t="s">
        <v>179</v>
      </c>
      <c r="D103" s="1" t="s">
        <v>180</v>
      </c>
      <c r="E103" s="1">
        <v>9</v>
      </c>
      <c r="F103" s="15">
        <v>100</v>
      </c>
      <c r="G103" s="15">
        <f t="shared" si="8"/>
        <v>900</v>
      </c>
      <c r="H103" s="15">
        <f t="shared" si="11"/>
        <v>64</v>
      </c>
      <c r="I103" s="15">
        <f t="shared" si="9"/>
        <v>576</v>
      </c>
      <c r="J103" s="13">
        <f t="shared" si="12"/>
        <v>56.637168141592923</v>
      </c>
      <c r="K103" s="13">
        <f t="shared" si="10"/>
        <v>509.73451327433634</v>
      </c>
    </row>
    <row r="104" spans="1:11" ht="51" customHeight="1" x14ac:dyDescent="0.45">
      <c r="A104" s="28"/>
      <c r="B104" s="5" t="s">
        <v>23</v>
      </c>
      <c r="C104" s="1" t="s">
        <v>181</v>
      </c>
      <c r="D104" s="1" t="s">
        <v>182</v>
      </c>
      <c r="E104" s="1">
        <v>6</v>
      </c>
      <c r="F104" s="15">
        <v>100</v>
      </c>
      <c r="G104" s="15">
        <f t="shared" si="8"/>
        <v>600</v>
      </c>
      <c r="H104" s="15">
        <f t="shared" si="11"/>
        <v>64</v>
      </c>
      <c r="I104" s="15">
        <f t="shared" si="9"/>
        <v>384</v>
      </c>
      <c r="J104" s="13">
        <f t="shared" si="12"/>
        <v>56.637168141592923</v>
      </c>
      <c r="K104" s="13">
        <f t="shared" si="10"/>
        <v>339.82300884955754</v>
      </c>
    </row>
    <row r="105" spans="1:11" ht="189.75" customHeight="1" x14ac:dyDescent="0.45">
      <c r="A105" s="1"/>
      <c r="B105" s="5" t="s">
        <v>23</v>
      </c>
      <c r="C105" s="1" t="s">
        <v>183</v>
      </c>
      <c r="D105" s="1" t="s">
        <v>184</v>
      </c>
      <c r="E105" s="1">
        <v>105</v>
      </c>
      <c r="F105" s="15">
        <v>108</v>
      </c>
      <c r="G105" s="15">
        <f t="shared" si="8"/>
        <v>11340</v>
      </c>
      <c r="H105" s="15">
        <f t="shared" si="11"/>
        <v>69.12</v>
      </c>
      <c r="I105" s="15">
        <f t="shared" si="9"/>
        <v>7257.6</v>
      </c>
      <c r="J105" s="13">
        <f t="shared" si="12"/>
        <v>61.168141592920364</v>
      </c>
      <c r="K105" s="13">
        <f t="shared" si="10"/>
        <v>6422.6548672566378</v>
      </c>
    </row>
    <row r="106" spans="1:11" ht="90" customHeight="1" x14ac:dyDescent="0.45">
      <c r="A106" s="1"/>
      <c r="B106" s="5" t="s">
        <v>23</v>
      </c>
      <c r="C106" s="1" t="s">
        <v>185</v>
      </c>
      <c r="D106" s="1" t="s">
        <v>186</v>
      </c>
      <c r="E106" s="1">
        <v>2</v>
      </c>
      <c r="F106" s="15">
        <v>53</v>
      </c>
      <c r="G106" s="15">
        <f t="shared" si="8"/>
        <v>106</v>
      </c>
      <c r="H106" s="15">
        <f t="shared" si="11"/>
        <v>33.92</v>
      </c>
      <c r="I106" s="15">
        <f t="shared" si="9"/>
        <v>67.84</v>
      </c>
      <c r="J106" s="13">
        <f t="shared" si="12"/>
        <v>30.017699115044252</v>
      </c>
      <c r="K106" s="13">
        <f t="shared" si="10"/>
        <v>60.035398230088504</v>
      </c>
    </row>
    <row r="107" spans="1:11" ht="32.25" customHeight="1" x14ac:dyDescent="0.45">
      <c r="A107" s="28"/>
      <c r="B107" s="5" t="s">
        <v>23</v>
      </c>
      <c r="C107" s="1" t="s">
        <v>187</v>
      </c>
      <c r="D107" s="1" t="s">
        <v>89</v>
      </c>
      <c r="E107" s="1">
        <v>111</v>
      </c>
      <c r="F107" s="15">
        <v>87</v>
      </c>
      <c r="G107" s="15">
        <f t="shared" si="8"/>
        <v>9657</v>
      </c>
      <c r="H107" s="15">
        <f t="shared" si="11"/>
        <v>55.68</v>
      </c>
      <c r="I107" s="15">
        <f t="shared" si="9"/>
        <v>6180.48</v>
      </c>
      <c r="J107" s="13">
        <f t="shared" si="12"/>
        <v>49.274336283185846</v>
      </c>
      <c r="K107" s="13">
        <f t="shared" si="10"/>
        <v>5469.4513274336286</v>
      </c>
    </row>
    <row r="108" spans="1:11" ht="24" customHeight="1" x14ac:dyDescent="0.45">
      <c r="A108" s="28"/>
      <c r="B108" s="5" t="s">
        <v>23</v>
      </c>
      <c r="C108" s="1" t="s">
        <v>188</v>
      </c>
      <c r="D108" s="1" t="s">
        <v>189</v>
      </c>
      <c r="E108" s="1">
        <v>36</v>
      </c>
      <c r="F108" s="15">
        <v>87</v>
      </c>
      <c r="G108" s="15">
        <f t="shared" si="8"/>
        <v>3132</v>
      </c>
      <c r="H108" s="15">
        <f t="shared" si="11"/>
        <v>55.68</v>
      </c>
      <c r="I108" s="15">
        <f t="shared" si="9"/>
        <v>2004.48</v>
      </c>
      <c r="J108" s="13">
        <f t="shared" si="12"/>
        <v>49.274336283185846</v>
      </c>
      <c r="K108" s="13">
        <f t="shared" si="10"/>
        <v>1773.8761061946905</v>
      </c>
    </row>
    <row r="109" spans="1:11" ht="24.75" customHeight="1" x14ac:dyDescent="0.45">
      <c r="A109" s="28"/>
      <c r="B109" s="5" t="s">
        <v>23</v>
      </c>
      <c r="C109" s="1" t="s">
        <v>190</v>
      </c>
      <c r="D109" s="1" t="s">
        <v>182</v>
      </c>
      <c r="E109" s="1">
        <v>63</v>
      </c>
      <c r="F109" s="15">
        <v>87</v>
      </c>
      <c r="G109" s="15">
        <f t="shared" si="8"/>
        <v>5481</v>
      </c>
      <c r="H109" s="15">
        <f t="shared" si="11"/>
        <v>55.68</v>
      </c>
      <c r="I109" s="15">
        <f t="shared" si="9"/>
        <v>3507.84</v>
      </c>
      <c r="J109" s="13">
        <f t="shared" si="12"/>
        <v>49.274336283185846</v>
      </c>
      <c r="K109" s="13">
        <f t="shared" si="10"/>
        <v>3104.2831858407085</v>
      </c>
    </row>
    <row r="110" spans="1:11" ht="27" customHeight="1" x14ac:dyDescent="0.45">
      <c r="A110" s="28"/>
      <c r="B110" s="5" t="s">
        <v>23</v>
      </c>
      <c r="C110" s="1" t="s">
        <v>191</v>
      </c>
      <c r="D110" s="1" t="s">
        <v>192</v>
      </c>
      <c r="E110" s="1">
        <v>31</v>
      </c>
      <c r="F110" s="15">
        <v>87</v>
      </c>
      <c r="G110" s="15">
        <f t="shared" si="8"/>
        <v>2697</v>
      </c>
      <c r="H110" s="15">
        <f t="shared" si="11"/>
        <v>55.68</v>
      </c>
      <c r="I110" s="15">
        <f t="shared" si="9"/>
        <v>1726.08</v>
      </c>
      <c r="J110" s="13">
        <f t="shared" si="12"/>
        <v>49.274336283185846</v>
      </c>
      <c r="K110" s="13">
        <f t="shared" si="10"/>
        <v>1527.5044247787612</v>
      </c>
    </row>
    <row r="111" spans="1:11" ht="132" customHeight="1" x14ac:dyDescent="0.45">
      <c r="A111" s="1"/>
      <c r="B111" s="5" t="s">
        <v>23</v>
      </c>
      <c r="C111" s="1" t="s">
        <v>193</v>
      </c>
      <c r="D111" s="1" t="s">
        <v>194</v>
      </c>
      <c r="E111" s="1">
        <v>4</v>
      </c>
      <c r="F111" s="15">
        <v>87</v>
      </c>
      <c r="G111" s="15">
        <f t="shared" ref="G111:G139" si="13">SUM(F111*E111)</f>
        <v>348</v>
      </c>
      <c r="H111" s="15">
        <f t="shared" si="11"/>
        <v>55.68</v>
      </c>
      <c r="I111" s="15">
        <f t="shared" ref="I111:I142" si="14">SUM(H111*E111)</f>
        <v>222.72</v>
      </c>
      <c r="J111" s="13">
        <f t="shared" si="12"/>
        <v>49.274336283185846</v>
      </c>
      <c r="K111" s="13">
        <f t="shared" ref="K111:K142" si="15">SUM(J111*E111)</f>
        <v>197.09734513274338</v>
      </c>
    </row>
    <row r="112" spans="1:11" ht="141" customHeight="1" x14ac:dyDescent="0.45">
      <c r="A112" s="1"/>
      <c r="B112" s="5" t="s">
        <v>23</v>
      </c>
      <c r="C112" s="1" t="s">
        <v>195</v>
      </c>
      <c r="D112" s="1" t="s">
        <v>196</v>
      </c>
      <c r="E112" s="1">
        <v>8</v>
      </c>
      <c r="F112" s="15">
        <v>75</v>
      </c>
      <c r="G112" s="15">
        <f t="shared" si="13"/>
        <v>600</v>
      </c>
      <c r="H112" s="15">
        <f t="shared" si="11"/>
        <v>48</v>
      </c>
      <c r="I112" s="15">
        <f t="shared" si="14"/>
        <v>384</v>
      </c>
      <c r="J112" s="13">
        <f t="shared" si="12"/>
        <v>42.477876106194692</v>
      </c>
      <c r="K112" s="13">
        <f t="shared" si="15"/>
        <v>339.82300884955754</v>
      </c>
    </row>
    <row r="113" spans="1:11" ht="30.75" customHeight="1" x14ac:dyDescent="0.45">
      <c r="A113" s="28"/>
      <c r="B113" s="5" t="s">
        <v>23</v>
      </c>
      <c r="C113" s="1" t="s">
        <v>197</v>
      </c>
      <c r="D113" s="1" t="s">
        <v>198</v>
      </c>
      <c r="E113" s="1">
        <v>56</v>
      </c>
      <c r="F113" s="15">
        <v>75</v>
      </c>
      <c r="G113" s="15">
        <f t="shared" si="13"/>
        <v>4200</v>
      </c>
      <c r="H113" s="15">
        <f t="shared" si="11"/>
        <v>48</v>
      </c>
      <c r="I113" s="15">
        <f t="shared" si="14"/>
        <v>2688</v>
      </c>
      <c r="J113" s="13">
        <f t="shared" si="12"/>
        <v>42.477876106194692</v>
      </c>
      <c r="K113" s="13">
        <f t="shared" si="15"/>
        <v>2378.7610619469028</v>
      </c>
    </row>
    <row r="114" spans="1:11" ht="32.25" customHeight="1" x14ac:dyDescent="0.45">
      <c r="A114" s="28"/>
      <c r="B114" s="5" t="s">
        <v>23</v>
      </c>
      <c r="C114" s="1" t="s">
        <v>199</v>
      </c>
      <c r="D114" s="1" t="s">
        <v>200</v>
      </c>
      <c r="E114" s="1">
        <v>42</v>
      </c>
      <c r="F114" s="15">
        <v>75</v>
      </c>
      <c r="G114" s="15">
        <f t="shared" si="13"/>
        <v>3150</v>
      </c>
      <c r="H114" s="15">
        <f t="shared" si="11"/>
        <v>48</v>
      </c>
      <c r="I114" s="15">
        <f t="shared" si="14"/>
        <v>2016</v>
      </c>
      <c r="J114" s="13">
        <f t="shared" si="12"/>
        <v>42.477876106194692</v>
      </c>
      <c r="K114" s="13">
        <f t="shared" si="15"/>
        <v>1784.070796460177</v>
      </c>
    </row>
    <row r="115" spans="1:11" ht="33.75" customHeight="1" x14ac:dyDescent="0.45">
      <c r="A115" s="28"/>
      <c r="B115" s="5" t="s">
        <v>23</v>
      </c>
      <c r="C115" s="1" t="s">
        <v>201</v>
      </c>
      <c r="D115" s="1" t="s">
        <v>202</v>
      </c>
      <c r="E115" s="1">
        <v>2</v>
      </c>
      <c r="F115" s="15">
        <v>75</v>
      </c>
      <c r="G115" s="15">
        <f t="shared" si="13"/>
        <v>150</v>
      </c>
      <c r="H115" s="15">
        <f t="shared" si="11"/>
        <v>48</v>
      </c>
      <c r="I115" s="15">
        <f t="shared" si="14"/>
        <v>96</v>
      </c>
      <c r="J115" s="13">
        <f t="shared" si="12"/>
        <v>42.477876106194692</v>
      </c>
      <c r="K115" s="13">
        <f t="shared" si="15"/>
        <v>84.955752212389385</v>
      </c>
    </row>
    <row r="116" spans="1:11" ht="140.25" customHeight="1" x14ac:dyDescent="0.45">
      <c r="A116" s="8"/>
      <c r="B116" s="5" t="s">
        <v>23</v>
      </c>
      <c r="C116" s="1" t="s">
        <v>203</v>
      </c>
      <c r="D116" s="1" t="s">
        <v>189</v>
      </c>
      <c r="E116" s="1">
        <v>2</v>
      </c>
      <c r="F116" s="15">
        <v>77</v>
      </c>
      <c r="G116" s="15">
        <f t="shared" si="13"/>
        <v>154</v>
      </c>
      <c r="H116" s="15">
        <f t="shared" si="11"/>
        <v>49.28</v>
      </c>
      <c r="I116" s="15">
        <f t="shared" si="14"/>
        <v>98.56</v>
      </c>
      <c r="J116" s="13">
        <f t="shared" si="12"/>
        <v>43.610619469026553</v>
      </c>
      <c r="K116" s="13">
        <f t="shared" si="15"/>
        <v>87.221238938053105</v>
      </c>
    </row>
    <row r="117" spans="1:11" ht="136.5" customHeight="1" x14ac:dyDescent="0.45">
      <c r="A117" s="1"/>
      <c r="B117" s="5" t="s">
        <v>23</v>
      </c>
      <c r="C117" s="1" t="s">
        <v>204</v>
      </c>
      <c r="D117" s="1" t="s">
        <v>205</v>
      </c>
      <c r="E117" s="1">
        <v>158</v>
      </c>
      <c r="F117" s="15">
        <v>90</v>
      </c>
      <c r="G117" s="15">
        <f t="shared" si="13"/>
        <v>14220</v>
      </c>
      <c r="H117" s="15">
        <f t="shared" si="11"/>
        <v>57.6</v>
      </c>
      <c r="I117" s="15">
        <f t="shared" si="14"/>
        <v>9100.8000000000011</v>
      </c>
      <c r="J117" s="13">
        <f t="shared" si="12"/>
        <v>50.973451327433636</v>
      </c>
      <c r="K117" s="13">
        <f t="shared" si="15"/>
        <v>8053.8053097345146</v>
      </c>
    </row>
    <row r="118" spans="1:11" s="10" customFormat="1" ht="114" customHeight="1" x14ac:dyDescent="0.45">
      <c r="A118" s="9"/>
      <c r="B118" s="5" t="s">
        <v>23</v>
      </c>
      <c r="C118" s="1" t="s">
        <v>206</v>
      </c>
      <c r="D118" s="1" t="s">
        <v>182</v>
      </c>
      <c r="E118" s="1">
        <v>15</v>
      </c>
      <c r="F118" s="15">
        <v>70</v>
      </c>
      <c r="G118" s="15">
        <f t="shared" si="13"/>
        <v>1050</v>
      </c>
      <c r="H118" s="15">
        <f t="shared" si="11"/>
        <v>44.800000000000004</v>
      </c>
      <c r="I118" s="15">
        <f t="shared" si="14"/>
        <v>672.00000000000011</v>
      </c>
      <c r="J118" s="13">
        <f t="shared" si="12"/>
        <v>39.646017699115049</v>
      </c>
      <c r="K118" s="13">
        <f t="shared" si="15"/>
        <v>594.69026548672571</v>
      </c>
    </row>
    <row r="119" spans="1:11" ht="114" customHeight="1" x14ac:dyDescent="0.45">
      <c r="A119" s="1"/>
      <c r="B119" s="5" t="s">
        <v>23</v>
      </c>
      <c r="C119" s="1" t="s">
        <v>207</v>
      </c>
      <c r="D119" s="1" t="s">
        <v>89</v>
      </c>
      <c r="E119" s="1">
        <v>87</v>
      </c>
      <c r="F119" s="15">
        <v>70</v>
      </c>
      <c r="G119" s="15">
        <f t="shared" si="13"/>
        <v>6090</v>
      </c>
      <c r="H119" s="15">
        <f t="shared" si="11"/>
        <v>44.800000000000004</v>
      </c>
      <c r="I119" s="15">
        <f t="shared" si="14"/>
        <v>3897.6000000000004</v>
      </c>
      <c r="J119" s="13">
        <f t="shared" si="12"/>
        <v>39.646017699115049</v>
      </c>
      <c r="K119" s="13">
        <f t="shared" si="15"/>
        <v>3449.2035398230091</v>
      </c>
    </row>
    <row r="120" spans="1:11" ht="93.75" customHeight="1" x14ac:dyDescent="0.45">
      <c r="A120" s="28"/>
      <c r="B120" s="5" t="s">
        <v>23</v>
      </c>
      <c r="C120" s="1" t="s">
        <v>208</v>
      </c>
      <c r="D120" s="1" t="s">
        <v>209</v>
      </c>
      <c r="E120" s="6">
        <v>98</v>
      </c>
      <c r="F120" s="15">
        <v>84</v>
      </c>
      <c r="G120" s="15">
        <f t="shared" si="13"/>
        <v>8232</v>
      </c>
      <c r="H120" s="15">
        <f t="shared" si="11"/>
        <v>53.76</v>
      </c>
      <c r="I120" s="15">
        <f t="shared" si="14"/>
        <v>5268.48</v>
      </c>
      <c r="J120" s="13">
        <f t="shared" si="12"/>
        <v>47.575221238938056</v>
      </c>
      <c r="K120" s="13">
        <f t="shared" si="15"/>
        <v>4662.3716814159297</v>
      </c>
    </row>
    <row r="121" spans="1:11" ht="93.75" customHeight="1" x14ac:dyDescent="0.45">
      <c r="A121" s="28"/>
      <c r="B121" s="5" t="s">
        <v>23</v>
      </c>
      <c r="C121" s="1" t="s">
        <v>210</v>
      </c>
      <c r="D121" s="1" t="s">
        <v>211</v>
      </c>
      <c r="E121" s="6">
        <v>47</v>
      </c>
      <c r="F121" s="15">
        <v>84</v>
      </c>
      <c r="G121" s="15">
        <f t="shared" si="13"/>
        <v>3948</v>
      </c>
      <c r="H121" s="15">
        <f t="shared" si="11"/>
        <v>53.76</v>
      </c>
      <c r="I121" s="15">
        <f t="shared" si="14"/>
        <v>2526.7199999999998</v>
      </c>
      <c r="J121" s="13">
        <f t="shared" si="12"/>
        <v>47.575221238938056</v>
      </c>
      <c r="K121" s="13">
        <f t="shared" si="15"/>
        <v>2236.0353982300885</v>
      </c>
    </row>
    <row r="122" spans="1:11" ht="44.25" customHeight="1" x14ac:dyDescent="0.45">
      <c r="A122" s="28"/>
      <c r="B122" s="5" t="s">
        <v>23</v>
      </c>
      <c r="C122" s="1" t="s">
        <v>212</v>
      </c>
      <c r="D122" s="1" t="s">
        <v>213</v>
      </c>
      <c r="E122" s="1">
        <v>303</v>
      </c>
      <c r="F122" s="15">
        <v>63</v>
      </c>
      <c r="G122" s="15">
        <f t="shared" si="13"/>
        <v>19089</v>
      </c>
      <c r="H122" s="15">
        <f t="shared" si="11"/>
        <v>40.32</v>
      </c>
      <c r="I122" s="15">
        <f t="shared" si="14"/>
        <v>12216.960000000001</v>
      </c>
      <c r="J122" s="13">
        <f t="shared" si="12"/>
        <v>35.681415929203546</v>
      </c>
      <c r="K122" s="13">
        <f t="shared" si="15"/>
        <v>10811.469026548675</v>
      </c>
    </row>
    <row r="123" spans="1:11" ht="32.25" customHeight="1" x14ac:dyDescent="0.45">
      <c r="A123" s="28"/>
      <c r="B123" s="5" t="s">
        <v>23</v>
      </c>
      <c r="C123" s="1" t="s">
        <v>214</v>
      </c>
      <c r="D123" s="1" t="s">
        <v>215</v>
      </c>
      <c r="E123" s="1">
        <v>78</v>
      </c>
      <c r="F123" s="15">
        <v>63</v>
      </c>
      <c r="G123" s="15">
        <f t="shared" si="13"/>
        <v>4914</v>
      </c>
      <c r="H123" s="15">
        <f t="shared" si="11"/>
        <v>40.32</v>
      </c>
      <c r="I123" s="15">
        <f t="shared" si="14"/>
        <v>3144.96</v>
      </c>
      <c r="J123" s="13">
        <f t="shared" si="12"/>
        <v>35.681415929203546</v>
      </c>
      <c r="K123" s="13">
        <f t="shared" si="15"/>
        <v>2783.1504424778764</v>
      </c>
    </row>
    <row r="124" spans="1:11" ht="28.5" customHeight="1" x14ac:dyDescent="0.45">
      <c r="A124" s="28"/>
      <c r="B124" s="5" t="s">
        <v>23</v>
      </c>
      <c r="C124" s="1" t="s">
        <v>216</v>
      </c>
      <c r="D124" s="1" t="s">
        <v>217</v>
      </c>
      <c r="E124" s="1">
        <v>135</v>
      </c>
      <c r="F124" s="15">
        <v>63</v>
      </c>
      <c r="G124" s="15">
        <f t="shared" si="13"/>
        <v>8505</v>
      </c>
      <c r="H124" s="15">
        <f t="shared" si="11"/>
        <v>40.32</v>
      </c>
      <c r="I124" s="15">
        <f t="shared" si="14"/>
        <v>5443.2</v>
      </c>
      <c r="J124" s="13">
        <f t="shared" si="12"/>
        <v>35.681415929203546</v>
      </c>
      <c r="K124" s="13">
        <f t="shared" si="15"/>
        <v>4816.991150442479</v>
      </c>
    </row>
    <row r="125" spans="1:11" ht="40.5" customHeight="1" x14ac:dyDescent="0.45">
      <c r="A125" s="28"/>
      <c r="B125" s="5" t="s">
        <v>23</v>
      </c>
      <c r="C125" s="1" t="s">
        <v>218</v>
      </c>
      <c r="D125" s="1" t="s">
        <v>219</v>
      </c>
      <c r="E125" s="1">
        <v>12</v>
      </c>
      <c r="F125" s="15">
        <v>63</v>
      </c>
      <c r="G125" s="15">
        <f t="shared" si="13"/>
        <v>756</v>
      </c>
      <c r="H125" s="15">
        <f t="shared" si="11"/>
        <v>40.32</v>
      </c>
      <c r="I125" s="15">
        <f t="shared" si="14"/>
        <v>483.84000000000003</v>
      </c>
      <c r="J125" s="13">
        <f t="shared" si="12"/>
        <v>35.681415929203546</v>
      </c>
      <c r="K125" s="13">
        <f t="shared" si="15"/>
        <v>428.17699115044252</v>
      </c>
    </row>
    <row r="126" spans="1:11" ht="31.5" customHeight="1" x14ac:dyDescent="0.45">
      <c r="A126" s="28"/>
      <c r="B126" s="5" t="s">
        <v>23</v>
      </c>
      <c r="C126" s="1" t="s">
        <v>220</v>
      </c>
      <c r="D126" s="1" t="s">
        <v>221</v>
      </c>
      <c r="E126" s="1">
        <v>22</v>
      </c>
      <c r="F126" s="15">
        <v>70</v>
      </c>
      <c r="G126" s="15">
        <f t="shared" si="13"/>
        <v>1540</v>
      </c>
      <c r="H126" s="15">
        <f t="shared" si="11"/>
        <v>44.800000000000004</v>
      </c>
      <c r="I126" s="15">
        <f t="shared" si="14"/>
        <v>985.60000000000014</v>
      </c>
      <c r="J126" s="13">
        <f t="shared" si="12"/>
        <v>39.646017699115049</v>
      </c>
      <c r="K126" s="13">
        <f t="shared" si="15"/>
        <v>872.21238938053102</v>
      </c>
    </row>
    <row r="127" spans="1:11" ht="33" customHeight="1" x14ac:dyDescent="0.45">
      <c r="A127" s="28"/>
      <c r="B127" s="5" t="s">
        <v>23</v>
      </c>
      <c r="C127" s="1" t="s">
        <v>222</v>
      </c>
      <c r="D127" s="1" t="s">
        <v>223</v>
      </c>
      <c r="E127" s="1">
        <v>15</v>
      </c>
      <c r="F127" s="15">
        <v>70</v>
      </c>
      <c r="G127" s="15">
        <f t="shared" si="13"/>
        <v>1050</v>
      </c>
      <c r="H127" s="15">
        <f t="shared" si="11"/>
        <v>44.800000000000004</v>
      </c>
      <c r="I127" s="15">
        <f t="shared" si="14"/>
        <v>672.00000000000011</v>
      </c>
      <c r="J127" s="13">
        <f t="shared" si="12"/>
        <v>39.646017699115049</v>
      </c>
      <c r="K127" s="13">
        <f t="shared" si="15"/>
        <v>594.69026548672571</v>
      </c>
    </row>
    <row r="128" spans="1:11" ht="21" customHeight="1" x14ac:dyDescent="0.45">
      <c r="A128" s="28"/>
      <c r="B128" s="5" t="s">
        <v>23</v>
      </c>
      <c r="C128" s="1" t="s">
        <v>224</v>
      </c>
      <c r="D128" s="1" t="s">
        <v>225</v>
      </c>
      <c r="E128" s="1">
        <v>9</v>
      </c>
      <c r="F128" s="15">
        <v>70</v>
      </c>
      <c r="G128" s="15">
        <f t="shared" si="13"/>
        <v>630</v>
      </c>
      <c r="H128" s="15">
        <f t="shared" si="11"/>
        <v>44.800000000000004</v>
      </c>
      <c r="I128" s="15">
        <f t="shared" si="14"/>
        <v>403.20000000000005</v>
      </c>
      <c r="J128" s="13">
        <f t="shared" si="12"/>
        <v>39.646017699115049</v>
      </c>
      <c r="K128" s="13">
        <f t="shared" si="15"/>
        <v>356.81415929203547</v>
      </c>
    </row>
    <row r="129" spans="1:11" ht="26.25" customHeight="1" x14ac:dyDescent="0.45">
      <c r="A129" s="28"/>
      <c r="B129" s="5" t="s">
        <v>23</v>
      </c>
      <c r="C129" s="1" t="s">
        <v>226</v>
      </c>
      <c r="D129" s="1" t="s">
        <v>227</v>
      </c>
      <c r="E129" s="1">
        <v>9</v>
      </c>
      <c r="F129" s="15">
        <v>70</v>
      </c>
      <c r="G129" s="15">
        <f t="shared" si="13"/>
        <v>630</v>
      </c>
      <c r="H129" s="15">
        <f t="shared" si="11"/>
        <v>44.800000000000004</v>
      </c>
      <c r="I129" s="15">
        <f t="shared" si="14"/>
        <v>403.20000000000005</v>
      </c>
      <c r="J129" s="13">
        <f t="shared" si="12"/>
        <v>39.646017699115049</v>
      </c>
      <c r="K129" s="13">
        <f t="shared" si="15"/>
        <v>356.81415929203547</v>
      </c>
    </row>
    <row r="130" spans="1:11" ht="42" customHeight="1" x14ac:dyDescent="0.45">
      <c r="A130" s="28"/>
      <c r="B130" s="5" t="s">
        <v>23</v>
      </c>
      <c r="C130" s="1" t="s">
        <v>228</v>
      </c>
      <c r="D130" s="1" t="s">
        <v>229</v>
      </c>
      <c r="E130" s="1">
        <v>86</v>
      </c>
      <c r="F130" s="15">
        <v>70</v>
      </c>
      <c r="G130" s="15">
        <f t="shared" si="13"/>
        <v>6020</v>
      </c>
      <c r="H130" s="15">
        <f t="shared" si="11"/>
        <v>44.800000000000004</v>
      </c>
      <c r="I130" s="15">
        <f t="shared" si="14"/>
        <v>3852.8</v>
      </c>
      <c r="J130" s="13">
        <f t="shared" si="12"/>
        <v>39.646017699115049</v>
      </c>
      <c r="K130" s="13">
        <f t="shared" si="15"/>
        <v>3409.5575221238942</v>
      </c>
    </row>
    <row r="131" spans="1:11" ht="42.75" customHeight="1" x14ac:dyDescent="0.45">
      <c r="A131" s="28"/>
      <c r="B131" s="5" t="s">
        <v>23</v>
      </c>
      <c r="C131" s="1" t="s">
        <v>230</v>
      </c>
      <c r="D131" s="1" t="s">
        <v>231</v>
      </c>
      <c r="E131" s="1">
        <v>13</v>
      </c>
      <c r="F131" s="15">
        <v>70</v>
      </c>
      <c r="G131" s="15">
        <f t="shared" si="13"/>
        <v>910</v>
      </c>
      <c r="H131" s="15">
        <f t="shared" si="11"/>
        <v>44.800000000000004</v>
      </c>
      <c r="I131" s="15">
        <f t="shared" si="14"/>
        <v>582.40000000000009</v>
      </c>
      <c r="J131" s="13">
        <f t="shared" si="12"/>
        <v>39.646017699115049</v>
      </c>
      <c r="K131" s="13">
        <f t="shared" si="15"/>
        <v>515.39823008849567</v>
      </c>
    </row>
    <row r="132" spans="1:11" ht="32.25" customHeight="1" x14ac:dyDescent="0.45">
      <c r="A132" s="28"/>
      <c r="B132" s="5" t="s">
        <v>23</v>
      </c>
      <c r="C132" s="1" t="s">
        <v>232</v>
      </c>
      <c r="D132" s="1" t="s">
        <v>233</v>
      </c>
      <c r="E132" s="1">
        <v>10</v>
      </c>
      <c r="F132" s="15">
        <v>70</v>
      </c>
      <c r="G132" s="15">
        <f t="shared" si="13"/>
        <v>700</v>
      </c>
      <c r="H132" s="15">
        <f t="shared" si="11"/>
        <v>44.800000000000004</v>
      </c>
      <c r="I132" s="15">
        <f t="shared" si="14"/>
        <v>448.00000000000006</v>
      </c>
      <c r="J132" s="13">
        <f t="shared" si="12"/>
        <v>39.646017699115049</v>
      </c>
      <c r="K132" s="13">
        <f t="shared" si="15"/>
        <v>396.46017699115049</v>
      </c>
    </row>
    <row r="133" spans="1:11" ht="156" customHeight="1" x14ac:dyDescent="0.45">
      <c r="A133" s="3" t="s">
        <v>22</v>
      </c>
      <c r="B133" s="5" t="s">
        <v>23</v>
      </c>
      <c r="C133" s="1" t="s">
        <v>234</v>
      </c>
      <c r="D133" s="1" t="s">
        <v>235</v>
      </c>
      <c r="E133" s="1">
        <v>228</v>
      </c>
      <c r="F133" s="15">
        <v>96</v>
      </c>
      <c r="G133" s="15">
        <f t="shared" si="13"/>
        <v>21888</v>
      </c>
      <c r="H133" s="15">
        <f t="shared" si="11"/>
        <v>61.44</v>
      </c>
      <c r="I133" s="15">
        <f t="shared" si="14"/>
        <v>14008.32</v>
      </c>
      <c r="J133" s="13">
        <f t="shared" si="12"/>
        <v>54.37168141592921</v>
      </c>
      <c r="K133" s="13">
        <f t="shared" si="15"/>
        <v>12396.743362831859</v>
      </c>
    </row>
    <row r="134" spans="1:11" ht="169.5" customHeight="1" x14ac:dyDescent="0.45">
      <c r="A134" s="3" t="s">
        <v>22</v>
      </c>
      <c r="B134" s="5" t="s">
        <v>23</v>
      </c>
      <c r="C134" s="1" t="s">
        <v>236</v>
      </c>
      <c r="D134" s="1" t="s">
        <v>237</v>
      </c>
      <c r="E134" s="1">
        <v>336</v>
      </c>
      <c r="F134" s="15">
        <v>96</v>
      </c>
      <c r="G134" s="15">
        <f t="shared" si="13"/>
        <v>32256</v>
      </c>
      <c r="H134" s="15">
        <f t="shared" si="11"/>
        <v>61.44</v>
      </c>
      <c r="I134" s="15">
        <f t="shared" si="14"/>
        <v>20643.84</v>
      </c>
      <c r="J134" s="13">
        <f t="shared" si="12"/>
        <v>54.37168141592921</v>
      </c>
      <c r="K134" s="13">
        <f t="shared" si="15"/>
        <v>18268.884955752215</v>
      </c>
    </row>
    <row r="135" spans="1:11" ht="174.75" customHeight="1" x14ac:dyDescent="0.45">
      <c r="A135" s="3" t="s">
        <v>22</v>
      </c>
      <c r="B135" s="5" t="s">
        <v>23</v>
      </c>
      <c r="C135" s="1" t="s">
        <v>238</v>
      </c>
      <c r="D135" s="1" t="s">
        <v>239</v>
      </c>
      <c r="E135" s="1">
        <v>260</v>
      </c>
      <c r="F135" s="15">
        <v>96</v>
      </c>
      <c r="G135" s="15">
        <f t="shared" si="13"/>
        <v>24960</v>
      </c>
      <c r="H135" s="15">
        <f t="shared" si="11"/>
        <v>61.44</v>
      </c>
      <c r="I135" s="15">
        <f t="shared" si="14"/>
        <v>15974.4</v>
      </c>
      <c r="J135" s="13">
        <f t="shared" si="12"/>
        <v>54.37168141592921</v>
      </c>
      <c r="K135" s="13">
        <f t="shared" si="15"/>
        <v>14136.637168141595</v>
      </c>
    </row>
    <row r="136" spans="1:11" ht="104.25" customHeight="1" x14ac:dyDescent="0.45">
      <c r="A136" s="1"/>
      <c r="B136" s="5" t="s">
        <v>23</v>
      </c>
      <c r="C136" s="1" t="s">
        <v>240</v>
      </c>
      <c r="D136" s="1" t="s">
        <v>241</v>
      </c>
      <c r="E136" s="1">
        <v>7</v>
      </c>
      <c r="F136" s="15">
        <v>63</v>
      </c>
      <c r="G136" s="15">
        <f t="shared" si="13"/>
        <v>441</v>
      </c>
      <c r="H136" s="15">
        <f t="shared" si="11"/>
        <v>40.32</v>
      </c>
      <c r="I136" s="15">
        <f t="shared" si="14"/>
        <v>282.24</v>
      </c>
      <c r="J136" s="13">
        <f t="shared" si="12"/>
        <v>35.681415929203546</v>
      </c>
      <c r="K136" s="13">
        <f t="shared" si="15"/>
        <v>249.76991150442481</v>
      </c>
    </row>
    <row r="137" spans="1:11" ht="108" customHeight="1" x14ac:dyDescent="0.45">
      <c r="A137" s="3" t="s">
        <v>22</v>
      </c>
      <c r="B137" s="5" t="s">
        <v>23</v>
      </c>
      <c r="C137" s="5" t="s">
        <v>242</v>
      </c>
      <c r="D137" s="4" t="s">
        <v>243</v>
      </c>
      <c r="E137" s="1">
        <v>212</v>
      </c>
      <c r="F137" s="15">
        <v>65</v>
      </c>
      <c r="G137" s="15">
        <f t="shared" si="13"/>
        <v>13780</v>
      </c>
      <c r="H137" s="15">
        <f t="shared" si="11"/>
        <v>41.6</v>
      </c>
      <c r="I137" s="15">
        <f t="shared" si="14"/>
        <v>8819.2000000000007</v>
      </c>
      <c r="J137" s="13">
        <f t="shared" si="12"/>
        <v>36.814159292035406</v>
      </c>
      <c r="K137" s="13">
        <f t="shared" si="15"/>
        <v>7804.6017699115064</v>
      </c>
    </row>
    <row r="138" spans="1:11" ht="111.75" customHeight="1" x14ac:dyDescent="0.45">
      <c r="A138" s="3" t="s">
        <v>22</v>
      </c>
      <c r="B138" s="5" t="s">
        <v>23</v>
      </c>
      <c r="C138" s="5" t="s">
        <v>244</v>
      </c>
      <c r="D138" s="4" t="s">
        <v>245</v>
      </c>
      <c r="E138" s="1">
        <v>96</v>
      </c>
      <c r="F138" s="15">
        <v>65</v>
      </c>
      <c r="G138" s="15">
        <f t="shared" si="13"/>
        <v>6240</v>
      </c>
      <c r="H138" s="15">
        <f t="shared" si="11"/>
        <v>41.6</v>
      </c>
      <c r="I138" s="15">
        <f t="shared" si="14"/>
        <v>3993.6000000000004</v>
      </c>
      <c r="J138" s="13">
        <f t="shared" si="12"/>
        <v>36.814159292035406</v>
      </c>
      <c r="K138" s="13">
        <f t="shared" si="15"/>
        <v>3534.1592920353987</v>
      </c>
    </row>
    <row r="139" spans="1:11" ht="99" customHeight="1" x14ac:dyDescent="0.45">
      <c r="A139" s="3" t="s">
        <v>22</v>
      </c>
      <c r="B139" s="5" t="s">
        <v>23</v>
      </c>
      <c r="C139" s="5" t="s">
        <v>246</v>
      </c>
      <c r="D139" s="4" t="s">
        <v>247</v>
      </c>
      <c r="E139" s="1">
        <v>142</v>
      </c>
      <c r="F139" s="15">
        <v>65</v>
      </c>
      <c r="G139" s="15">
        <f t="shared" si="13"/>
        <v>9230</v>
      </c>
      <c r="H139" s="15">
        <f t="shared" si="11"/>
        <v>41.6</v>
      </c>
      <c r="I139" s="15">
        <f t="shared" si="14"/>
        <v>5907.2</v>
      </c>
      <c r="J139" s="13">
        <f t="shared" si="12"/>
        <v>36.814159292035406</v>
      </c>
      <c r="K139" s="13">
        <f t="shared" si="15"/>
        <v>5227.6106194690274</v>
      </c>
    </row>
    <row r="140" spans="1:11" x14ac:dyDescent="0.45">
      <c r="A140" s="16"/>
      <c r="B140" s="20"/>
      <c r="C140" s="20"/>
      <c r="D140" s="21"/>
      <c r="E140" s="20">
        <f>SUM(E15:E139)</f>
        <v>11736</v>
      </c>
      <c r="F140" s="17"/>
      <c r="G140" s="17">
        <f t="shared" ref="G140:K140" si="16">SUM(G15:G139)</f>
        <v>865797</v>
      </c>
      <c r="H140" s="17"/>
      <c r="I140" s="17">
        <f t="shared" si="16"/>
        <v>554110.07999999984</v>
      </c>
      <c r="J140" s="12"/>
      <c r="K140" s="12">
        <f t="shared" si="16"/>
        <v>490362.90265486727</v>
      </c>
    </row>
  </sheetData>
  <sheetProtection sheet="1" objects="1" scenarios="1" selectLockedCells="1" selectUnlockedCells="1"/>
  <mergeCells count="26">
    <mergeCell ref="A42:A43"/>
    <mergeCell ref="A37:A38"/>
    <mergeCell ref="A39:A41"/>
    <mergeCell ref="A21:A22"/>
    <mergeCell ref="A32:A34"/>
    <mergeCell ref="A35:A36"/>
    <mergeCell ref="A30:A31"/>
    <mergeCell ref="A28:A29"/>
    <mergeCell ref="A130:A132"/>
    <mergeCell ref="A113:A115"/>
    <mergeCell ref="A120:A121"/>
    <mergeCell ref="A126:A129"/>
    <mergeCell ref="A122:A125"/>
    <mergeCell ref="A84:A86"/>
    <mergeCell ref="A72:A75"/>
    <mergeCell ref="A103:A104"/>
    <mergeCell ref="A107:A110"/>
    <mergeCell ref="A92:A94"/>
    <mergeCell ref="A95:A96"/>
    <mergeCell ref="A97:A98"/>
    <mergeCell ref="A99:A100"/>
    <mergeCell ref="A60:A61"/>
    <mergeCell ref="A63:A65"/>
    <mergeCell ref="A44:A49"/>
    <mergeCell ref="A51:A52"/>
    <mergeCell ref="A57:A59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960AC-0EC0-4F15-A335-AE858BDF3E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89B7F-E175-46DB-934C-D0CC1A8DBFA6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3287f65e-bd81-4ef8-9d4a-f770dbe35018"/>
    <ds:schemaRef ds:uri="534545f7-dfad-40dc-8880-0a5cc848d94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7FA47D-3500-4963-A8C4-20CEFB910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2026-02-23T09:55:28Z</dcterms:created>
  <dcterms:modified xsi:type="dcterms:W3CDTF">2026-04-20T09:18:20Z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