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3EFF20D9-E814-405B-B93F-7343E1074E22}" xr6:coauthVersionLast="47" xr6:coauthVersionMax="47" xr10:uidLastSave="{00000000-0000-0000-0000-000000000000}"/>
  <bookViews>
    <workbookView xWindow="-98" yWindow="-98" windowWidth="21795" windowHeight="13695" xr2:uid="{2720B0A1-FF57-487B-9316-875BAEA8F6E6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2" i="1" l="1"/>
  <c r="M292" i="1"/>
  <c r="M273" i="1"/>
  <c r="N272" i="1"/>
  <c r="O272" i="1" s="1"/>
  <c r="N244" i="1"/>
  <c r="O244" i="1" s="1"/>
  <c r="N232" i="1"/>
  <c r="O232" i="1" s="1"/>
  <c r="M193" i="1"/>
  <c r="M154" i="1"/>
  <c r="N113" i="1"/>
  <c r="O113" i="1" s="1"/>
  <c r="M99" i="1"/>
  <c r="M91" i="1"/>
  <c r="N50" i="1"/>
  <c r="O50" i="1" s="1"/>
  <c r="N40" i="1"/>
  <c r="O40" i="1" s="1"/>
  <c r="L343" i="1"/>
  <c r="L342" i="1"/>
  <c r="L341" i="1"/>
  <c r="N341" i="1" s="1"/>
  <c r="O341" i="1" s="1"/>
  <c r="L340" i="1"/>
  <c r="M340" i="1" s="1"/>
  <c r="L339" i="1"/>
  <c r="N339" i="1" s="1"/>
  <c r="O339" i="1" s="1"/>
  <c r="L338" i="1"/>
  <c r="N338" i="1" s="1"/>
  <c r="O338" i="1" s="1"/>
  <c r="L337" i="1"/>
  <c r="N337" i="1" s="1"/>
  <c r="O337" i="1" s="1"/>
  <c r="L336" i="1"/>
  <c r="M336" i="1" s="1"/>
  <c r="L335" i="1"/>
  <c r="L334" i="1"/>
  <c r="N334" i="1" s="1"/>
  <c r="O334" i="1" s="1"/>
  <c r="L333" i="1"/>
  <c r="M333" i="1" s="1"/>
  <c r="L332" i="1"/>
  <c r="N332" i="1" s="1"/>
  <c r="O332" i="1" s="1"/>
  <c r="L331" i="1"/>
  <c r="L330" i="1"/>
  <c r="N330" i="1" s="1"/>
  <c r="O330" i="1" s="1"/>
  <c r="L329" i="1"/>
  <c r="N329" i="1" s="1"/>
  <c r="O329" i="1" s="1"/>
  <c r="L328" i="1"/>
  <c r="N328" i="1" s="1"/>
  <c r="O328" i="1" s="1"/>
  <c r="L327" i="1"/>
  <c r="N327" i="1" s="1"/>
  <c r="O327" i="1" s="1"/>
  <c r="L326" i="1"/>
  <c r="M326" i="1" s="1"/>
  <c r="L325" i="1"/>
  <c r="N325" i="1" s="1"/>
  <c r="O325" i="1" s="1"/>
  <c r="L324" i="1"/>
  <c r="M324" i="1" s="1"/>
  <c r="L323" i="1"/>
  <c r="L322" i="1"/>
  <c r="N322" i="1" s="1"/>
  <c r="O322" i="1" s="1"/>
  <c r="L321" i="1"/>
  <c r="N321" i="1" s="1"/>
  <c r="O321" i="1" s="1"/>
  <c r="L320" i="1"/>
  <c r="M320" i="1" s="1"/>
  <c r="L319" i="1"/>
  <c r="N319" i="1" s="1"/>
  <c r="O319" i="1" s="1"/>
  <c r="L318" i="1"/>
  <c r="N318" i="1" s="1"/>
  <c r="O318" i="1" s="1"/>
  <c r="L317" i="1"/>
  <c r="M317" i="1" s="1"/>
  <c r="L316" i="1"/>
  <c r="M316" i="1" s="1"/>
  <c r="L315" i="1"/>
  <c r="L314" i="1"/>
  <c r="N314" i="1" s="1"/>
  <c r="O314" i="1" s="1"/>
  <c r="L313" i="1"/>
  <c r="N313" i="1" s="1"/>
  <c r="O313" i="1" s="1"/>
  <c r="L312" i="1"/>
  <c r="N312" i="1" s="1"/>
  <c r="O312" i="1" s="1"/>
  <c r="L311" i="1"/>
  <c r="L310" i="1"/>
  <c r="N310" i="1" s="1"/>
  <c r="O310" i="1" s="1"/>
  <c r="L309" i="1"/>
  <c r="N309" i="1" s="1"/>
  <c r="O309" i="1" s="1"/>
  <c r="L308" i="1"/>
  <c r="N308" i="1" s="1"/>
  <c r="O308" i="1" s="1"/>
  <c r="L307" i="1"/>
  <c r="N307" i="1" s="1"/>
  <c r="O307" i="1" s="1"/>
  <c r="L306" i="1"/>
  <c r="N306" i="1" s="1"/>
  <c r="O306" i="1" s="1"/>
  <c r="L305" i="1"/>
  <c r="N305" i="1" s="1"/>
  <c r="O305" i="1" s="1"/>
  <c r="L304" i="1"/>
  <c r="M304" i="1" s="1"/>
  <c r="L303" i="1"/>
  <c r="L302" i="1"/>
  <c r="N302" i="1" s="1"/>
  <c r="O302" i="1" s="1"/>
  <c r="L301" i="1"/>
  <c r="N301" i="1" s="1"/>
  <c r="O301" i="1" s="1"/>
  <c r="L300" i="1"/>
  <c r="M300" i="1" s="1"/>
  <c r="L299" i="1"/>
  <c r="N299" i="1" s="1"/>
  <c r="O299" i="1" s="1"/>
  <c r="L298" i="1"/>
  <c r="N298" i="1" s="1"/>
  <c r="O298" i="1" s="1"/>
  <c r="L297" i="1"/>
  <c r="N297" i="1" s="1"/>
  <c r="O297" i="1" s="1"/>
  <c r="L296" i="1"/>
  <c r="M296" i="1" s="1"/>
  <c r="L295" i="1"/>
  <c r="L294" i="1"/>
  <c r="N294" i="1" s="1"/>
  <c r="O294" i="1" s="1"/>
  <c r="L293" i="1"/>
  <c r="N293" i="1" s="1"/>
  <c r="O293" i="1" s="1"/>
  <c r="L292" i="1"/>
  <c r="N292" i="1" s="1"/>
  <c r="O292" i="1" s="1"/>
  <c r="L291" i="1"/>
  <c r="L290" i="1"/>
  <c r="N290" i="1" s="1"/>
  <c r="O290" i="1" s="1"/>
  <c r="L289" i="1"/>
  <c r="N289" i="1" s="1"/>
  <c r="O289" i="1" s="1"/>
  <c r="L288" i="1"/>
  <c r="N288" i="1" s="1"/>
  <c r="O288" i="1" s="1"/>
  <c r="L287" i="1"/>
  <c r="N287" i="1" s="1"/>
  <c r="O287" i="1" s="1"/>
  <c r="L286" i="1"/>
  <c r="N286" i="1" s="1"/>
  <c r="O286" i="1" s="1"/>
  <c r="L285" i="1"/>
  <c r="N285" i="1" s="1"/>
  <c r="O285" i="1" s="1"/>
  <c r="L284" i="1"/>
  <c r="M284" i="1" s="1"/>
  <c r="L283" i="1"/>
  <c r="L282" i="1"/>
  <c r="N282" i="1" s="1"/>
  <c r="O282" i="1" s="1"/>
  <c r="L281" i="1"/>
  <c r="N281" i="1" s="1"/>
  <c r="O281" i="1" s="1"/>
  <c r="L280" i="1"/>
  <c r="M280" i="1" s="1"/>
  <c r="L279" i="1"/>
  <c r="N279" i="1" s="1"/>
  <c r="O279" i="1" s="1"/>
  <c r="L278" i="1"/>
  <c r="N278" i="1" s="1"/>
  <c r="O278" i="1" s="1"/>
  <c r="L277" i="1"/>
  <c r="N277" i="1" s="1"/>
  <c r="O277" i="1" s="1"/>
  <c r="L276" i="1"/>
  <c r="M276" i="1" s="1"/>
  <c r="L275" i="1"/>
  <c r="L274" i="1"/>
  <c r="N274" i="1" s="1"/>
  <c r="O274" i="1" s="1"/>
  <c r="L273" i="1"/>
  <c r="N273" i="1" s="1"/>
  <c r="O273" i="1" s="1"/>
  <c r="L272" i="1"/>
  <c r="M272" i="1" s="1"/>
  <c r="L271" i="1"/>
  <c r="L270" i="1"/>
  <c r="N270" i="1" s="1"/>
  <c r="O270" i="1" s="1"/>
  <c r="L269" i="1"/>
  <c r="N269" i="1" s="1"/>
  <c r="O269" i="1" s="1"/>
  <c r="L268" i="1"/>
  <c r="N268" i="1" s="1"/>
  <c r="O268" i="1" s="1"/>
  <c r="L267" i="1"/>
  <c r="N267" i="1" s="1"/>
  <c r="O267" i="1" s="1"/>
  <c r="L266" i="1"/>
  <c r="N266" i="1" s="1"/>
  <c r="O266" i="1" s="1"/>
  <c r="L265" i="1"/>
  <c r="N265" i="1" s="1"/>
  <c r="O265" i="1" s="1"/>
  <c r="L264" i="1"/>
  <c r="M264" i="1" s="1"/>
  <c r="L263" i="1"/>
  <c r="L262" i="1"/>
  <c r="N262" i="1" s="1"/>
  <c r="O262" i="1" s="1"/>
  <c r="L261" i="1"/>
  <c r="N261" i="1" s="1"/>
  <c r="O261" i="1" s="1"/>
  <c r="L260" i="1"/>
  <c r="M260" i="1" s="1"/>
  <c r="L259" i="1"/>
  <c r="N259" i="1" s="1"/>
  <c r="O259" i="1" s="1"/>
  <c r="L258" i="1"/>
  <c r="N258" i="1" s="1"/>
  <c r="O258" i="1" s="1"/>
  <c r="L257" i="1"/>
  <c r="N257" i="1" s="1"/>
  <c r="O257" i="1" s="1"/>
  <c r="L256" i="1"/>
  <c r="M256" i="1" s="1"/>
  <c r="L255" i="1"/>
  <c r="L254" i="1"/>
  <c r="N254" i="1" s="1"/>
  <c r="O254" i="1" s="1"/>
  <c r="L253" i="1"/>
  <c r="N253" i="1" s="1"/>
  <c r="O253" i="1" s="1"/>
  <c r="L252" i="1"/>
  <c r="N252" i="1" s="1"/>
  <c r="O252" i="1" s="1"/>
  <c r="L251" i="1"/>
  <c r="L250" i="1"/>
  <c r="N250" i="1" s="1"/>
  <c r="O250" i="1" s="1"/>
  <c r="L249" i="1"/>
  <c r="N249" i="1" s="1"/>
  <c r="O249" i="1" s="1"/>
  <c r="L248" i="1"/>
  <c r="N248" i="1" s="1"/>
  <c r="O248" i="1" s="1"/>
  <c r="L247" i="1"/>
  <c r="N247" i="1" s="1"/>
  <c r="O247" i="1" s="1"/>
  <c r="L246" i="1"/>
  <c r="N246" i="1" s="1"/>
  <c r="O246" i="1" s="1"/>
  <c r="L245" i="1"/>
  <c r="N245" i="1" s="1"/>
  <c r="O245" i="1" s="1"/>
  <c r="L244" i="1"/>
  <c r="M244" i="1" s="1"/>
  <c r="L243" i="1"/>
  <c r="L242" i="1"/>
  <c r="N242" i="1" s="1"/>
  <c r="O242" i="1" s="1"/>
  <c r="L241" i="1"/>
  <c r="N241" i="1" s="1"/>
  <c r="O241" i="1" s="1"/>
  <c r="L240" i="1"/>
  <c r="M240" i="1" s="1"/>
  <c r="L239" i="1"/>
  <c r="N239" i="1" s="1"/>
  <c r="O239" i="1" s="1"/>
  <c r="L238" i="1"/>
  <c r="N238" i="1" s="1"/>
  <c r="O238" i="1" s="1"/>
  <c r="L237" i="1"/>
  <c r="N237" i="1" s="1"/>
  <c r="O237" i="1" s="1"/>
  <c r="L236" i="1"/>
  <c r="M236" i="1" s="1"/>
  <c r="L235" i="1"/>
  <c r="L234" i="1"/>
  <c r="N234" i="1" s="1"/>
  <c r="O234" i="1" s="1"/>
  <c r="L233" i="1"/>
  <c r="N233" i="1" s="1"/>
  <c r="O233" i="1" s="1"/>
  <c r="L232" i="1"/>
  <c r="M232" i="1" s="1"/>
  <c r="L231" i="1"/>
  <c r="L230" i="1"/>
  <c r="N230" i="1" s="1"/>
  <c r="O230" i="1" s="1"/>
  <c r="L229" i="1"/>
  <c r="N229" i="1" s="1"/>
  <c r="O229" i="1" s="1"/>
  <c r="L228" i="1"/>
  <c r="N228" i="1" s="1"/>
  <c r="O228" i="1" s="1"/>
  <c r="L227" i="1"/>
  <c r="N227" i="1" s="1"/>
  <c r="O227" i="1" s="1"/>
  <c r="L226" i="1"/>
  <c r="M226" i="1" s="1"/>
  <c r="L225" i="1"/>
  <c r="N225" i="1" s="1"/>
  <c r="O225" i="1" s="1"/>
  <c r="L224" i="1"/>
  <c r="M224" i="1" s="1"/>
  <c r="L223" i="1"/>
  <c r="L222" i="1"/>
  <c r="N222" i="1" s="1"/>
  <c r="O222" i="1" s="1"/>
  <c r="L221" i="1"/>
  <c r="N221" i="1" s="1"/>
  <c r="O221" i="1" s="1"/>
  <c r="L220" i="1"/>
  <c r="M220" i="1" s="1"/>
  <c r="L219" i="1"/>
  <c r="N219" i="1" s="1"/>
  <c r="O219" i="1" s="1"/>
  <c r="L218" i="1"/>
  <c r="N218" i="1" s="1"/>
  <c r="O218" i="1" s="1"/>
  <c r="L217" i="1"/>
  <c r="N217" i="1" s="1"/>
  <c r="O217" i="1" s="1"/>
  <c r="L216" i="1"/>
  <c r="M216" i="1" s="1"/>
  <c r="L215" i="1"/>
  <c r="L214" i="1"/>
  <c r="N214" i="1" s="1"/>
  <c r="O214" i="1" s="1"/>
  <c r="L213" i="1"/>
  <c r="N213" i="1" s="1"/>
  <c r="O213" i="1" s="1"/>
  <c r="L212" i="1"/>
  <c r="N212" i="1" s="1"/>
  <c r="O212" i="1" s="1"/>
  <c r="L211" i="1"/>
  <c r="L210" i="1"/>
  <c r="N210" i="1" s="1"/>
  <c r="O210" i="1" s="1"/>
  <c r="L209" i="1"/>
  <c r="N209" i="1" s="1"/>
  <c r="O209" i="1" s="1"/>
  <c r="L208" i="1"/>
  <c r="N208" i="1" s="1"/>
  <c r="O208" i="1" s="1"/>
  <c r="L207" i="1"/>
  <c r="N207" i="1" s="1"/>
  <c r="O207" i="1" s="1"/>
  <c r="L206" i="1"/>
  <c r="N206" i="1" s="1"/>
  <c r="O206" i="1" s="1"/>
  <c r="L205" i="1"/>
  <c r="N205" i="1" s="1"/>
  <c r="O205" i="1" s="1"/>
  <c r="L204" i="1"/>
  <c r="M204" i="1" s="1"/>
  <c r="L203" i="1"/>
  <c r="L202" i="1"/>
  <c r="N202" i="1" s="1"/>
  <c r="O202" i="1" s="1"/>
  <c r="L201" i="1"/>
  <c r="N201" i="1" s="1"/>
  <c r="O201" i="1" s="1"/>
  <c r="L200" i="1"/>
  <c r="M200" i="1" s="1"/>
  <c r="L199" i="1"/>
  <c r="N199" i="1" s="1"/>
  <c r="O199" i="1" s="1"/>
  <c r="L198" i="1"/>
  <c r="N198" i="1" s="1"/>
  <c r="O198" i="1" s="1"/>
  <c r="L197" i="1"/>
  <c r="M197" i="1" s="1"/>
  <c r="L196" i="1"/>
  <c r="M196" i="1" s="1"/>
  <c r="L195" i="1"/>
  <c r="L194" i="1"/>
  <c r="N194" i="1" s="1"/>
  <c r="O194" i="1" s="1"/>
  <c r="L193" i="1"/>
  <c r="N193" i="1" s="1"/>
  <c r="O193" i="1" s="1"/>
  <c r="L192" i="1"/>
  <c r="M192" i="1" s="1"/>
  <c r="L191" i="1"/>
  <c r="L190" i="1"/>
  <c r="N190" i="1" s="1"/>
  <c r="O190" i="1" s="1"/>
  <c r="L189" i="1"/>
  <c r="M189" i="1" s="1"/>
  <c r="L188" i="1"/>
  <c r="N188" i="1" s="1"/>
  <c r="O188" i="1" s="1"/>
  <c r="L187" i="1"/>
  <c r="N187" i="1" s="1"/>
  <c r="O187" i="1" s="1"/>
  <c r="L186" i="1"/>
  <c r="M186" i="1" s="1"/>
  <c r="L185" i="1"/>
  <c r="N185" i="1" s="1"/>
  <c r="O185" i="1" s="1"/>
  <c r="L184" i="1"/>
  <c r="M184" i="1" s="1"/>
  <c r="L183" i="1"/>
  <c r="L182" i="1"/>
  <c r="N182" i="1" s="1"/>
  <c r="O182" i="1" s="1"/>
  <c r="L181" i="1"/>
  <c r="N181" i="1" s="1"/>
  <c r="O181" i="1" s="1"/>
  <c r="L180" i="1"/>
  <c r="M180" i="1" s="1"/>
  <c r="L179" i="1"/>
  <c r="N179" i="1" s="1"/>
  <c r="O179" i="1" s="1"/>
  <c r="L178" i="1"/>
  <c r="N178" i="1" s="1"/>
  <c r="O178" i="1" s="1"/>
  <c r="L177" i="1"/>
  <c r="N177" i="1" s="1"/>
  <c r="O177" i="1" s="1"/>
  <c r="L176" i="1"/>
  <c r="M176" i="1" s="1"/>
  <c r="L175" i="1"/>
  <c r="N175" i="1" s="1"/>
  <c r="O175" i="1" s="1"/>
  <c r="L174" i="1"/>
  <c r="N174" i="1" s="1"/>
  <c r="O174" i="1" s="1"/>
  <c r="L173" i="1"/>
  <c r="N173" i="1" s="1"/>
  <c r="O173" i="1" s="1"/>
  <c r="L172" i="1"/>
  <c r="M172" i="1" s="1"/>
  <c r="L171" i="1"/>
  <c r="L170" i="1"/>
  <c r="N170" i="1" s="1"/>
  <c r="O170" i="1" s="1"/>
  <c r="L169" i="1"/>
  <c r="M169" i="1" s="1"/>
  <c r="L168" i="1"/>
  <c r="M168" i="1" s="1"/>
  <c r="L167" i="1"/>
  <c r="N167" i="1" s="1"/>
  <c r="O167" i="1" s="1"/>
  <c r="L166" i="1"/>
  <c r="M166" i="1" s="1"/>
  <c r="L165" i="1"/>
  <c r="N165" i="1" s="1"/>
  <c r="O165" i="1" s="1"/>
  <c r="L164" i="1"/>
  <c r="L163" i="1"/>
  <c r="L162" i="1"/>
  <c r="M162" i="1" s="1"/>
  <c r="L161" i="1"/>
  <c r="M161" i="1" s="1"/>
  <c r="L160" i="1"/>
  <c r="L159" i="1"/>
  <c r="N159" i="1" s="1"/>
  <c r="O159" i="1" s="1"/>
  <c r="L158" i="1"/>
  <c r="N158" i="1" s="1"/>
  <c r="O158" i="1" s="1"/>
  <c r="L157" i="1"/>
  <c r="N157" i="1" s="1"/>
  <c r="O157" i="1" s="1"/>
  <c r="L156" i="1"/>
  <c r="M156" i="1" s="1"/>
  <c r="L155" i="1"/>
  <c r="N155" i="1" s="1"/>
  <c r="O155" i="1" s="1"/>
  <c r="L154" i="1"/>
  <c r="N154" i="1" s="1"/>
  <c r="O154" i="1" s="1"/>
  <c r="L153" i="1"/>
  <c r="N153" i="1" s="1"/>
  <c r="O153" i="1" s="1"/>
  <c r="L152" i="1"/>
  <c r="M152" i="1" s="1"/>
  <c r="L151" i="1"/>
  <c r="L150" i="1"/>
  <c r="N150" i="1" s="1"/>
  <c r="O150" i="1" s="1"/>
  <c r="L149" i="1"/>
  <c r="N149" i="1" s="1"/>
  <c r="O149" i="1" s="1"/>
  <c r="L148" i="1"/>
  <c r="M148" i="1" s="1"/>
  <c r="L147" i="1"/>
  <c r="N147" i="1" s="1"/>
  <c r="O147" i="1" s="1"/>
  <c r="L146" i="1"/>
  <c r="N146" i="1" s="1"/>
  <c r="O146" i="1" s="1"/>
  <c r="L145" i="1"/>
  <c r="N145" i="1" s="1"/>
  <c r="O145" i="1" s="1"/>
  <c r="L144" i="1"/>
  <c r="L143" i="1"/>
  <c r="L142" i="1"/>
  <c r="M142" i="1" s="1"/>
  <c r="L141" i="1"/>
  <c r="M141" i="1" s="1"/>
  <c r="L140" i="1"/>
  <c r="L139" i="1"/>
  <c r="N139" i="1" s="1"/>
  <c r="O139" i="1" s="1"/>
  <c r="L138" i="1"/>
  <c r="N138" i="1" s="1"/>
  <c r="O138" i="1" s="1"/>
  <c r="L137" i="1"/>
  <c r="N137" i="1" s="1"/>
  <c r="O137" i="1" s="1"/>
  <c r="L136" i="1"/>
  <c r="M136" i="1" s="1"/>
  <c r="L135" i="1"/>
  <c r="N135" i="1" s="1"/>
  <c r="O135" i="1" s="1"/>
  <c r="L134" i="1"/>
  <c r="N134" i="1" s="1"/>
  <c r="O134" i="1" s="1"/>
  <c r="L133" i="1"/>
  <c r="N133" i="1" s="1"/>
  <c r="O133" i="1" s="1"/>
  <c r="L132" i="1"/>
  <c r="M132" i="1" s="1"/>
  <c r="L131" i="1"/>
  <c r="L130" i="1"/>
  <c r="N130" i="1" s="1"/>
  <c r="O130" i="1" s="1"/>
  <c r="L129" i="1"/>
  <c r="M129" i="1" s="1"/>
  <c r="L128" i="1"/>
  <c r="M128" i="1" s="1"/>
  <c r="L127" i="1"/>
  <c r="N127" i="1" s="1"/>
  <c r="O127" i="1" s="1"/>
  <c r="L126" i="1"/>
  <c r="M126" i="1" s="1"/>
  <c r="L125" i="1"/>
  <c r="M125" i="1" s="1"/>
  <c r="L124" i="1"/>
  <c r="L123" i="1"/>
  <c r="L122" i="1"/>
  <c r="M122" i="1" s="1"/>
  <c r="L121" i="1"/>
  <c r="M121" i="1" s="1"/>
  <c r="L120" i="1"/>
  <c r="L119" i="1"/>
  <c r="N119" i="1" s="1"/>
  <c r="O119" i="1" s="1"/>
  <c r="L118" i="1"/>
  <c r="N118" i="1" s="1"/>
  <c r="O118" i="1" s="1"/>
  <c r="L117" i="1"/>
  <c r="N117" i="1" s="1"/>
  <c r="O117" i="1" s="1"/>
  <c r="L116" i="1"/>
  <c r="M116" i="1" s="1"/>
  <c r="L115" i="1"/>
  <c r="N115" i="1" s="1"/>
  <c r="O115" i="1" s="1"/>
  <c r="L114" i="1"/>
  <c r="N114" i="1" s="1"/>
  <c r="O114" i="1" s="1"/>
  <c r="L113" i="1"/>
  <c r="M113" i="1" s="1"/>
  <c r="L112" i="1"/>
  <c r="M112" i="1" s="1"/>
  <c r="L111" i="1"/>
  <c r="L110" i="1"/>
  <c r="N110" i="1" s="1"/>
  <c r="O110" i="1" s="1"/>
  <c r="L109" i="1"/>
  <c r="N109" i="1" s="1"/>
  <c r="O109" i="1" s="1"/>
  <c r="L108" i="1"/>
  <c r="M108" i="1" s="1"/>
  <c r="L16" i="1"/>
  <c r="N16" i="1" s="1"/>
  <c r="O16" i="1" s="1"/>
  <c r="L17" i="1"/>
  <c r="M17" i="1" s="1"/>
  <c r="L18" i="1"/>
  <c r="L19" i="1"/>
  <c r="L20" i="1"/>
  <c r="N20" i="1" s="1"/>
  <c r="O20" i="1" s="1"/>
  <c r="L21" i="1"/>
  <c r="N21" i="1" s="1"/>
  <c r="O21" i="1" s="1"/>
  <c r="L22" i="1"/>
  <c r="L23" i="1"/>
  <c r="L24" i="1"/>
  <c r="M24" i="1" s="1"/>
  <c r="L25" i="1"/>
  <c r="N25" i="1" s="1"/>
  <c r="O25" i="1" s="1"/>
  <c r="L26" i="1"/>
  <c r="N26" i="1" s="1"/>
  <c r="O26" i="1" s="1"/>
  <c r="L27" i="1"/>
  <c r="M27" i="1" s="1"/>
  <c r="L28" i="1"/>
  <c r="N28" i="1" s="1"/>
  <c r="O28" i="1" s="1"/>
  <c r="L29" i="1"/>
  <c r="M29" i="1" s="1"/>
  <c r="L30" i="1"/>
  <c r="N30" i="1" s="1"/>
  <c r="O30" i="1" s="1"/>
  <c r="L31" i="1"/>
  <c r="L32" i="1"/>
  <c r="N32" i="1" s="1"/>
  <c r="O32" i="1" s="1"/>
  <c r="L33" i="1"/>
  <c r="N33" i="1" s="1"/>
  <c r="O33" i="1" s="1"/>
  <c r="L34" i="1"/>
  <c r="N34" i="1" s="1"/>
  <c r="O34" i="1" s="1"/>
  <c r="L35" i="1"/>
  <c r="N35" i="1" s="1"/>
  <c r="O35" i="1" s="1"/>
  <c r="L36" i="1"/>
  <c r="M36" i="1" s="1"/>
  <c r="L37" i="1"/>
  <c r="N37" i="1" s="1"/>
  <c r="O37" i="1" s="1"/>
  <c r="L38" i="1"/>
  <c r="N38" i="1" s="1"/>
  <c r="O38" i="1" s="1"/>
  <c r="L39" i="1"/>
  <c r="L40" i="1"/>
  <c r="M40" i="1" s="1"/>
  <c r="L41" i="1"/>
  <c r="N41" i="1" s="1"/>
  <c r="O41" i="1" s="1"/>
  <c r="L42" i="1"/>
  <c r="N42" i="1" s="1"/>
  <c r="O42" i="1" s="1"/>
  <c r="L43" i="1"/>
  <c r="L44" i="1"/>
  <c r="M44" i="1" s="1"/>
  <c r="L45" i="1"/>
  <c r="N45" i="1" s="1"/>
  <c r="O45" i="1" s="1"/>
  <c r="L46" i="1"/>
  <c r="N46" i="1" s="1"/>
  <c r="O46" i="1" s="1"/>
  <c r="L47" i="1"/>
  <c r="N47" i="1" s="1"/>
  <c r="O47" i="1" s="1"/>
  <c r="L48" i="1"/>
  <c r="M48" i="1" s="1"/>
  <c r="L49" i="1"/>
  <c r="N49" i="1" s="1"/>
  <c r="O49" i="1" s="1"/>
  <c r="L50" i="1"/>
  <c r="M50" i="1" s="1"/>
  <c r="L51" i="1"/>
  <c r="L52" i="1"/>
  <c r="M52" i="1" s="1"/>
  <c r="L53" i="1"/>
  <c r="M53" i="1" s="1"/>
  <c r="L54" i="1"/>
  <c r="N54" i="1" s="1"/>
  <c r="O54" i="1" s="1"/>
  <c r="L55" i="1"/>
  <c r="N55" i="1" s="1"/>
  <c r="O55" i="1" s="1"/>
  <c r="L56" i="1"/>
  <c r="N56" i="1" s="1"/>
  <c r="O56" i="1" s="1"/>
  <c r="L57" i="1"/>
  <c r="N57" i="1" s="1"/>
  <c r="O57" i="1" s="1"/>
  <c r="L58" i="1"/>
  <c r="N58" i="1" s="1"/>
  <c r="O58" i="1" s="1"/>
  <c r="L59" i="1"/>
  <c r="N59" i="1" s="1"/>
  <c r="O59" i="1" s="1"/>
  <c r="L60" i="1"/>
  <c r="L61" i="1"/>
  <c r="M61" i="1" s="1"/>
  <c r="L62" i="1"/>
  <c r="N62" i="1" s="1"/>
  <c r="O62" i="1" s="1"/>
  <c r="L63" i="1"/>
  <c r="N63" i="1" s="1"/>
  <c r="O63" i="1" s="1"/>
  <c r="L64" i="1"/>
  <c r="N64" i="1" s="1"/>
  <c r="O64" i="1" s="1"/>
  <c r="L65" i="1"/>
  <c r="M65" i="1" s="1"/>
  <c r="L66" i="1"/>
  <c r="N66" i="1" s="1"/>
  <c r="O66" i="1" s="1"/>
  <c r="L67" i="1"/>
  <c r="N67" i="1" s="1"/>
  <c r="O67" i="1" s="1"/>
  <c r="L68" i="1"/>
  <c r="L69" i="1"/>
  <c r="N69" i="1" s="1"/>
  <c r="O69" i="1" s="1"/>
  <c r="L70" i="1"/>
  <c r="M70" i="1" s="1"/>
  <c r="L71" i="1"/>
  <c r="N71" i="1" s="1"/>
  <c r="O71" i="1" s="1"/>
  <c r="L72" i="1"/>
  <c r="L73" i="1"/>
  <c r="N73" i="1" s="1"/>
  <c r="O73" i="1" s="1"/>
  <c r="L74" i="1"/>
  <c r="N74" i="1" s="1"/>
  <c r="O74" i="1" s="1"/>
  <c r="L75" i="1"/>
  <c r="N75" i="1" s="1"/>
  <c r="O75" i="1" s="1"/>
  <c r="L76" i="1"/>
  <c r="N76" i="1" s="1"/>
  <c r="O76" i="1" s="1"/>
  <c r="L77" i="1"/>
  <c r="M77" i="1" s="1"/>
  <c r="L78" i="1"/>
  <c r="M78" i="1" s="1"/>
  <c r="L79" i="1"/>
  <c r="N79" i="1" s="1"/>
  <c r="O79" i="1" s="1"/>
  <c r="L80" i="1"/>
  <c r="L81" i="1"/>
  <c r="N81" i="1" s="1"/>
  <c r="O81" i="1" s="1"/>
  <c r="L82" i="1"/>
  <c r="N82" i="1" s="1"/>
  <c r="O82" i="1" s="1"/>
  <c r="L83" i="1"/>
  <c r="N83" i="1" s="1"/>
  <c r="O83" i="1" s="1"/>
  <c r="L84" i="1"/>
  <c r="N84" i="1" s="1"/>
  <c r="O84" i="1" s="1"/>
  <c r="L85" i="1"/>
  <c r="M85" i="1" s="1"/>
  <c r="L86" i="1"/>
  <c r="N86" i="1" s="1"/>
  <c r="O86" i="1" s="1"/>
  <c r="L87" i="1"/>
  <c r="N87" i="1" s="1"/>
  <c r="O87" i="1" s="1"/>
  <c r="L88" i="1"/>
  <c r="L89" i="1"/>
  <c r="N89" i="1" s="1"/>
  <c r="O89" i="1" s="1"/>
  <c r="L90" i="1"/>
  <c r="M90" i="1" s="1"/>
  <c r="L91" i="1"/>
  <c r="N91" i="1" s="1"/>
  <c r="O91" i="1" s="1"/>
  <c r="L92" i="1"/>
  <c r="L93" i="1"/>
  <c r="N93" i="1" s="1"/>
  <c r="O93" i="1" s="1"/>
  <c r="L94" i="1"/>
  <c r="N94" i="1" s="1"/>
  <c r="O94" i="1" s="1"/>
  <c r="L95" i="1"/>
  <c r="N95" i="1" s="1"/>
  <c r="O95" i="1" s="1"/>
  <c r="L96" i="1"/>
  <c r="L97" i="1"/>
  <c r="M97" i="1" s="1"/>
  <c r="L98" i="1"/>
  <c r="M98" i="1" s="1"/>
  <c r="L99" i="1"/>
  <c r="N99" i="1" s="1"/>
  <c r="O99" i="1" s="1"/>
  <c r="L100" i="1"/>
  <c r="L101" i="1"/>
  <c r="N101" i="1" s="1"/>
  <c r="O101" i="1" s="1"/>
  <c r="L102" i="1"/>
  <c r="N102" i="1" s="1"/>
  <c r="O102" i="1" s="1"/>
  <c r="L103" i="1"/>
  <c r="N103" i="1" s="1"/>
  <c r="O103" i="1" s="1"/>
  <c r="L104" i="1"/>
  <c r="L105" i="1"/>
  <c r="M105" i="1" s="1"/>
  <c r="L106" i="1"/>
  <c r="N106" i="1" s="1"/>
  <c r="O106" i="1" s="1"/>
  <c r="L107" i="1"/>
  <c r="N107" i="1" s="1"/>
  <c r="O107" i="1" s="1"/>
  <c r="L15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H344" i="1"/>
  <c r="M30" i="1" l="1"/>
  <c r="N192" i="1"/>
  <c r="O192" i="1" s="1"/>
  <c r="N169" i="1"/>
  <c r="O169" i="1" s="1"/>
  <c r="N304" i="1"/>
  <c r="O304" i="1" s="1"/>
  <c r="N172" i="1"/>
  <c r="O172" i="1" s="1"/>
  <c r="M312" i="1"/>
  <c r="M173" i="1"/>
  <c r="M34" i="1"/>
  <c r="M114" i="1"/>
  <c r="M213" i="1"/>
  <c r="M153" i="1"/>
  <c r="M229" i="1"/>
  <c r="M313" i="1"/>
  <c r="N29" i="1"/>
  <c r="O29" i="1" s="1"/>
  <c r="M20" i="1"/>
  <c r="M79" i="1"/>
  <c r="N44" i="1"/>
  <c r="O44" i="1" s="1"/>
  <c r="M71" i="1"/>
  <c r="N132" i="1"/>
  <c r="O132" i="1" s="1"/>
  <c r="M252" i="1"/>
  <c r="N324" i="1"/>
  <c r="O324" i="1" s="1"/>
  <c r="N129" i="1"/>
  <c r="O129" i="1" s="1"/>
  <c r="M74" i="1"/>
  <c r="M133" i="1"/>
  <c r="N184" i="1"/>
  <c r="O184" i="1" s="1"/>
  <c r="M332" i="1"/>
  <c r="M253" i="1"/>
  <c r="N17" i="1"/>
  <c r="O17" i="1" s="1"/>
  <c r="M16" i="1"/>
  <c r="M26" i="1"/>
  <c r="M55" i="1"/>
  <c r="M67" i="1"/>
  <c r="N78" i="1"/>
  <c r="O78" i="1" s="1"/>
  <c r="N98" i="1"/>
  <c r="O98" i="1" s="1"/>
  <c r="N126" i="1"/>
  <c r="O126" i="1" s="1"/>
  <c r="M138" i="1"/>
  <c r="N166" i="1"/>
  <c r="O166" i="1" s="1"/>
  <c r="M178" i="1"/>
  <c r="N189" i="1"/>
  <c r="O189" i="1" s="1"/>
  <c r="M205" i="1"/>
  <c r="N226" i="1"/>
  <c r="O226" i="1" s="1"/>
  <c r="M237" i="1"/>
  <c r="M249" i="1"/>
  <c r="N264" i="1"/>
  <c r="O264" i="1" s="1"/>
  <c r="M286" i="1"/>
  <c r="M308" i="1"/>
  <c r="N317" i="1"/>
  <c r="O317" i="1" s="1"/>
  <c r="M57" i="1"/>
  <c r="N128" i="1"/>
  <c r="O128" i="1" s="1"/>
  <c r="N168" i="1"/>
  <c r="O168" i="1" s="1"/>
  <c r="N216" i="1"/>
  <c r="O216" i="1" s="1"/>
  <c r="M228" i="1"/>
  <c r="M265" i="1"/>
  <c r="M297" i="1"/>
  <c r="M318" i="1"/>
  <c r="M329" i="1"/>
  <c r="M45" i="1"/>
  <c r="N85" i="1"/>
  <c r="O85" i="1" s="1"/>
  <c r="N105" i="1"/>
  <c r="O105" i="1" s="1"/>
  <c r="M117" i="1"/>
  <c r="M145" i="1"/>
  <c r="M206" i="1"/>
  <c r="M238" i="1"/>
  <c r="N276" i="1"/>
  <c r="O276" i="1" s="1"/>
  <c r="M288" i="1"/>
  <c r="M309" i="1"/>
  <c r="M86" i="1"/>
  <c r="M106" i="1"/>
  <c r="M157" i="1"/>
  <c r="M185" i="1"/>
  <c r="M217" i="1"/>
  <c r="M266" i="1"/>
  <c r="M298" i="1"/>
  <c r="M325" i="1"/>
  <c r="M75" i="1"/>
  <c r="M118" i="1"/>
  <c r="M146" i="1"/>
  <c r="N196" i="1"/>
  <c r="O196" i="1" s="1"/>
  <c r="M208" i="1"/>
  <c r="M245" i="1"/>
  <c r="M277" i="1"/>
  <c r="M289" i="1"/>
  <c r="N336" i="1"/>
  <c r="O336" i="1" s="1"/>
  <c r="K344" i="1"/>
  <c r="N186" i="1"/>
  <c r="O186" i="1" s="1"/>
  <c r="M46" i="1"/>
  <c r="M158" i="1"/>
  <c r="M268" i="1"/>
  <c r="M305" i="1"/>
  <c r="M37" i="1"/>
  <c r="M59" i="1"/>
  <c r="M109" i="1"/>
  <c r="M209" i="1"/>
  <c r="M246" i="1"/>
  <c r="M278" i="1"/>
  <c r="M337" i="1"/>
  <c r="N24" i="1"/>
  <c r="O24" i="1" s="1"/>
  <c r="N52" i="1"/>
  <c r="O52" i="1" s="1"/>
  <c r="N65" i="1"/>
  <c r="O65" i="1" s="1"/>
  <c r="N77" i="1"/>
  <c r="O77" i="1" s="1"/>
  <c r="M95" i="1"/>
  <c r="N125" i="1"/>
  <c r="O125" i="1" s="1"/>
  <c r="M134" i="1"/>
  <c r="M149" i="1"/>
  <c r="M165" i="1"/>
  <c r="M174" i="1"/>
  <c r="M188" i="1"/>
  <c r="N197" i="1"/>
  <c r="O197" i="1" s="1"/>
  <c r="M225" i="1"/>
  <c r="M233" i="1"/>
  <c r="M257" i="1"/>
  <c r="M269" i="1"/>
  <c r="N284" i="1"/>
  <c r="O284" i="1" s="1"/>
  <c r="N316" i="1"/>
  <c r="O316" i="1" s="1"/>
  <c r="N326" i="1"/>
  <c r="O326" i="1" s="1"/>
  <c r="M58" i="1"/>
  <c r="M87" i="1"/>
  <c r="M218" i="1"/>
  <c r="N256" i="1"/>
  <c r="O256" i="1" s="1"/>
  <c r="M25" i="1"/>
  <c r="M54" i="1"/>
  <c r="M66" i="1"/>
  <c r="N112" i="1"/>
  <c r="O112" i="1" s="1"/>
  <c r="M137" i="1"/>
  <c r="M177" i="1"/>
  <c r="M198" i="1"/>
  <c r="M212" i="1"/>
  <c r="N236" i="1"/>
  <c r="O236" i="1" s="1"/>
  <c r="M248" i="1"/>
  <c r="M285" i="1"/>
  <c r="M293" i="1"/>
  <c r="M306" i="1"/>
  <c r="M328" i="1"/>
  <c r="M338" i="1"/>
  <c r="N36" i="1"/>
  <c r="O36" i="1" s="1"/>
  <c r="M107" i="1"/>
  <c r="N148" i="1"/>
  <c r="O148" i="1" s="1"/>
  <c r="N224" i="1"/>
  <c r="O224" i="1" s="1"/>
  <c r="M38" i="1"/>
  <c r="N152" i="1"/>
  <c r="O152" i="1" s="1"/>
  <c r="N204" i="1"/>
  <c r="O204" i="1" s="1"/>
  <c r="M258" i="1"/>
  <c r="N296" i="1"/>
  <c r="O296" i="1" s="1"/>
  <c r="M140" i="1"/>
  <c r="N140" i="1"/>
  <c r="O140" i="1" s="1"/>
  <c r="N111" i="1"/>
  <c r="O111" i="1" s="1"/>
  <c r="M111" i="1"/>
  <c r="M331" i="1"/>
  <c r="N331" i="1"/>
  <c r="O331" i="1" s="1"/>
  <c r="M101" i="1"/>
  <c r="N260" i="1"/>
  <c r="O260" i="1" s="1"/>
  <c r="N280" i="1"/>
  <c r="O280" i="1" s="1"/>
  <c r="N300" i="1"/>
  <c r="O300" i="1" s="1"/>
  <c r="N123" i="1"/>
  <c r="O123" i="1" s="1"/>
  <c r="M123" i="1"/>
  <c r="N263" i="1"/>
  <c r="O263" i="1" s="1"/>
  <c r="M263" i="1"/>
  <c r="N96" i="1"/>
  <c r="O96" i="1" s="1"/>
  <c r="M96" i="1"/>
  <c r="M42" i="1"/>
  <c r="M63" i="1"/>
  <c r="N70" i="1"/>
  <c r="O70" i="1" s="1"/>
  <c r="M83" i="1"/>
  <c r="N90" i="1"/>
  <c r="O90" i="1" s="1"/>
  <c r="N97" i="1"/>
  <c r="O97" i="1" s="1"/>
  <c r="M103" i="1"/>
  <c r="M110" i="1"/>
  <c r="N122" i="1"/>
  <c r="O122" i="1" s="1"/>
  <c r="M130" i="1"/>
  <c r="N142" i="1"/>
  <c r="O142" i="1" s="1"/>
  <c r="M150" i="1"/>
  <c r="N162" i="1"/>
  <c r="O162" i="1" s="1"/>
  <c r="M170" i="1"/>
  <c r="M182" i="1"/>
  <c r="M202" i="1"/>
  <c r="M222" i="1"/>
  <c r="M242" i="1"/>
  <c r="M262" i="1"/>
  <c r="M282" i="1"/>
  <c r="M302" i="1"/>
  <c r="M322" i="1"/>
  <c r="M190" i="1"/>
  <c r="M210" i="1"/>
  <c r="M230" i="1"/>
  <c r="M250" i="1"/>
  <c r="M270" i="1"/>
  <c r="M290" i="1"/>
  <c r="M310" i="1"/>
  <c r="N104" i="1"/>
  <c r="O104" i="1" s="1"/>
  <c r="M104" i="1"/>
  <c r="M330" i="1"/>
  <c r="M23" i="1"/>
  <c r="N23" i="1"/>
  <c r="O23" i="1" s="1"/>
  <c r="M120" i="1"/>
  <c r="N120" i="1"/>
  <c r="O120" i="1" s="1"/>
  <c r="M160" i="1"/>
  <c r="N160" i="1"/>
  <c r="O160" i="1" s="1"/>
  <c r="M73" i="1"/>
  <c r="M93" i="1"/>
  <c r="N131" i="1"/>
  <c r="O131" i="1" s="1"/>
  <c r="M131" i="1"/>
  <c r="N171" i="1"/>
  <c r="O171" i="1" s="1"/>
  <c r="M171" i="1"/>
  <c r="M72" i="1"/>
  <c r="N72" i="1"/>
  <c r="O72" i="1" s="1"/>
  <c r="N291" i="1"/>
  <c r="O291" i="1" s="1"/>
  <c r="M291" i="1"/>
  <c r="N163" i="1"/>
  <c r="O163" i="1" s="1"/>
  <c r="M163" i="1"/>
  <c r="N61" i="1"/>
  <c r="O61" i="1" s="1"/>
  <c r="M92" i="1"/>
  <c r="N92" i="1"/>
  <c r="O92" i="1" s="1"/>
  <c r="N22" i="1"/>
  <c r="O22" i="1" s="1"/>
  <c r="M22" i="1"/>
  <c r="N151" i="1"/>
  <c r="O151" i="1" s="1"/>
  <c r="M151" i="1"/>
  <c r="N191" i="1"/>
  <c r="O191" i="1" s="1"/>
  <c r="M191" i="1"/>
  <c r="N231" i="1"/>
  <c r="O231" i="1" s="1"/>
  <c r="M231" i="1"/>
  <c r="N271" i="1"/>
  <c r="O271" i="1" s="1"/>
  <c r="M271" i="1"/>
  <c r="M32" i="1"/>
  <c r="N53" i="1"/>
  <c r="O53" i="1" s="1"/>
  <c r="M81" i="1"/>
  <c r="M94" i="1"/>
  <c r="N200" i="1"/>
  <c r="O200" i="1" s="1"/>
  <c r="N240" i="1"/>
  <c r="O240" i="1" s="1"/>
  <c r="N80" i="1"/>
  <c r="O80" i="1" s="1"/>
  <c r="M80" i="1"/>
  <c r="N243" i="1"/>
  <c r="O243" i="1" s="1"/>
  <c r="M243" i="1"/>
  <c r="N323" i="1"/>
  <c r="O323" i="1" s="1"/>
  <c r="M323" i="1"/>
  <c r="M33" i="1"/>
  <c r="N39" i="1"/>
  <c r="O39" i="1" s="1"/>
  <c r="M39" i="1"/>
  <c r="M19" i="1"/>
  <c r="N19" i="1"/>
  <c r="O19" i="1" s="1"/>
  <c r="M124" i="1"/>
  <c r="N124" i="1"/>
  <c r="O124" i="1" s="1"/>
  <c r="M144" i="1"/>
  <c r="N144" i="1"/>
  <c r="O144" i="1" s="1"/>
  <c r="M164" i="1"/>
  <c r="N164" i="1"/>
  <c r="O164" i="1" s="1"/>
  <c r="M41" i="1"/>
  <c r="N48" i="1"/>
  <c r="O48" i="1" s="1"/>
  <c r="M69" i="1"/>
  <c r="M89" i="1"/>
  <c r="N121" i="1"/>
  <c r="O121" i="1" s="1"/>
  <c r="N141" i="1"/>
  <c r="O141" i="1" s="1"/>
  <c r="N161" i="1"/>
  <c r="O161" i="1" s="1"/>
  <c r="M181" i="1"/>
  <c r="M194" i="1"/>
  <c r="M201" i="1"/>
  <c r="M214" i="1"/>
  <c r="M221" i="1"/>
  <c r="M234" i="1"/>
  <c r="M241" i="1"/>
  <c r="M254" i="1"/>
  <c r="M261" i="1"/>
  <c r="M274" i="1"/>
  <c r="M281" i="1"/>
  <c r="M294" i="1"/>
  <c r="M301" i="1"/>
  <c r="M314" i="1"/>
  <c r="M321" i="1"/>
  <c r="N333" i="1"/>
  <c r="O333" i="1" s="1"/>
  <c r="M341" i="1"/>
  <c r="N43" i="1"/>
  <c r="O43" i="1" s="1"/>
  <c r="M43" i="1"/>
  <c r="N211" i="1"/>
  <c r="O211" i="1" s="1"/>
  <c r="M211" i="1"/>
  <c r="N251" i="1"/>
  <c r="O251" i="1" s="1"/>
  <c r="M251" i="1"/>
  <c r="N311" i="1"/>
  <c r="O311" i="1" s="1"/>
  <c r="M311" i="1"/>
  <c r="N51" i="1"/>
  <c r="O51" i="1" s="1"/>
  <c r="M51" i="1"/>
  <c r="M31" i="1"/>
  <c r="N31" i="1"/>
  <c r="O31" i="1" s="1"/>
  <c r="N180" i="1"/>
  <c r="O180" i="1" s="1"/>
  <c r="N320" i="1"/>
  <c r="O320" i="1" s="1"/>
  <c r="N100" i="1"/>
  <c r="O100" i="1" s="1"/>
  <c r="M100" i="1"/>
  <c r="N183" i="1"/>
  <c r="O183" i="1" s="1"/>
  <c r="M183" i="1"/>
  <c r="N223" i="1"/>
  <c r="O223" i="1" s="1"/>
  <c r="M223" i="1"/>
  <c r="N303" i="1"/>
  <c r="O303" i="1" s="1"/>
  <c r="M303" i="1"/>
  <c r="N15" i="1"/>
  <c r="O15" i="1" s="1"/>
  <c r="M15" i="1"/>
  <c r="M88" i="1"/>
  <c r="N88" i="1"/>
  <c r="O88" i="1" s="1"/>
  <c r="M68" i="1"/>
  <c r="N68" i="1"/>
  <c r="O68" i="1" s="1"/>
  <c r="N18" i="1"/>
  <c r="O18" i="1" s="1"/>
  <c r="M18" i="1"/>
  <c r="N195" i="1"/>
  <c r="O195" i="1" s="1"/>
  <c r="M195" i="1"/>
  <c r="N215" i="1"/>
  <c r="O215" i="1" s="1"/>
  <c r="M215" i="1"/>
  <c r="N235" i="1"/>
  <c r="O235" i="1" s="1"/>
  <c r="M235" i="1"/>
  <c r="N255" i="1"/>
  <c r="O255" i="1" s="1"/>
  <c r="M255" i="1"/>
  <c r="N275" i="1"/>
  <c r="O275" i="1" s="1"/>
  <c r="M275" i="1"/>
  <c r="N295" i="1"/>
  <c r="O295" i="1" s="1"/>
  <c r="M295" i="1"/>
  <c r="N315" i="1"/>
  <c r="O315" i="1" s="1"/>
  <c r="M315" i="1"/>
  <c r="N335" i="1"/>
  <c r="O335" i="1" s="1"/>
  <c r="M335" i="1"/>
  <c r="M21" i="1"/>
  <c r="M28" i="1"/>
  <c r="M49" i="1"/>
  <c r="M62" i="1"/>
  <c r="M82" i="1"/>
  <c r="M102" i="1"/>
  <c r="M115" i="1"/>
  <c r="M135" i="1"/>
  <c r="M155" i="1"/>
  <c r="M175" i="1"/>
  <c r="M334" i="1"/>
  <c r="N342" i="1"/>
  <c r="O342" i="1" s="1"/>
  <c r="M342" i="1"/>
  <c r="N220" i="1"/>
  <c r="O220" i="1" s="1"/>
  <c r="N340" i="1"/>
  <c r="O340" i="1" s="1"/>
  <c r="N60" i="1"/>
  <c r="O60" i="1" s="1"/>
  <c r="M60" i="1"/>
  <c r="N143" i="1"/>
  <c r="O143" i="1" s="1"/>
  <c r="M143" i="1"/>
  <c r="N203" i="1"/>
  <c r="O203" i="1" s="1"/>
  <c r="M203" i="1"/>
  <c r="N283" i="1"/>
  <c r="O283" i="1" s="1"/>
  <c r="M283" i="1"/>
  <c r="N343" i="1"/>
  <c r="O343" i="1" s="1"/>
  <c r="M343" i="1"/>
  <c r="N27" i="1"/>
  <c r="O27" i="1" s="1"/>
  <c r="N108" i="1"/>
  <c r="O108" i="1" s="1"/>
  <c r="N116" i="1"/>
  <c r="O116" i="1" s="1"/>
  <c r="N136" i="1"/>
  <c r="O136" i="1" s="1"/>
  <c r="N156" i="1"/>
  <c r="O156" i="1" s="1"/>
  <c r="N176" i="1"/>
  <c r="O176" i="1" s="1"/>
  <c r="M47" i="1"/>
  <c r="M119" i="1"/>
  <c r="M127" i="1"/>
  <c r="M139" i="1"/>
  <c r="M147" i="1"/>
  <c r="M159" i="1"/>
  <c r="M167" i="1"/>
  <c r="M35" i="1"/>
  <c r="M56" i="1"/>
  <c r="M64" i="1"/>
  <c r="M76" i="1"/>
  <c r="M84" i="1"/>
  <c r="M179" i="1"/>
  <c r="M187" i="1"/>
  <c r="M199" i="1"/>
  <c r="M207" i="1"/>
  <c r="M219" i="1"/>
  <c r="M227" i="1"/>
  <c r="M239" i="1"/>
  <c r="M247" i="1"/>
  <c r="M259" i="1"/>
  <c r="M267" i="1"/>
  <c r="M279" i="1"/>
  <c r="M287" i="1"/>
  <c r="M299" i="1"/>
  <c r="M307" i="1"/>
  <c r="M319" i="1"/>
  <c r="M327" i="1"/>
  <c r="M339" i="1"/>
  <c r="M344" i="1" l="1"/>
  <c r="O34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E595C8B-CE1D-4AEC-8963-E4CCD45EF736}" keepAlive="1" name="Requête - Sheet1" description="Connexion à la requête « Sheet1 » dans le classeur." type="5" refreshedVersion="0" background="1">
    <dbPr connection="Provider=Microsoft.Mashup.OleDb.1;Data Source=$Workbook$;Location=Sheet1;Extended Properties=&quot;&quot;" command="SELECT * FROM [Sheet1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<sst xmlns="http://schemas.openxmlformats.org/spreadsheetml/2006/main" count="1279" uniqueCount="321">
  <si>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</si>
  <si>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</si>
  <si>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</si>
  <si>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</si>
  <si>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</si>
  <si>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</si>
  <si>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</si>
  <si>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</si>
  <si>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</si>
  <si>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</si>
  <si>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</si>
  <si>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</si>
  <si>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 xml:space="preserve">Images </t>
  </si>
  <si>
    <t>Description</t>
  </si>
  <si>
    <t>Size</t>
  </si>
  <si>
    <t>Article No.</t>
  </si>
  <si>
    <t>SKU Code</t>
  </si>
  <si>
    <t>EAN</t>
  </si>
  <si>
    <t>Colour</t>
  </si>
  <si>
    <t>TOTAL QTY</t>
  </si>
  <si>
    <t>Pallet</t>
  </si>
  <si>
    <t>RRP</t>
  </si>
  <si>
    <t>RRP TOT €</t>
  </si>
  <si>
    <t>COST €</t>
  </si>
  <si>
    <t>COST TOT €</t>
  </si>
  <si>
    <t>COST £</t>
  </si>
  <si>
    <t>COST TOT £</t>
  </si>
  <si>
    <t>ANKLE BOOT ON RUBBER SOLE</t>
  </si>
  <si>
    <t>BLACK</t>
  </si>
  <si>
    <t>8075771</t>
  </si>
  <si>
    <t>1005</t>
  </si>
  <si>
    <t>5045704126903</t>
  </si>
  <si>
    <t>28x4 | 25x1</t>
  </si>
  <si>
    <t>30x4 | 31x3</t>
  </si>
  <si>
    <t>30x4 | 31x6</t>
  </si>
  <si>
    <t>30x5 | 31x2</t>
  </si>
  <si>
    <t>25x1 | 30x2</t>
  </si>
  <si>
    <t>NA</t>
  </si>
  <si>
    <t>WARM CARAMEL</t>
  </si>
  <si>
    <t>11</t>
  </si>
  <si>
    <t>6</t>
  </si>
  <si>
    <t>BOOT</t>
  </si>
  <si>
    <t>WHT/HUNTER</t>
  </si>
  <si>
    <t>VINE</t>
  </si>
  <si>
    <t>Creeper Studded Suede Boots</t>
  </si>
  <si>
    <t>MANILLA</t>
  </si>
  <si>
    <t>BROWN</t>
  </si>
  <si>
    <t>BOOT?</t>
  </si>
  <si>
    <t>37.5</t>
  </si>
  <si>
    <t>8076201</t>
  </si>
  <si>
    <t>1006</t>
  </si>
  <si>
    <t>5045704299287</t>
  </si>
  <si>
    <t>JUTE</t>
  </si>
  <si>
    <t>25x1 | 30x1</t>
  </si>
  <si>
    <t>1007</t>
  </si>
  <si>
    <t>5045704299317</t>
  </si>
  <si>
    <t>29x1 | 30x1</t>
  </si>
  <si>
    <t>1008</t>
  </si>
  <si>
    <t>5045704299348</t>
  </si>
  <si>
    <t>28x3 | 30x2</t>
  </si>
  <si>
    <t>CREEPER LACE UP</t>
  </si>
  <si>
    <t>DERBY ON RUBBER SOLE</t>
  </si>
  <si>
    <t>25x1 | 30x5</t>
  </si>
  <si>
    <t>28x3 | 30x5</t>
  </si>
  <si>
    <t>25Xx1 | 28x2</t>
  </si>
  <si>
    <t>AUBERGINE</t>
  </si>
  <si>
    <t>28x1 | 30x1</t>
  </si>
  <si>
    <t>7</t>
  </si>
  <si>
    <t>8075769</t>
  </si>
  <si>
    <t>5045704126453</t>
  </si>
  <si>
    <t>5045704126484</t>
  </si>
  <si>
    <t>3</t>
  </si>
  <si>
    <t>FABRIC SANDAL ON RUBBER SOLE</t>
  </si>
  <si>
    <t>43</t>
  </si>
  <si>
    <t>FABRIC SHOE WITH LETHER SOLE</t>
  </si>
  <si>
    <t>HEELED ESPADRILLE</t>
  </si>
  <si>
    <t>NATRAL</t>
  </si>
  <si>
    <t>NATURAL</t>
  </si>
  <si>
    <t>HIKING BOOT ON RUBBER SOLE</t>
  </si>
  <si>
    <t>KITON 105 PUMP</t>
  </si>
  <si>
    <t>TAWNY</t>
  </si>
  <si>
    <t>LASER CUT PEEP TOE ANKLE BOOTIE</t>
  </si>
  <si>
    <t>LEATHER BOOT</t>
  </si>
  <si>
    <t>41</t>
  </si>
  <si>
    <t>8074596</t>
  </si>
  <si>
    <t>1003</t>
  </si>
  <si>
    <t>5045704184682</t>
  </si>
  <si>
    <t>42</t>
  </si>
  <si>
    <t>1004</t>
  </si>
  <si>
    <t>5045704184712</t>
  </si>
  <si>
    <t>5045704184743</t>
  </si>
  <si>
    <t>DARK RUST</t>
  </si>
  <si>
    <t>8080247</t>
  </si>
  <si>
    <t>5045705132927</t>
  </si>
  <si>
    <t>POISON</t>
  </si>
  <si>
    <t>8074366</t>
  </si>
  <si>
    <t>5045704139682</t>
  </si>
  <si>
    <t>1009</t>
  </si>
  <si>
    <t>5045704139743</t>
  </si>
  <si>
    <t>LEATHER BOOT ON LEATHER SOLE</t>
  </si>
  <si>
    <t>8087314</t>
  </si>
  <si>
    <t>5045706092138</t>
  </si>
  <si>
    <t>1011</t>
  </si>
  <si>
    <t>5045706092190</t>
  </si>
  <si>
    <t>5045706092015</t>
  </si>
  <si>
    <t>5045705194215</t>
  </si>
  <si>
    <t>40</t>
  </si>
  <si>
    <t>5045706091957</t>
  </si>
  <si>
    <t>2X30
1X32</t>
  </si>
  <si>
    <t>45</t>
  </si>
  <si>
    <t>2X30
2X32</t>
  </si>
  <si>
    <t>28x1 | 30x3</t>
  </si>
  <si>
    <t>1010</t>
  </si>
  <si>
    <t>5045706092169</t>
  </si>
  <si>
    <t>44</t>
  </si>
  <si>
    <t>8080123</t>
  </si>
  <si>
    <t>LEATHER BOOT ON RUBBER SOLE</t>
  </si>
  <si>
    <t>8080326</t>
  </si>
  <si>
    <t>CUSTARD</t>
  </si>
  <si>
    <t>8080011</t>
  </si>
  <si>
    <t>5045705180119</t>
  </si>
  <si>
    <t>1013</t>
  </si>
  <si>
    <t>41.5</t>
  </si>
  <si>
    <t>5045705179908</t>
  </si>
  <si>
    <t>1X31
1X32</t>
  </si>
  <si>
    <t>39.5</t>
  </si>
  <si>
    <t>39</t>
  </si>
  <si>
    <t>36</t>
  </si>
  <si>
    <t>38.5</t>
  </si>
  <si>
    <t>35</t>
  </si>
  <si>
    <t>1001</t>
  </si>
  <si>
    <t>5045705135089</t>
  </si>
  <si>
    <t>25x1 | 29 x1</t>
  </si>
  <si>
    <t>29x1 | 30 x1</t>
  </si>
  <si>
    <t>LEATHER BOOT WITH CHAINS</t>
  </si>
  <si>
    <t>LEATHER BOOT WITH LEATHER SOLE</t>
  </si>
  <si>
    <t>LEATHER CHELSEA BOOT ON RUBBER SOLE</t>
  </si>
  <si>
    <t>LEATHER PUMP ON RUBBER SOLE</t>
  </si>
  <si>
    <t>LEATHER SANDAL ON LEATHER HEEL</t>
  </si>
  <si>
    <t>WOOL</t>
  </si>
  <si>
    <t>LEATHER SANDAL ON LEATHER SOLE</t>
  </si>
  <si>
    <t>8088920</t>
  </si>
  <si>
    <t>5045706120428</t>
  </si>
  <si>
    <t>SOAP</t>
  </si>
  <si>
    <t>LEATHER SANDAL ON RUBBER SOLE</t>
  </si>
  <si>
    <t>8081569</t>
  </si>
  <si>
    <t>5045705232108</t>
  </si>
  <si>
    <t>BUTTER</t>
  </si>
  <si>
    <t>5045705232047</t>
  </si>
  <si>
    <t>LEATHER SANDAL WITH LEATHER SOLE</t>
  </si>
  <si>
    <t>DAFFODIL</t>
  </si>
  <si>
    <t>LEATHER SANDAL?</t>
  </si>
  <si>
    <t>41W</t>
  </si>
  <si>
    <t>LEATHER SHOE ON LEATHER SOLE</t>
  </si>
  <si>
    <t>8085640</t>
  </si>
  <si>
    <t>5045705932831</t>
  </si>
  <si>
    <t>5045705932923</t>
  </si>
  <si>
    <t>8085548</t>
  </si>
  <si>
    <t>5045705932237</t>
  </si>
  <si>
    <t>SERPENT</t>
  </si>
  <si>
    <t>8085544</t>
  </si>
  <si>
    <t>5045705931452</t>
  </si>
  <si>
    <t>8085542</t>
  </si>
  <si>
    <t>5045705930677</t>
  </si>
  <si>
    <t>SCARLETT</t>
  </si>
  <si>
    <t>8079908</t>
  </si>
  <si>
    <t>5045705148850</t>
  </si>
  <si>
    <t>5045705148911</t>
  </si>
  <si>
    <t>5045705932626</t>
  </si>
  <si>
    <t>5045705932718</t>
  </si>
  <si>
    <t>LAKE</t>
  </si>
  <si>
    <t>37</t>
  </si>
  <si>
    <t>5045705931513</t>
  </si>
  <si>
    <t>NAVY</t>
  </si>
  <si>
    <t>8086210</t>
  </si>
  <si>
    <t>5045706069307</t>
  </si>
  <si>
    <t>5045706069338</t>
  </si>
  <si>
    <t>5045705932688</t>
  </si>
  <si>
    <t>38</t>
  </si>
  <si>
    <t>5045705932749</t>
  </si>
  <si>
    <t>5045705932770</t>
  </si>
  <si>
    <t>8088630</t>
  </si>
  <si>
    <t>25x2 | 29 x1</t>
  </si>
  <si>
    <t>5045706106446</t>
  </si>
  <si>
    <t>26x1 | 27x4</t>
  </si>
  <si>
    <t>26 x8 | 27 x2 | 28X1</t>
  </si>
  <si>
    <t>26 x11 | 27 x3 | 28X2</t>
  </si>
  <si>
    <t>26x3 |28x4</t>
  </si>
  <si>
    <t>5045705931575</t>
  </si>
  <si>
    <t>25x3 | 28x3 | 30x2</t>
  </si>
  <si>
    <t>5045705931605</t>
  </si>
  <si>
    <t>5045705148973</t>
  </si>
  <si>
    <t>25X4 | 28X3</t>
  </si>
  <si>
    <t>28x6 | 30x1</t>
  </si>
  <si>
    <t>LEATHER SHOE ON RUBBER SOLE</t>
  </si>
  <si>
    <t>8088131</t>
  </si>
  <si>
    <t>5045706031564</t>
  </si>
  <si>
    <t>8086232</t>
  </si>
  <si>
    <t>5045705984915</t>
  </si>
  <si>
    <t>5045705305369</t>
  </si>
  <si>
    <t>CLAY</t>
  </si>
  <si>
    <t>8081547</t>
  </si>
  <si>
    <t>5045705234621</t>
  </si>
  <si>
    <t>ZEST</t>
  </si>
  <si>
    <t>5045705234683</t>
  </si>
  <si>
    <t>5045705234744</t>
  </si>
  <si>
    <t>5045705180027</t>
  </si>
  <si>
    <t>ASH</t>
  </si>
  <si>
    <t>WOOD</t>
  </si>
  <si>
    <t>26x1 | 30x2</t>
  </si>
  <si>
    <t>8088973</t>
  </si>
  <si>
    <t>5045706127083</t>
  </si>
  <si>
    <t>5045706127144</t>
  </si>
  <si>
    <t>5045706127380</t>
  </si>
  <si>
    <t>8088132</t>
  </si>
  <si>
    <t>5045706031953</t>
  </si>
  <si>
    <t>LAUREL</t>
  </si>
  <si>
    <t>25x1 | 27x1 | 28X1</t>
  </si>
  <si>
    <t>5045706032011</t>
  </si>
  <si>
    <t>5045706032073</t>
  </si>
  <si>
    <t>27X1 | 28X2 | 30x1</t>
  </si>
  <si>
    <t>5045706032134</t>
  </si>
  <si>
    <t>25x2 | 27x2 | 28X2</t>
  </si>
  <si>
    <t>5045706032257</t>
  </si>
  <si>
    <t>25x1 | 27x1 |28X2</t>
  </si>
  <si>
    <t>5045706031441</t>
  </si>
  <si>
    <t>5045706031502</t>
  </si>
  <si>
    <t>25X1 | 28X2</t>
  </si>
  <si>
    <t>5045706031625</t>
  </si>
  <si>
    <t>25x2 | 28x4</t>
  </si>
  <si>
    <t>5045706031809</t>
  </si>
  <si>
    <t>25X2 | 28 X1</t>
  </si>
  <si>
    <t>8086575</t>
  </si>
  <si>
    <t>5045706005251</t>
  </si>
  <si>
    <t>LEATHER SHOE WITH LEATHER SOLE</t>
  </si>
  <si>
    <t>38..5</t>
  </si>
  <si>
    <t>36..5</t>
  </si>
  <si>
    <t>39..5</t>
  </si>
  <si>
    <t>LEATHER SHOE WITH RUBBER SOLE</t>
  </si>
  <si>
    <t>FOAM/BUTTER</t>
  </si>
  <si>
    <t>VINE/VINE</t>
  </si>
  <si>
    <t>LOW TOP SNEAKER</t>
  </si>
  <si>
    <t>WHITE/BEIGE</t>
  </si>
  <si>
    <t>BLACK-BEIGE</t>
  </si>
  <si>
    <t>WHITE</t>
  </si>
  <si>
    <t>BLACK/BEIGE</t>
  </si>
  <si>
    <t>TAN</t>
  </si>
  <si>
    <t>GREY</t>
  </si>
  <si>
    <t>LOW TOP TRAINER ON RUBBER SOLE</t>
  </si>
  <si>
    <t>SOFT FAWN</t>
  </si>
  <si>
    <t>LUREX MESH SHOE ON LEATHER SOLE</t>
  </si>
  <si>
    <t>GOLD</t>
  </si>
  <si>
    <t>8088821</t>
  </si>
  <si>
    <t>5045706100772</t>
  </si>
  <si>
    <t>SILVER</t>
  </si>
  <si>
    <t>8088820</t>
  </si>
  <si>
    <t>5045706100208</t>
  </si>
  <si>
    <t>25X1 | 28X1</t>
  </si>
  <si>
    <t>5045706100321</t>
  </si>
  <si>
    <t>5045706100383</t>
  </si>
  <si>
    <t>MARIE JAN FLAT SHOE</t>
  </si>
  <si>
    <t>MARIE JANE FLAT SHOE</t>
  </si>
  <si>
    <t>PILLOW BOOT</t>
  </si>
  <si>
    <t>HUNTER</t>
  </si>
  <si>
    <t>PUMP HEEL 100 LEATHER SOLE</t>
  </si>
  <si>
    <t>GREY IP PATTERN</t>
  </si>
  <si>
    <t>ROPER BOOT</t>
  </si>
  <si>
    <t>RUBBER BOOT</t>
  </si>
  <si>
    <t>8077393</t>
  </si>
  <si>
    <t>5045704335824</t>
  </si>
  <si>
    <t>1002</t>
  </si>
  <si>
    <t>5045704335855</t>
  </si>
  <si>
    <t>5045704335886</t>
  </si>
  <si>
    <t>5045704335916</t>
  </si>
  <si>
    <t>5045704335947</t>
  </si>
  <si>
    <t>27x1 | 29 x4</t>
  </si>
  <si>
    <t>27X1 | 29X11</t>
  </si>
  <si>
    <t>27x1 | 29 X2</t>
  </si>
  <si>
    <t>RUBBER BOOT ON RUBBER SOLE</t>
  </si>
  <si>
    <t>BLACK IP CHK</t>
  </si>
  <si>
    <t>RUBBER CLOG</t>
  </si>
  <si>
    <t>KNIGHT</t>
  </si>
  <si>
    <t>RUBBER MULE ON RUBBER SOLE</t>
  </si>
  <si>
    <t>8086447</t>
  </si>
  <si>
    <t>5045706000935</t>
  </si>
  <si>
    <t>5045706000966</t>
  </si>
  <si>
    <t>8084451</t>
  </si>
  <si>
    <t>5045705418281</t>
  </si>
  <si>
    <t>26x6 | 27x5 | 28X1</t>
  </si>
  <si>
    <t>26X4 | 278X1</t>
  </si>
  <si>
    <t>26x13 | 27x2</t>
  </si>
  <si>
    <t>26x8 | 27x7</t>
  </si>
  <si>
    <t>26x4 | 27x5</t>
  </si>
  <si>
    <t>8080345</t>
  </si>
  <si>
    <t>5045705347871</t>
  </si>
  <si>
    <t>RUBBER SHOE ON LEATHER SOLE</t>
  </si>
  <si>
    <t>SHOE</t>
  </si>
  <si>
    <t>Burberry
BLOOMSBURY DERBY</t>
  </si>
  <si>
    <t>Burberry
Albridge Sneaker</t>
  </si>
  <si>
    <t>8076365</t>
  </si>
  <si>
    <t>5045704342907</t>
  </si>
  <si>
    <t>RIPPLE CHK</t>
  </si>
  <si>
    <t>SLIDE</t>
  </si>
  <si>
    <t>SHERBERT</t>
  </si>
  <si>
    <t>SLIDER</t>
  </si>
  <si>
    <t>VIVID BLUE</t>
  </si>
  <si>
    <t>Burberry Furley Slides
Vintage Check Pink (Women's)</t>
  </si>
  <si>
    <t>CANDY PINK</t>
  </si>
  <si>
    <t>8070863</t>
  </si>
  <si>
    <t>5045701884592</t>
  </si>
  <si>
    <t>5045701884714</t>
  </si>
  <si>
    <t>STRIDE LOAFER</t>
  </si>
  <si>
    <t>Suede Storm Ankle Boots</t>
  </si>
  <si>
    <t>TREK BOOT</t>
  </si>
  <si>
    <t>TAUPE</t>
  </si>
  <si>
    <t>ZIP SANDAL WITH KITTEN HEEL</t>
  </si>
  <si>
    <t>8080264</t>
  </si>
  <si>
    <t>36.5</t>
  </si>
  <si>
    <t>5045705200336</t>
  </si>
  <si>
    <t>5045705200480</t>
  </si>
  <si>
    <t>25x3 | 28x1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</si>
</sst>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0.0"/>
    <numFmt numFmtId="166" formatCode="_-[$£-809]* #,##0.00_-;\-[$£-809]* #,##0.00_-;_-[$£-809]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vertAlign val="baseline"/>
        <sz val="12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0.emf"/><Relationship Id="rId21" Type="http://schemas.openxmlformats.org/officeDocument/2006/relationships/image" Target="../media/image25.emf"/><Relationship Id="rId42" Type="http://schemas.openxmlformats.org/officeDocument/2006/relationships/image" Target="../media/image46.jpeg"/><Relationship Id="rId47" Type="http://schemas.openxmlformats.org/officeDocument/2006/relationships/image" Target="../media/image51.jpeg"/><Relationship Id="rId63" Type="http://schemas.openxmlformats.org/officeDocument/2006/relationships/image" Target="../media/image67.jpeg"/><Relationship Id="rId68" Type="http://schemas.openxmlformats.org/officeDocument/2006/relationships/image" Target="../media/image72.jpeg"/><Relationship Id="rId84" Type="http://schemas.openxmlformats.org/officeDocument/2006/relationships/image" Target="../media/image88.jpeg"/><Relationship Id="rId89" Type="http://schemas.openxmlformats.org/officeDocument/2006/relationships/image" Target="../media/image93.jpeg"/><Relationship Id="rId16" Type="http://schemas.openxmlformats.org/officeDocument/2006/relationships/image" Target="../media/image20.emf"/><Relationship Id="rId11" Type="http://schemas.openxmlformats.org/officeDocument/2006/relationships/image" Target="../media/image15.png"/><Relationship Id="rId32" Type="http://schemas.openxmlformats.org/officeDocument/2006/relationships/image" Target="../media/image36.emf"/><Relationship Id="rId37" Type="http://schemas.openxmlformats.org/officeDocument/2006/relationships/image" Target="../media/image41.jpeg"/><Relationship Id="rId53" Type="http://schemas.openxmlformats.org/officeDocument/2006/relationships/image" Target="../media/image57.jpeg"/><Relationship Id="rId58" Type="http://schemas.openxmlformats.org/officeDocument/2006/relationships/image" Target="../media/image62.jpeg"/><Relationship Id="rId74" Type="http://schemas.openxmlformats.org/officeDocument/2006/relationships/image" Target="../media/image78.jpeg"/><Relationship Id="rId79" Type="http://schemas.openxmlformats.org/officeDocument/2006/relationships/image" Target="../media/image83.jpeg"/><Relationship Id="rId102" Type="http://schemas.openxmlformats.org/officeDocument/2006/relationships/image" Target="../media/image106.jpeg"/><Relationship Id="rId5" Type="http://schemas.openxmlformats.org/officeDocument/2006/relationships/image" Target="../media/image9.jpeg"/><Relationship Id="rId90" Type="http://schemas.openxmlformats.org/officeDocument/2006/relationships/image" Target="../media/image94.jpeg"/><Relationship Id="rId95" Type="http://schemas.openxmlformats.org/officeDocument/2006/relationships/image" Target="../media/image99.jpeg"/><Relationship Id="rId22" Type="http://schemas.openxmlformats.org/officeDocument/2006/relationships/image" Target="../media/image26.emf"/><Relationship Id="rId27" Type="http://schemas.openxmlformats.org/officeDocument/2006/relationships/image" Target="../media/image31.jpeg"/><Relationship Id="rId43" Type="http://schemas.openxmlformats.org/officeDocument/2006/relationships/image" Target="../media/image47.jpeg"/><Relationship Id="rId48" Type="http://schemas.openxmlformats.org/officeDocument/2006/relationships/image" Target="../media/image52.jpg"/><Relationship Id="rId64" Type="http://schemas.openxmlformats.org/officeDocument/2006/relationships/image" Target="../media/image68.jpeg"/><Relationship Id="rId69" Type="http://schemas.openxmlformats.org/officeDocument/2006/relationships/image" Target="../media/image73.jpeg"/><Relationship Id="rId80" Type="http://schemas.openxmlformats.org/officeDocument/2006/relationships/image" Target="../media/image84.jpeg"/><Relationship Id="rId85" Type="http://schemas.openxmlformats.org/officeDocument/2006/relationships/image" Target="../media/image89.jpeg"/><Relationship Id="rId12" Type="http://schemas.openxmlformats.org/officeDocument/2006/relationships/image" Target="../media/image16.jpeg"/><Relationship Id="rId17" Type="http://schemas.openxmlformats.org/officeDocument/2006/relationships/image" Target="../media/image21.emf"/><Relationship Id="rId25" Type="http://schemas.openxmlformats.org/officeDocument/2006/relationships/image" Target="../media/image29.emf"/><Relationship Id="rId33" Type="http://schemas.openxmlformats.org/officeDocument/2006/relationships/image" Target="../media/image37.emf"/><Relationship Id="rId38" Type="http://schemas.openxmlformats.org/officeDocument/2006/relationships/image" Target="../media/image42.jpeg"/><Relationship Id="rId46" Type="http://schemas.openxmlformats.org/officeDocument/2006/relationships/image" Target="../media/image50.jpg"/><Relationship Id="rId59" Type="http://schemas.openxmlformats.org/officeDocument/2006/relationships/image" Target="../media/image63.jpeg"/><Relationship Id="rId67" Type="http://schemas.openxmlformats.org/officeDocument/2006/relationships/image" Target="../media/image71.jpeg"/><Relationship Id="rId103" Type="http://schemas.openxmlformats.org/officeDocument/2006/relationships/image" Target="../media/image107.jpeg"/><Relationship Id="rId20" Type="http://schemas.openxmlformats.org/officeDocument/2006/relationships/image" Target="../media/image24.emf"/><Relationship Id="rId41" Type="http://schemas.openxmlformats.org/officeDocument/2006/relationships/image" Target="../media/image45.jpg"/><Relationship Id="rId54" Type="http://schemas.openxmlformats.org/officeDocument/2006/relationships/image" Target="../media/image58.jpeg"/><Relationship Id="rId62" Type="http://schemas.openxmlformats.org/officeDocument/2006/relationships/image" Target="../media/image66.jpeg"/><Relationship Id="rId70" Type="http://schemas.openxmlformats.org/officeDocument/2006/relationships/image" Target="../media/image74.jpeg"/><Relationship Id="rId75" Type="http://schemas.openxmlformats.org/officeDocument/2006/relationships/image" Target="../media/image79.jpeg"/><Relationship Id="rId83" Type="http://schemas.openxmlformats.org/officeDocument/2006/relationships/image" Target="../media/image87.jpeg"/><Relationship Id="rId88" Type="http://schemas.openxmlformats.org/officeDocument/2006/relationships/image" Target="../media/image92.jpeg"/><Relationship Id="rId91" Type="http://schemas.openxmlformats.org/officeDocument/2006/relationships/image" Target="../media/image95.jpeg"/><Relationship Id="rId96" Type="http://schemas.openxmlformats.org/officeDocument/2006/relationships/image" Target="../media/image100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5" Type="http://schemas.openxmlformats.org/officeDocument/2006/relationships/image" Target="../media/image19.emf"/><Relationship Id="rId23" Type="http://schemas.openxmlformats.org/officeDocument/2006/relationships/image" Target="../media/image27.emf"/><Relationship Id="rId28" Type="http://schemas.openxmlformats.org/officeDocument/2006/relationships/image" Target="../media/image32.jpeg"/><Relationship Id="rId36" Type="http://schemas.openxmlformats.org/officeDocument/2006/relationships/image" Target="../media/image40.jpeg"/><Relationship Id="rId49" Type="http://schemas.openxmlformats.org/officeDocument/2006/relationships/image" Target="../media/image53.jpg"/><Relationship Id="rId57" Type="http://schemas.openxmlformats.org/officeDocument/2006/relationships/image" Target="../media/image61.jpeg"/><Relationship Id="rId10" Type="http://schemas.openxmlformats.org/officeDocument/2006/relationships/image" Target="../media/image14.jpeg"/><Relationship Id="rId31" Type="http://schemas.openxmlformats.org/officeDocument/2006/relationships/image" Target="../media/image35.png"/><Relationship Id="rId44" Type="http://schemas.openxmlformats.org/officeDocument/2006/relationships/image" Target="../media/image48.jpeg"/><Relationship Id="rId52" Type="http://schemas.openxmlformats.org/officeDocument/2006/relationships/image" Target="../media/image56.jpeg"/><Relationship Id="rId60" Type="http://schemas.openxmlformats.org/officeDocument/2006/relationships/image" Target="../media/image64.jpeg"/><Relationship Id="rId65" Type="http://schemas.openxmlformats.org/officeDocument/2006/relationships/image" Target="../media/image69.jpeg"/><Relationship Id="rId73" Type="http://schemas.openxmlformats.org/officeDocument/2006/relationships/image" Target="../media/image77.jpeg"/><Relationship Id="rId78" Type="http://schemas.openxmlformats.org/officeDocument/2006/relationships/image" Target="../media/image82.jpeg"/><Relationship Id="rId81" Type="http://schemas.openxmlformats.org/officeDocument/2006/relationships/image" Target="../media/image85.jpeg"/><Relationship Id="rId86" Type="http://schemas.openxmlformats.org/officeDocument/2006/relationships/image" Target="../media/image90.jpeg"/><Relationship Id="rId94" Type="http://schemas.openxmlformats.org/officeDocument/2006/relationships/image" Target="../media/image98.jpeg"/><Relationship Id="rId99" Type="http://schemas.openxmlformats.org/officeDocument/2006/relationships/image" Target="../media/image103.jpeg"/><Relationship Id="rId101" Type="http://schemas.openxmlformats.org/officeDocument/2006/relationships/image" Target="../media/image105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3" Type="http://schemas.openxmlformats.org/officeDocument/2006/relationships/image" Target="../media/image17.jpeg"/><Relationship Id="rId18" Type="http://schemas.openxmlformats.org/officeDocument/2006/relationships/image" Target="../media/image22.emf"/><Relationship Id="rId39" Type="http://schemas.openxmlformats.org/officeDocument/2006/relationships/image" Target="../media/image43.jpeg"/><Relationship Id="rId34" Type="http://schemas.openxmlformats.org/officeDocument/2006/relationships/image" Target="../media/image38.jpeg"/><Relationship Id="rId50" Type="http://schemas.openxmlformats.org/officeDocument/2006/relationships/image" Target="../media/image54.jpg"/><Relationship Id="rId55" Type="http://schemas.openxmlformats.org/officeDocument/2006/relationships/image" Target="../media/image59.jpeg"/><Relationship Id="rId76" Type="http://schemas.openxmlformats.org/officeDocument/2006/relationships/image" Target="../media/image80.jpeg"/><Relationship Id="rId97" Type="http://schemas.openxmlformats.org/officeDocument/2006/relationships/image" Target="../media/image101.jpeg"/><Relationship Id="rId7" Type="http://schemas.openxmlformats.org/officeDocument/2006/relationships/image" Target="../media/image11.jpeg"/><Relationship Id="rId71" Type="http://schemas.openxmlformats.org/officeDocument/2006/relationships/image" Target="../media/image75.jpeg"/><Relationship Id="rId92" Type="http://schemas.openxmlformats.org/officeDocument/2006/relationships/image" Target="../media/image96.jpeg"/><Relationship Id="rId2" Type="http://schemas.openxmlformats.org/officeDocument/2006/relationships/image" Target="../media/image6.emf"/><Relationship Id="rId29" Type="http://schemas.openxmlformats.org/officeDocument/2006/relationships/image" Target="../media/image33.jpeg"/><Relationship Id="rId24" Type="http://schemas.openxmlformats.org/officeDocument/2006/relationships/image" Target="../media/image28.emf"/><Relationship Id="rId40" Type="http://schemas.openxmlformats.org/officeDocument/2006/relationships/image" Target="../media/image44.png"/><Relationship Id="rId45" Type="http://schemas.openxmlformats.org/officeDocument/2006/relationships/image" Target="../media/image49.jpeg"/><Relationship Id="rId66" Type="http://schemas.openxmlformats.org/officeDocument/2006/relationships/image" Target="../media/image70.png"/><Relationship Id="rId87" Type="http://schemas.openxmlformats.org/officeDocument/2006/relationships/image" Target="../media/image91.jpeg"/><Relationship Id="rId61" Type="http://schemas.openxmlformats.org/officeDocument/2006/relationships/image" Target="../media/image65.jpeg"/><Relationship Id="rId82" Type="http://schemas.openxmlformats.org/officeDocument/2006/relationships/image" Target="../media/image86.jpeg"/><Relationship Id="rId19" Type="http://schemas.openxmlformats.org/officeDocument/2006/relationships/image" Target="../media/image23.emf"/><Relationship Id="rId14" Type="http://schemas.openxmlformats.org/officeDocument/2006/relationships/image" Target="../media/image18.jpeg"/><Relationship Id="rId30" Type="http://schemas.openxmlformats.org/officeDocument/2006/relationships/image" Target="../media/image34.jpeg"/><Relationship Id="rId35" Type="http://schemas.openxmlformats.org/officeDocument/2006/relationships/image" Target="../media/image39.jpeg"/><Relationship Id="rId56" Type="http://schemas.openxmlformats.org/officeDocument/2006/relationships/image" Target="../media/image60.jpeg"/><Relationship Id="rId77" Type="http://schemas.openxmlformats.org/officeDocument/2006/relationships/image" Target="../media/image81.jpeg"/><Relationship Id="rId100" Type="http://schemas.openxmlformats.org/officeDocument/2006/relationships/image" Target="../media/image104.jpeg"/><Relationship Id="rId8" Type="http://schemas.openxmlformats.org/officeDocument/2006/relationships/image" Target="../media/image12.jpeg"/><Relationship Id="rId51" Type="http://schemas.openxmlformats.org/officeDocument/2006/relationships/image" Target="../media/image55.jpeg"/><Relationship Id="rId72" Type="http://schemas.openxmlformats.org/officeDocument/2006/relationships/image" Target="../media/image76.jpeg"/><Relationship Id="rId93" Type="http://schemas.openxmlformats.org/officeDocument/2006/relationships/image" Target="../media/image97.jpeg"/><Relationship Id="rId98" Type="http://schemas.openxmlformats.org/officeDocument/2006/relationships/image" Target="../media/image102.jpeg"/><Relationship Id="rId3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2577912</xdr:colOff>
      <xdr:row>71</xdr:row>
      <xdr:rowOff>0</xdr:rowOff>
    </xdr:to>
    <xdr:pic>
      <xdr:nvPicPr>
        <xdr:cNvPr id="2" name="Picture 1" descr="Burberry Leather Suede and House Check Sneakers Black Archive Beige White  8024124">
          <a:extLst>
            <a:ext uri="{FF2B5EF4-FFF2-40B4-BE49-F238E27FC236}">
              <a16:creationId xmlns:a16="http://schemas.microsoft.com/office/drawing/2014/main" id="{AF250A49-FA86-46E4-BD7D-4EC16625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00"/>
          <a:ext cx="2673162" cy="3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293159</xdr:colOff>
      <xdr:row>182</xdr:row>
      <xdr:rowOff>586153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E8F5B4-E498-8040-A890-6C026CCBC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6667" y="10058400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293159</xdr:colOff>
      <xdr:row>182</xdr:row>
      <xdr:rowOff>586153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1BC105-819D-B342-8BFD-D9A5AC49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6667" y="6722533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234462</xdr:colOff>
      <xdr:row>41</xdr:row>
      <xdr:rowOff>351692</xdr:rowOff>
    </xdr:from>
    <xdr:to>
      <xdr:col>1</xdr:col>
      <xdr:colOff>289495</xdr:colOff>
      <xdr:row>42</xdr:row>
      <xdr:rowOff>467290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B0C4EE79-193D-4540-97B8-E56AA7A57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62" y="66821538"/>
          <a:ext cx="2861733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234461</xdr:colOff>
      <xdr:row>42</xdr:row>
      <xdr:rowOff>254000</xdr:rowOff>
    </xdr:from>
    <xdr:to>
      <xdr:col>1</xdr:col>
      <xdr:colOff>289494</xdr:colOff>
      <xdr:row>43</xdr:row>
      <xdr:rowOff>369598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03B8645-92BD-6F46-AA62-F80EB4B38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61" y="70045385"/>
          <a:ext cx="2861733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43</xdr:row>
      <xdr:rowOff>254000</xdr:rowOff>
    </xdr:from>
    <xdr:to>
      <xdr:col>1</xdr:col>
      <xdr:colOff>289983</xdr:colOff>
      <xdr:row>44</xdr:row>
      <xdr:rowOff>369598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2EFBEF15-EF7B-BB4C-84A4-8FE0436A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3366923"/>
          <a:ext cx="2861733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44</xdr:row>
      <xdr:rowOff>234461</xdr:rowOff>
    </xdr:from>
    <xdr:to>
      <xdr:col>1</xdr:col>
      <xdr:colOff>289983</xdr:colOff>
      <xdr:row>45</xdr:row>
      <xdr:rowOff>350058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F718B2B6-2D14-DF44-8F22-A67EF1F48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6668923"/>
          <a:ext cx="2861733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234462</xdr:colOff>
      <xdr:row>45</xdr:row>
      <xdr:rowOff>234461</xdr:rowOff>
    </xdr:from>
    <xdr:to>
      <xdr:col>1</xdr:col>
      <xdr:colOff>289495</xdr:colOff>
      <xdr:row>46</xdr:row>
      <xdr:rowOff>350059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E4E6911-FBE6-EA43-AA29-BC147B000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62" y="79990461"/>
          <a:ext cx="2861733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136769</xdr:colOff>
      <xdr:row>181</xdr:row>
      <xdr:rowOff>0</xdr:rowOff>
    </xdr:from>
    <xdr:to>
      <xdr:col>0</xdr:col>
      <xdr:colOff>2585176</xdr:colOff>
      <xdr:row>182</xdr:row>
      <xdr:rowOff>324663</xdr:rowOff>
    </xdr:to>
    <xdr:pic>
      <xdr:nvPicPr>
        <xdr:cNvPr id="112" name="Picture 111" descr="Burberry Woven Creeper Shoes With Vintage Check">
          <a:extLst>
            <a:ext uri="{FF2B5EF4-FFF2-40B4-BE49-F238E27FC236}">
              <a16:creationId xmlns:a16="http://schemas.microsoft.com/office/drawing/2014/main" id="{DAA1A1BE-7F1D-4C4B-B359-0066485E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69" y="83175230"/>
          <a:ext cx="3061182" cy="3064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195385</xdr:colOff>
      <xdr:row>80</xdr:row>
      <xdr:rowOff>312616</xdr:rowOff>
    </xdr:from>
    <xdr:to>
      <xdr:col>0</xdr:col>
      <xdr:colOff>2584044</xdr:colOff>
      <xdr:row>81</xdr:row>
      <xdr:rowOff>463714</xdr:rowOff>
    </xdr:to>
    <xdr:pic>
      <xdr:nvPicPr>
        <xdr:cNvPr id="128" name="Picture 127" descr="Burberry Shield Black Ankle Boots">
          <a:extLst>
            <a:ext uri="{FF2B5EF4-FFF2-40B4-BE49-F238E27FC236}">
              <a16:creationId xmlns:a16="http://schemas.microsoft.com/office/drawing/2014/main" id="{581ACD4C-0048-4C41-A070-2EC79BDF9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385" y="146499385"/>
          <a:ext cx="3058584" cy="2891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146538</xdr:rowOff>
    </xdr:from>
    <xdr:to>
      <xdr:col>0</xdr:col>
      <xdr:colOff>2582334</xdr:colOff>
      <xdr:row>82</xdr:row>
      <xdr:rowOff>297635</xdr:rowOff>
    </xdr:to>
    <xdr:pic>
      <xdr:nvPicPr>
        <xdr:cNvPr id="129" name="Picture 128" descr="Burberry Shield Black Ankle Boots">
          <a:extLst>
            <a:ext uri="{FF2B5EF4-FFF2-40B4-BE49-F238E27FC236}">
              <a16:creationId xmlns:a16="http://schemas.microsoft.com/office/drawing/2014/main" id="{8D3C79E5-5715-FB4F-9D9C-1776AD493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98307"/>
          <a:ext cx="2839509" cy="2891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92808</xdr:colOff>
      <xdr:row>82</xdr:row>
      <xdr:rowOff>376116</xdr:rowOff>
    </xdr:from>
    <xdr:to>
      <xdr:col>0</xdr:col>
      <xdr:colOff>2579892</xdr:colOff>
      <xdr:row>83</xdr:row>
      <xdr:rowOff>527214</xdr:rowOff>
    </xdr:to>
    <xdr:pic>
      <xdr:nvPicPr>
        <xdr:cNvPr id="130" name="Picture 129" descr="Burberry Shield Black Ankle Boots">
          <a:extLst>
            <a:ext uri="{FF2B5EF4-FFF2-40B4-BE49-F238E27FC236}">
              <a16:creationId xmlns:a16="http://schemas.microsoft.com/office/drawing/2014/main" id="{0B66DEC6-F66D-7840-B620-A17EC9845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8" y="60354308"/>
          <a:ext cx="2696634" cy="2891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97692</xdr:colOff>
      <xdr:row>103</xdr:row>
      <xdr:rowOff>34192</xdr:rowOff>
    </xdr:from>
    <xdr:to>
      <xdr:col>1</xdr:col>
      <xdr:colOff>290748</xdr:colOff>
      <xdr:row>103</xdr:row>
      <xdr:rowOff>2725615</xdr:rowOff>
    </xdr:to>
    <xdr:pic>
      <xdr:nvPicPr>
        <xdr:cNvPr id="132" name="Picture 131" descr="Burberry Leather Ranger Boots">
          <a:extLst>
            <a:ext uri="{FF2B5EF4-FFF2-40B4-BE49-F238E27FC236}">
              <a16:creationId xmlns:a16="http://schemas.microsoft.com/office/drawing/2014/main" id="{6CBB379E-F3C4-2D4B-9687-D0B2F77DB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" t="10404" r="-513" b="2742"/>
        <a:stretch/>
      </xdr:blipFill>
      <xdr:spPr bwMode="auto">
        <a:xfrm>
          <a:off x="97692" y="181683269"/>
          <a:ext cx="2856881" cy="2691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136769</xdr:colOff>
      <xdr:row>106</xdr:row>
      <xdr:rowOff>156308</xdr:rowOff>
    </xdr:from>
    <xdr:to>
      <xdr:col>1</xdr:col>
      <xdr:colOff>291725</xdr:colOff>
      <xdr:row>107</xdr:row>
      <xdr:rowOff>514839</xdr:rowOff>
    </xdr:to>
    <xdr:pic>
      <xdr:nvPicPr>
        <xdr:cNvPr id="135" name="Picture 134" descr="Burberry Leather Ranger Boots">
          <a:extLst>
            <a:ext uri="{FF2B5EF4-FFF2-40B4-BE49-F238E27FC236}">
              <a16:creationId xmlns:a16="http://schemas.microsoft.com/office/drawing/2014/main" id="{F1463536-C6A5-7448-B701-9A5DDAC33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69" y="179558462"/>
          <a:ext cx="3095006" cy="309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117230</xdr:colOff>
      <xdr:row>107</xdr:row>
      <xdr:rowOff>0</xdr:rowOff>
    </xdr:from>
    <xdr:to>
      <xdr:col>1</xdr:col>
      <xdr:colOff>291236</xdr:colOff>
      <xdr:row>108</xdr:row>
      <xdr:rowOff>358530</xdr:rowOff>
    </xdr:to>
    <xdr:pic>
      <xdr:nvPicPr>
        <xdr:cNvPr id="137" name="Picture 136" descr="Burberry Leather Ranger Boots">
          <a:extLst>
            <a:ext uri="{FF2B5EF4-FFF2-40B4-BE49-F238E27FC236}">
              <a16:creationId xmlns:a16="http://schemas.microsoft.com/office/drawing/2014/main" id="{23ACE6E7-274E-7849-BA22-A35B7702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0" y="182840923"/>
          <a:ext cx="3095006" cy="309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117230</xdr:colOff>
      <xdr:row>107</xdr:row>
      <xdr:rowOff>136769</xdr:rowOff>
    </xdr:from>
    <xdr:to>
      <xdr:col>1</xdr:col>
      <xdr:colOff>291236</xdr:colOff>
      <xdr:row>108</xdr:row>
      <xdr:rowOff>495299</xdr:rowOff>
    </xdr:to>
    <xdr:pic>
      <xdr:nvPicPr>
        <xdr:cNvPr id="140" name="Picture 139" descr="Burberry Leather Ranger Boots">
          <a:extLst>
            <a:ext uri="{FF2B5EF4-FFF2-40B4-BE49-F238E27FC236}">
              <a16:creationId xmlns:a16="http://schemas.microsoft.com/office/drawing/2014/main" id="{40CA98EB-3ABE-614A-A9FC-B1B39B95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0" y="186182000"/>
          <a:ext cx="3095006" cy="309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97691</xdr:colOff>
      <xdr:row>133</xdr:row>
      <xdr:rowOff>190500</xdr:rowOff>
    </xdr:from>
    <xdr:to>
      <xdr:col>0</xdr:col>
      <xdr:colOff>2585793</xdr:colOff>
      <xdr:row>133</xdr:row>
      <xdr:rowOff>2249201</xdr:rowOff>
    </xdr:to>
    <xdr:pic>
      <xdr:nvPicPr>
        <xdr:cNvPr id="144" name="Picture 143" descr="Burberry Ivy Shield Leather Sandals - 546x546">
          <a:extLst>
            <a:ext uri="{FF2B5EF4-FFF2-40B4-BE49-F238E27FC236}">
              <a16:creationId xmlns:a16="http://schemas.microsoft.com/office/drawing/2014/main" id="{F3092593-4BFC-B14F-AD8C-017216C943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68"/>
        <a:stretch/>
      </xdr:blipFill>
      <xdr:spPr bwMode="auto">
        <a:xfrm>
          <a:off x="97691" y="13027269"/>
          <a:ext cx="2621452" cy="2058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180731</xdr:rowOff>
    </xdr:from>
    <xdr:to>
      <xdr:col>0</xdr:col>
      <xdr:colOff>2583053</xdr:colOff>
      <xdr:row>146</xdr:row>
      <xdr:rowOff>251395</xdr:rowOff>
    </xdr:to>
    <xdr:pic>
      <xdr:nvPicPr>
        <xdr:cNvPr id="185" name="Picture 184" descr="Burberry Scarlet Red Bay Leather Sandals">
          <a:extLst>
            <a:ext uri="{FF2B5EF4-FFF2-40B4-BE49-F238E27FC236}">
              <a16:creationId xmlns:a16="http://schemas.microsoft.com/office/drawing/2014/main" id="{9A1FC913-1FF7-0242-9517-BCECC4A00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666654"/>
          <a:ext cx="2897378" cy="2810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161193</xdr:colOff>
      <xdr:row>146</xdr:row>
      <xdr:rowOff>424960</xdr:rowOff>
    </xdr:from>
    <xdr:to>
      <xdr:col>0</xdr:col>
      <xdr:colOff>2585667</xdr:colOff>
      <xdr:row>146</xdr:row>
      <xdr:rowOff>2531533</xdr:rowOff>
    </xdr:to>
    <xdr:pic>
      <xdr:nvPicPr>
        <xdr:cNvPr id="190" name="Picture 189" descr="Burberry Glossy Leather Baby Pumps - 546x546">
          <a:extLst>
            <a:ext uri="{FF2B5EF4-FFF2-40B4-BE49-F238E27FC236}">
              <a16:creationId xmlns:a16="http://schemas.microsoft.com/office/drawing/2014/main" id="{DB1D9364-358F-0946-BC64-2EE7CF9CC6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72"/>
        <a:stretch/>
      </xdr:blipFill>
      <xdr:spPr bwMode="auto">
        <a:xfrm>
          <a:off x="161193" y="193035114"/>
          <a:ext cx="2719749" cy="2106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224692</xdr:colOff>
      <xdr:row>151</xdr:row>
      <xdr:rowOff>73269</xdr:rowOff>
    </xdr:from>
    <xdr:to>
      <xdr:col>0</xdr:col>
      <xdr:colOff>2222824</xdr:colOff>
      <xdr:row>151</xdr:row>
      <xdr:rowOff>2084102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47033F1-552C-0C42-A15B-FC47623F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92" y="337917692"/>
          <a:ext cx="1998132" cy="201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136769</xdr:rowOff>
    </xdr:from>
    <xdr:to>
      <xdr:col>0</xdr:col>
      <xdr:colOff>2584450</xdr:colOff>
      <xdr:row>154</xdr:row>
      <xdr:rowOff>93133</xdr:rowOff>
    </xdr:to>
    <xdr:pic>
      <xdr:nvPicPr>
        <xdr:cNvPr id="194" name="Picture 193" descr="Burberry Barbed Leather Casual Loafer Shoes Men's Black 8080103 - Picture 1 of 8">
          <a:extLst>
            <a:ext uri="{FF2B5EF4-FFF2-40B4-BE49-F238E27FC236}">
              <a16:creationId xmlns:a16="http://schemas.microsoft.com/office/drawing/2014/main" id="{1D3DB8EB-B2CF-8948-9CDA-C13E5004AC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8" b="31180"/>
        <a:stretch/>
      </xdr:blipFill>
      <xdr:spPr bwMode="auto">
        <a:xfrm>
          <a:off x="0" y="382152769"/>
          <a:ext cx="3302000" cy="2696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179</xdr:row>
      <xdr:rowOff>0</xdr:rowOff>
    </xdr:from>
    <xdr:to>
      <xdr:col>0</xdr:col>
      <xdr:colOff>2577595</xdr:colOff>
      <xdr:row>179</xdr:row>
      <xdr:rowOff>2407557</xdr:rowOff>
    </xdr:to>
    <xdr:pic>
      <xdr:nvPicPr>
        <xdr:cNvPr id="212" name="Picture 211" descr="Burberry Black Motor Low Shoes – Nova Clothing">
          <a:extLst>
            <a:ext uri="{FF2B5EF4-FFF2-40B4-BE49-F238E27FC236}">
              <a16:creationId xmlns:a16="http://schemas.microsoft.com/office/drawing/2014/main" id="{E033E425-8AA1-7947-9069-5DA018E2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8" y="29923153"/>
          <a:ext cx="2834037" cy="2407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395653</xdr:rowOff>
    </xdr:from>
    <xdr:to>
      <xdr:col>0</xdr:col>
      <xdr:colOff>2268859</xdr:colOff>
      <xdr:row>180</xdr:row>
      <xdr:rowOff>2685887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7E1AD825-AF85-0344-AF08-6CC5A5B58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85230"/>
          <a:ext cx="2268859" cy="2290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2171170</xdr:colOff>
      <xdr:row>182</xdr:row>
      <xdr:rowOff>256930</xdr:rowOff>
    </xdr:to>
    <xdr:pic>
      <xdr:nvPicPr>
        <xdr:cNvPr id="217" name="Picture 216" descr="Burberry Women's' Suede And Shearling Stony Mules in Beige | LN-CC®">
          <a:extLst>
            <a:ext uri="{FF2B5EF4-FFF2-40B4-BE49-F238E27FC236}">
              <a16:creationId xmlns:a16="http://schemas.microsoft.com/office/drawing/2014/main" id="{A4A5138E-E6A1-634F-A6F0-E3C562CEF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7" y="453728667"/>
          <a:ext cx="2171170" cy="299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2171170</xdr:colOff>
      <xdr:row>182</xdr:row>
      <xdr:rowOff>256930</xdr:rowOff>
    </xdr:to>
    <xdr:pic>
      <xdr:nvPicPr>
        <xdr:cNvPr id="218" name="Picture 217" descr="Burberry Women's' Suede And Shearling Stony Mules in Beige | LN-CC®">
          <a:extLst>
            <a:ext uri="{FF2B5EF4-FFF2-40B4-BE49-F238E27FC236}">
              <a16:creationId xmlns:a16="http://schemas.microsoft.com/office/drawing/2014/main" id="{C38E8F2B-196F-C340-95D8-3D48C12B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7" y="457064533"/>
          <a:ext cx="2171170" cy="299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293159</xdr:colOff>
      <xdr:row>182</xdr:row>
      <xdr:rowOff>586153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884C4B74-935D-F973-BD22-D9EB29FEA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518936655"/>
          <a:ext cx="2964311" cy="3330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293159</xdr:colOff>
      <xdr:row>182</xdr:row>
      <xdr:rowOff>586153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A4CFD9B5-1B34-9E45-A379-4F646D10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386667" y="490423200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29308</xdr:colOff>
      <xdr:row>281</xdr:row>
      <xdr:rowOff>43961</xdr:rowOff>
    </xdr:from>
    <xdr:to>
      <xdr:col>1</xdr:col>
      <xdr:colOff>322467</xdr:colOff>
      <xdr:row>282</xdr:row>
      <xdr:rowOff>630114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65F4B09D-8A73-F68A-F677-0D1CBE826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308" y="575529807"/>
          <a:ext cx="2964311" cy="3330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1</xdr:col>
      <xdr:colOff>293159</xdr:colOff>
      <xdr:row>284</xdr:row>
      <xdr:rowOff>586154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7FDE6D2A-9AD7-7D48-8249-DF689318E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572159423"/>
          <a:ext cx="2964311" cy="3330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1</xdr:col>
      <xdr:colOff>293159</xdr:colOff>
      <xdr:row>286</xdr:row>
      <xdr:rowOff>586154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2797698A-35B5-604E-A8B8-3847201C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572159423"/>
          <a:ext cx="2964311" cy="3330657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285</xdr:row>
      <xdr:rowOff>3268133</xdr:rowOff>
    </xdr:from>
    <xdr:to>
      <xdr:col>1</xdr:col>
      <xdr:colOff>377826</xdr:colOff>
      <xdr:row>287</xdr:row>
      <xdr:rowOff>590142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F4502381-6008-2E4F-8655-B0DD3211B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667" y="572159423"/>
          <a:ext cx="2964311" cy="3330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1</xdr:col>
      <xdr:colOff>293159</xdr:colOff>
      <xdr:row>292</xdr:row>
      <xdr:rowOff>87924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487818F3-CA16-754D-979F-E6B457247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33714192"/>
          <a:ext cx="2964311" cy="2828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1</xdr:col>
      <xdr:colOff>293159</xdr:colOff>
      <xdr:row>300</xdr:row>
      <xdr:rowOff>586154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503C1390-E085-6F93-3341-247263DF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86667" y="557140533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</xdr:row>
      <xdr:rowOff>454271</xdr:rowOff>
    </xdr:from>
    <xdr:to>
      <xdr:col>1</xdr:col>
      <xdr:colOff>293159</xdr:colOff>
      <xdr:row>303</xdr:row>
      <xdr:rowOff>2725617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B8A15A6C-5461-4242-B637-EB91819A73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16300" b="15419"/>
        <a:stretch/>
      </xdr:blipFill>
      <xdr:spPr>
        <a:xfrm>
          <a:off x="0" y="1456328540"/>
          <a:ext cx="2964311" cy="22713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305</xdr:row>
      <xdr:rowOff>439615</xdr:rowOff>
    </xdr:from>
    <xdr:to>
      <xdr:col>1</xdr:col>
      <xdr:colOff>293159</xdr:colOff>
      <xdr:row>306</xdr:row>
      <xdr:rowOff>263769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7F5413EC-A71B-08D4-D7BC-8EF89D0BF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3216" b="9692"/>
        <a:stretch/>
      </xdr:blipFill>
      <xdr:spPr>
        <a:xfrm>
          <a:off x="0" y="1461794423"/>
          <a:ext cx="2964311" cy="25644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1</xdr:col>
      <xdr:colOff>293159</xdr:colOff>
      <xdr:row>338</xdr:row>
      <xdr:rowOff>586154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1F19A141-3E2C-88E9-ECEC-BB9AD8EF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86667" y="633865467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19538</xdr:colOff>
      <xdr:row>144</xdr:row>
      <xdr:rowOff>170961</xdr:rowOff>
    </xdr:from>
    <xdr:to>
      <xdr:col>0</xdr:col>
      <xdr:colOff>2585306</xdr:colOff>
      <xdr:row>145</xdr:row>
      <xdr:rowOff>361461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DBE67CD3-3AEB-2441-9FCF-F9FB9361B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538" y="110045499"/>
          <a:ext cx="2756268" cy="29307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908539</xdr:rowOff>
    </xdr:from>
    <xdr:to>
      <xdr:col>0</xdr:col>
      <xdr:colOff>2582740</xdr:colOff>
      <xdr:row>148</xdr:row>
      <xdr:rowOff>2359270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FA3A4CC0-C50D-A340-9D7E-2FAC9DCB8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34171" r="1841" b="22459"/>
        <a:stretch/>
      </xdr:blipFill>
      <xdr:spPr>
        <a:xfrm>
          <a:off x="0" y="327791885"/>
          <a:ext cx="2916115" cy="14507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630115</xdr:rowOff>
    </xdr:from>
    <xdr:to>
      <xdr:col>1</xdr:col>
      <xdr:colOff>299671</xdr:colOff>
      <xdr:row>149</xdr:row>
      <xdr:rowOff>2154116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77D37D36-F5B1-D241-887E-1B62443256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34171" b="20269"/>
        <a:stretch/>
      </xdr:blipFill>
      <xdr:spPr>
        <a:xfrm>
          <a:off x="0" y="330253730"/>
          <a:ext cx="2970823" cy="1524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1</xdr:col>
      <xdr:colOff>299671</xdr:colOff>
      <xdr:row>203</xdr:row>
      <xdr:rowOff>604715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132DBAD2-9D80-70D0-753A-B02DBB481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302000" y="475019077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58616</xdr:rowOff>
    </xdr:from>
    <xdr:to>
      <xdr:col>1</xdr:col>
      <xdr:colOff>299671</xdr:colOff>
      <xdr:row>141</xdr:row>
      <xdr:rowOff>663331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7957FEED-44E9-F382-1B1A-B7E88E382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380154" y="239248462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299671</xdr:colOff>
      <xdr:row>182</xdr:row>
      <xdr:rowOff>604714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984F410B-374C-1C40-B3B8-433253F59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380154" y="202652923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299671</xdr:colOff>
      <xdr:row>182</xdr:row>
      <xdr:rowOff>604715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521969FC-83B5-904A-B801-A3EB7F06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380154" y="205974462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299671</xdr:colOff>
      <xdr:row>182</xdr:row>
      <xdr:rowOff>604715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F49ED013-872A-A046-8207-62E37198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380154" y="209296000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299671</xdr:colOff>
      <xdr:row>182</xdr:row>
      <xdr:rowOff>604714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13AD8CED-E4C4-E946-988B-75BC77833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380154" y="212617538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299671</xdr:colOff>
      <xdr:row>98</xdr:row>
      <xdr:rowOff>604715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2CCC2705-0716-E74C-B4FD-99D920433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80154" y="159472923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299671</xdr:colOff>
      <xdr:row>98</xdr:row>
      <xdr:rowOff>604716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E394F258-1EFF-5447-8E95-FED3D6625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80154" y="162794462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</xdr:col>
      <xdr:colOff>299671</xdr:colOff>
      <xdr:row>103</xdr:row>
      <xdr:rowOff>604715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339008D1-DD57-B146-BC59-46C1822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80154" y="166116000"/>
          <a:ext cx="3390900" cy="3340100"/>
        </a:xfrm>
        <a:prstGeom prst="rect">
          <a:avLst/>
        </a:prstGeom>
      </xdr:spPr>
    </xdr:pic>
    <xdr:clientData/>
  </xdr:twoCellAnchor>
  <xdr:twoCellAnchor editAs="oneCell">
    <xdr:from>
      <xdr:col>0</xdr:col>
      <xdr:colOff>191723</xdr:colOff>
      <xdr:row>71</xdr:row>
      <xdr:rowOff>135732</xdr:rowOff>
    </xdr:from>
    <xdr:to>
      <xdr:col>0</xdr:col>
      <xdr:colOff>2540001</xdr:colOff>
      <xdr:row>71</xdr:row>
      <xdr:rowOff>2652347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2B3AC8F1-1824-2138-C5B2-A970D8268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1723" y="346956857"/>
          <a:ext cx="2348278" cy="25166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288</xdr:row>
      <xdr:rowOff>0</xdr:rowOff>
    </xdr:from>
    <xdr:ext cx="2964311" cy="3326423"/>
    <xdr:pic>
      <xdr:nvPicPr>
        <xdr:cNvPr id="15" name="Picture 14">
          <a:extLst>
            <a:ext uri="{FF2B5EF4-FFF2-40B4-BE49-F238E27FC236}">
              <a16:creationId xmlns:a16="http://schemas.microsoft.com/office/drawing/2014/main" id="{111B570F-0E69-4DD4-A674-12F7E20A8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0061115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289</xdr:row>
      <xdr:rowOff>0</xdr:rowOff>
    </xdr:from>
    <xdr:ext cx="2964311" cy="3326424"/>
    <xdr:pic>
      <xdr:nvPicPr>
        <xdr:cNvPr id="16" name="Picture 15">
          <a:extLst>
            <a:ext uri="{FF2B5EF4-FFF2-40B4-BE49-F238E27FC236}">
              <a16:creationId xmlns:a16="http://schemas.microsoft.com/office/drawing/2014/main" id="{52754DF3-DD59-4C26-B161-9014BF1AE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3387538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301</xdr:row>
      <xdr:rowOff>439615</xdr:rowOff>
    </xdr:from>
    <xdr:ext cx="2964311" cy="2403231"/>
    <xdr:pic>
      <xdr:nvPicPr>
        <xdr:cNvPr id="20" name="Picture 19">
          <a:extLst>
            <a:ext uri="{FF2B5EF4-FFF2-40B4-BE49-F238E27FC236}">
              <a16:creationId xmlns:a16="http://schemas.microsoft.com/office/drawing/2014/main" id="{89E9067C-F4C4-4287-8E7D-BB0FDFA046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17180" b="10573"/>
        <a:stretch/>
      </xdr:blipFill>
      <xdr:spPr>
        <a:xfrm>
          <a:off x="0" y="1450833346"/>
          <a:ext cx="2964311" cy="24032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439615</xdr:rowOff>
    </xdr:from>
    <xdr:ext cx="2964311" cy="2417886"/>
    <xdr:pic>
      <xdr:nvPicPr>
        <xdr:cNvPr id="21" name="Picture 20">
          <a:extLst>
            <a:ext uri="{FF2B5EF4-FFF2-40B4-BE49-F238E27FC236}">
              <a16:creationId xmlns:a16="http://schemas.microsoft.com/office/drawing/2014/main" id="{7E80D917-4DE2-4BB3-90E5-AA7DAF8B3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13216" b="14097"/>
        <a:stretch/>
      </xdr:blipFill>
      <xdr:spPr>
        <a:xfrm>
          <a:off x="0" y="1448093077"/>
          <a:ext cx="2964311" cy="241788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302</xdr:row>
      <xdr:rowOff>468924</xdr:rowOff>
    </xdr:from>
    <xdr:ext cx="2964311" cy="2242038"/>
    <xdr:pic>
      <xdr:nvPicPr>
        <xdr:cNvPr id="22" name="Picture 21">
          <a:extLst>
            <a:ext uri="{FF2B5EF4-FFF2-40B4-BE49-F238E27FC236}">
              <a16:creationId xmlns:a16="http://schemas.microsoft.com/office/drawing/2014/main" id="{2772CBB3-A16A-4E01-A394-290D29E87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17621" b="14978"/>
        <a:stretch/>
      </xdr:blipFill>
      <xdr:spPr>
        <a:xfrm>
          <a:off x="0" y="1453602924"/>
          <a:ext cx="2964311" cy="224203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31" name="Picture 30">
          <a:extLst>
            <a:ext uri="{FF2B5EF4-FFF2-40B4-BE49-F238E27FC236}">
              <a16:creationId xmlns:a16="http://schemas.microsoft.com/office/drawing/2014/main" id="{28428F6C-5019-4074-A1B1-892E36AB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32" name="Picture 31">
          <a:extLst>
            <a:ext uri="{FF2B5EF4-FFF2-40B4-BE49-F238E27FC236}">
              <a16:creationId xmlns:a16="http://schemas.microsoft.com/office/drawing/2014/main" id="{23A3E34A-E29A-44DA-B8A4-95690FFF9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37" name="Picture 36">
          <a:extLst>
            <a:ext uri="{FF2B5EF4-FFF2-40B4-BE49-F238E27FC236}">
              <a16:creationId xmlns:a16="http://schemas.microsoft.com/office/drawing/2014/main" id="{3E7C3902-DC4F-4251-9091-BEA7FDD5D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39" name="Picture 38">
          <a:extLst>
            <a:ext uri="{FF2B5EF4-FFF2-40B4-BE49-F238E27FC236}">
              <a16:creationId xmlns:a16="http://schemas.microsoft.com/office/drawing/2014/main" id="{FD8378E9-2EBE-4A64-83B5-FC3DC57AD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40" name="Picture 39">
          <a:extLst>
            <a:ext uri="{FF2B5EF4-FFF2-40B4-BE49-F238E27FC236}">
              <a16:creationId xmlns:a16="http://schemas.microsoft.com/office/drawing/2014/main" id="{C8F40AE7-D9F1-4A1F-ADC6-C98F4EC0B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0</xdr:rowOff>
    </xdr:from>
    <xdr:ext cx="2964311" cy="3326424"/>
    <xdr:pic>
      <xdr:nvPicPr>
        <xdr:cNvPr id="41" name="Picture 40">
          <a:extLst>
            <a:ext uri="{FF2B5EF4-FFF2-40B4-BE49-F238E27FC236}">
              <a16:creationId xmlns:a16="http://schemas.microsoft.com/office/drawing/2014/main" id="{B34D87FB-87E9-4783-A6E0-BE1F5E95D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429000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9" name="Picture 48">
          <a:extLst>
            <a:ext uri="{FF2B5EF4-FFF2-40B4-BE49-F238E27FC236}">
              <a16:creationId xmlns:a16="http://schemas.microsoft.com/office/drawing/2014/main" id="{35774468-F183-40CA-8EB9-A2EF3F868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50" name="Picture 49">
          <a:extLst>
            <a:ext uri="{FF2B5EF4-FFF2-40B4-BE49-F238E27FC236}">
              <a16:creationId xmlns:a16="http://schemas.microsoft.com/office/drawing/2014/main" id="{6E7777B6-F56B-484E-AB92-76603588E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51" name="Picture 50">
          <a:extLst>
            <a:ext uri="{FF2B5EF4-FFF2-40B4-BE49-F238E27FC236}">
              <a16:creationId xmlns:a16="http://schemas.microsoft.com/office/drawing/2014/main" id="{B0D02618-5897-4E4E-BC82-B8CCE27E2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53" name="Picture 52">
          <a:extLst>
            <a:ext uri="{FF2B5EF4-FFF2-40B4-BE49-F238E27FC236}">
              <a16:creationId xmlns:a16="http://schemas.microsoft.com/office/drawing/2014/main" id="{37D5B791-91D8-44BF-977F-DB3B70E8D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54" name="Picture 53">
          <a:extLst>
            <a:ext uri="{FF2B5EF4-FFF2-40B4-BE49-F238E27FC236}">
              <a16:creationId xmlns:a16="http://schemas.microsoft.com/office/drawing/2014/main" id="{82AED366-7B00-470D-BB4C-22749C6D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2" name="Picture 61">
          <a:extLst>
            <a:ext uri="{FF2B5EF4-FFF2-40B4-BE49-F238E27FC236}">
              <a16:creationId xmlns:a16="http://schemas.microsoft.com/office/drawing/2014/main" id="{068DA2F9-05F3-4F9A-8F3C-2404406EB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3" name="Picture 62">
          <a:extLst>
            <a:ext uri="{FF2B5EF4-FFF2-40B4-BE49-F238E27FC236}">
              <a16:creationId xmlns:a16="http://schemas.microsoft.com/office/drawing/2014/main" id="{3DB9F359-9DD2-492F-AC18-5031CFE51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285" name="Picture 284">
          <a:extLst>
            <a:ext uri="{FF2B5EF4-FFF2-40B4-BE49-F238E27FC236}">
              <a16:creationId xmlns:a16="http://schemas.microsoft.com/office/drawing/2014/main" id="{13FC4F43-7023-4E7F-9A38-B938B586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64311" cy="3326423"/>
    <xdr:pic>
      <xdr:nvPicPr>
        <xdr:cNvPr id="286" name="Picture 285">
          <a:extLst>
            <a:ext uri="{FF2B5EF4-FFF2-40B4-BE49-F238E27FC236}">
              <a16:creationId xmlns:a16="http://schemas.microsoft.com/office/drawing/2014/main" id="{2546CCA7-53A1-4C28-BA08-8D07523D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29000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64311" cy="3326423"/>
    <xdr:pic>
      <xdr:nvPicPr>
        <xdr:cNvPr id="64" name="Picture 63">
          <a:extLst>
            <a:ext uri="{FF2B5EF4-FFF2-40B4-BE49-F238E27FC236}">
              <a16:creationId xmlns:a16="http://schemas.microsoft.com/office/drawing/2014/main" id="{47DDBBBE-8E1C-4F8A-8AF8-8326238C8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29000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43961</xdr:colOff>
      <xdr:row>332</xdr:row>
      <xdr:rowOff>170961</xdr:rowOff>
    </xdr:from>
    <xdr:ext cx="2716741" cy="2261577"/>
    <xdr:pic>
      <xdr:nvPicPr>
        <xdr:cNvPr id="72" name="Picture 71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C3EED392-E731-4DD8-852D-CF09A52B5A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8" t="24656" r="2158" b="730"/>
        <a:stretch/>
      </xdr:blipFill>
      <xdr:spPr bwMode="auto">
        <a:xfrm>
          <a:off x="43961" y="236625423"/>
          <a:ext cx="2716741" cy="2261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273538</xdr:colOff>
      <xdr:row>41</xdr:row>
      <xdr:rowOff>351692</xdr:rowOff>
    </xdr:from>
    <xdr:ext cx="2681782" cy="2878667"/>
    <xdr:pic>
      <xdr:nvPicPr>
        <xdr:cNvPr id="86" name="Picture 85" descr="Mens Burberry Trickers DEVON Wingtip Derby Dress Leather Shoes Black 8075727">
          <a:extLst>
            <a:ext uri="{FF2B5EF4-FFF2-40B4-BE49-F238E27FC236}">
              <a16:creationId xmlns:a16="http://schemas.microsoft.com/office/drawing/2014/main" id="{33926AEF-5B54-4E0F-A605-9D22FF1F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538" y="3429000"/>
          <a:ext cx="2681782" cy="287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234462</xdr:colOff>
      <xdr:row>42</xdr:row>
      <xdr:rowOff>351692</xdr:rowOff>
    </xdr:from>
    <xdr:ext cx="2718858" cy="2855867"/>
    <xdr:pic>
      <xdr:nvPicPr>
        <xdr:cNvPr id="87" name="Picture 86">
          <a:extLst>
            <a:ext uri="{FF2B5EF4-FFF2-40B4-BE49-F238E27FC236}">
              <a16:creationId xmlns:a16="http://schemas.microsoft.com/office/drawing/2014/main" id="{533493D5-D81F-459F-B470-8CDC5B8D5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62" y="3429000"/>
          <a:ext cx="2718858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234461</xdr:colOff>
      <xdr:row>43</xdr:row>
      <xdr:rowOff>254000</xdr:rowOff>
    </xdr:from>
    <xdr:ext cx="2718858" cy="2855867"/>
    <xdr:pic>
      <xdr:nvPicPr>
        <xdr:cNvPr id="88" name="Picture 87">
          <a:extLst>
            <a:ext uri="{FF2B5EF4-FFF2-40B4-BE49-F238E27FC236}">
              <a16:creationId xmlns:a16="http://schemas.microsoft.com/office/drawing/2014/main" id="{1273AC73-E77A-415F-9609-DD2B81A9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61" y="3429000"/>
          <a:ext cx="2718858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254000</xdr:colOff>
      <xdr:row>44</xdr:row>
      <xdr:rowOff>254000</xdr:rowOff>
    </xdr:from>
    <xdr:ext cx="2699808" cy="2855867"/>
    <xdr:pic>
      <xdr:nvPicPr>
        <xdr:cNvPr id="89" name="Picture 88">
          <a:extLst>
            <a:ext uri="{FF2B5EF4-FFF2-40B4-BE49-F238E27FC236}">
              <a16:creationId xmlns:a16="http://schemas.microsoft.com/office/drawing/2014/main" id="{60038996-3263-4E2F-952C-86BCDCA6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429000"/>
          <a:ext cx="2699808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254000</xdr:colOff>
      <xdr:row>45</xdr:row>
      <xdr:rowOff>234461</xdr:rowOff>
    </xdr:from>
    <xdr:ext cx="2699808" cy="2855867"/>
    <xdr:pic>
      <xdr:nvPicPr>
        <xdr:cNvPr id="90" name="Picture 89">
          <a:extLst>
            <a:ext uri="{FF2B5EF4-FFF2-40B4-BE49-F238E27FC236}">
              <a16:creationId xmlns:a16="http://schemas.microsoft.com/office/drawing/2014/main" id="{4F1175DC-9BA0-4D12-94FF-B7C100B8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429000"/>
          <a:ext cx="2699808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234462</xdr:colOff>
      <xdr:row>181</xdr:row>
      <xdr:rowOff>0</xdr:rowOff>
    </xdr:from>
    <xdr:ext cx="2718858" cy="2855867"/>
    <xdr:pic>
      <xdr:nvPicPr>
        <xdr:cNvPr id="91" name="Picture 90">
          <a:extLst>
            <a:ext uri="{FF2B5EF4-FFF2-40B4-BE49-F238E27FC236}">
              <a16:creationId xmlns:a16="http://schemas.microsoft.com/office/drawing/2014/main" id="{05DD5DCB-8501-4102-AF34-29B07814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62" y="3429000"/>
          <a:ext cx="2718858" cy="285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234462</xdr:colOff>
      <xdr:row>69</xdr:row>
      <xdr:rowOff>2574193</xdr:rowOff>
    </xdr:from>
    <xdr:ext cx="2094345" cy="2878013"/>
    <xdr:pic>
      <xdr:nvPicPr>
        <xdr:cNvPr id="101" name="Picture 100" descr="Burberry Leather Saddle Tall Boots Black bur0254020">
          <a:extLst>
            <a:ext uri="{FF2B5EF4-FFF2-40B4-BE49-F238E27FC236}">
              <a16:creationId xmlns:a16="http://schemas.microsoft.com/office/drawing/2014/main" id="{5F0E8F21-ECD1-4531-8962-97421B59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62" y="269171616"/>
          <a:ext cx="2094345" cy="2878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322385</xdr:colOff>
      <xdr:row>65</xdr:row>
      <xdr:rowOff>43962</xdr:rowOff>
    </xdr:from>
    <xdr:ext cx="2182090" cy="2671304"/>
    <xdr:pic>
      <xdr:nvPicPr>
        <xdr:cNvPr id="108" name="Picture 107" descr="Burberry Ankle Buckle Strap Boots - Black">
          <a:extLst>
            <a:ext uri="{FF2B5EF4-FFF2-40B4-BE49-F238E27FC236}">
              <a16:creationId xmlns:a16="http://schemas.microsoft.com/office/drawing/2014/main" id="{425EB077-E98B-4D17-8AC6-FAC6D1FED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85" y="255680308"/>
          <a:ext cx="2182090" cy="2671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136769</xdr:colOff>
      <xdr:row>80</xdr:row>
      <xdr:rowOff>195384</xdr:rowOff>
    </xdr:from>
    <xdr:ext cx="2820459" cy="2891367"/>
    <xdr:pic>
      <xdr:nvPicPr>
        <xdr:cNvPr id="111" name="Picture 110" descr="Burberry Shield Black Ankle Boots">
          <a:extLst>
            <a:ext uri="{FF2B5EF4-FFF2-40B4-BE49-F238E27FC236}">
              <a16:creationId xmlns:a16="http://schemas.microsoft.com/office/drawing/2014/main" id="{8F63C9FF-4546-4D13-8286-FFCDD67E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69" y="3429000"/>
          <a:ext cx="2820459" cy="2891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527539</xdr:colOff>
      <xdr:row>97</xdr:row>
      <xdr:rowOff>0</xdr:rowOff>
    </xdr:from>
    <xdr:ext cx="2426759" cy="3279981"/>
    <xdr:pic>
      <xdr:nvPicPr>
        <xdr:cNvPr id="333" name="Picture 332" descr="Burberry Tux Low leather Chelsea boots | Black | Image 1">
          <a:extLst>
            <a:ext uri="{FF2B5EF4-FFF2-40B4-BE49-F238E27FC236}">
              <a16:creationId xmlns:a16="http://schemas.microsoft.com/office/drawing/2014/main" id="{2441B24A-E7B2-4039-9641-2D0C39AA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3429000"/>
          <a:ext cx="2426759" cy="327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39077</xdr:colOff>
      <xdr:row>104</xdr:row>
      <xdr:rowOff>2642576</xdr:rowOff>
    </xdr:from>
    <xdr:ext cx="2856881" cy="3098800"/>
    <xdr:pic>
      <xdr:nvPicPr>
        <xdr:cNvPr id="334" name="Picture 333" descr="Burberry Leather Ranger Boots">
          <a:extLst>
            <a:ext uri="{FF2B5EF4-FFF2-40B4-BE49-F238E27FC236}">
              <a16:creationId xmlns:a16="http://schemas.microsoft.com/office/drawing/2014/main" id="{554C9DE1-EA13-4E17-83C4-65791F018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7" y="187031922"/>
          <a:ext cx="2856881" cy="309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136769</xdr:colOff>
      <xdr:row>106</xdr:row>
      <xdr:rowOff>117231</xdr:rowOff>
    </xdr:from>
    <xdr:ext cx="2818781" cy="3098800"/>
    <xdr:pic>
      <xdr:nvPicPr>
        <xdr:cNvPr id="336" name="Picture 335" descr="Burberry Leather Ranger Boots">
          <a:extLst>
            <a:ext uri="{FF2B5EF4-FFF2-40B4-BE49-F238E27FC236}">
              <a16:creationId xmlns:a16="http://schemas.microsoft.com/office/drawing/2014/main" id="{8DD9919F-CDB5-4D75-B2AD-ECDFA957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69" y="3429000"/>
          <a:ext cx="2818781" cy="309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429846</xdr:colOff>
      <xdr:row>153</xdr:row>
      <xdr:rowOff>19538</xdr:rowOff>
    </xdr:from>
    <xdr:ext cx="1998132" cy="2010833"/>
    <xdr:pic>
      <xdr:nvPicPr>
        <xdr:cNvPr id="146" name="Picture 145">
          <a:extLst>
            <a:ext uri="{FF2B5EF4-FFF2-40B4-BE49-F238E27FC236}">
              <a16:creationId xmlns:a16="http://schemas.microsoft.com/office/drawing/2014/main" id="{CEC84112-02BA-4E35-99B5-145D5777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846" y="3429000"/>
          <a:ext cx="1998132" cy="201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2268859" cy="2290234"/>
    <xdr:pic>
      <xdr:nvPicPr>
        <xdr:cNvPr id="169" name="Picture 168">
          <a:extLst>
            <a:ext uri="{FF2B5EF4-FFF2-40B4-BE49-F238E27FC236}">
              <a16:creationId xmlns:a16="http://schemas.microsoft.com/office/drawing/2014/main" id="{6689BE3C-78F1-41DB-97E6-72F08755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68859" cy="2290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2171170" cy="2997200"/>
    <xdr:pic>
      <xdr:nvPicPr>
        <xdr:cNvPr id="170" name="Picture 169" descr="Burberry Women's' Suede And Shearling Stony Mules in Beige | LN-CC®">
          <a:extLst>
            <a:ext uri="{FF2B5EF4-FFF2-40B4-BE49-F238E27FC236}">
              <a16:creationId xmlns:a16="http://schemas.microsoft.com/office/drawing/2014/main" id="{DF0D3ECF-3FF7-43D8-8C51-7FF41624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171170" cy="299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202</xdr:row>
      <xdr:rowOff>0</xdr:rowOff>
    </xdr:from>
    <xdr:ext cx="2955432" cy="2997200"/>
    <xdr:pic>
      <xdr:nvPicPr>
        <xdr:cNvPr id="172" name="Picture 171" descr="Burberry Leather Ranger Boots">
          <a:extLst>
            <a:ext uri="{FF2B5EF4-FFF2-40B4-BE49-F238E27FC236}">
              <a16:creationId xmlns:a16="http://schemas.microsoft.com/office/drawing/2014/main" id="{9A726F84-A4A4-4D14-88ED-AE96163EC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955432" cy="299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143</xdr:row>
      <xdr:rowOff>141654</xdr:rowOff>
    </xdr:from>
    <xdr:ext cx="2799082" cy="3048000"/>
    <xdr:pic>
      <xdr:nvPicPr>
        <xdr:cNvPr id="363" name="Picture 362">
          <a:extLst>
            <a:ext uri="{FF2B5EF4-FFF2-40B4-BE49-F238E27FC236}">
              <a16:creationId xmlns:a16="http://schemas.microsoft.com/office/drawing/2014/main" id="{8D276857-7EA7-4DE0-9452-38A6C027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06689769"/>
          <a:ext cx="2799082" cy="3048000"/>
        </a:xfrm>
        <a:prstGeom prst="rect">
          <a:avLst/>
        </a:prstGeom>
      </xdr:spPr>
    </xdr:pic>
    <xdr:clientData/>
  </xdr:oneCellAnchor>
  <xdr:oneCellAnchor>
    <xdr:from>
      <xdr:col>0</xdr:col>
      <xdr:colOff>156308</xdr:colOff>
      <xdr:row>140</xdr:row>
      <xdr:rowOff>136769</xdr:rowOff>
    </xdr:from>
    <xdr:ext cx="2798296" cy="3028461"/>
    <xdr:pic>
      <xdr:nvPicPr>
        <xdr:cNvPr id="379" name="Picture 378">
          <a:extLst>
            <a:ext uri="{FF2B5EF4-FFF2-40B4-BE49-F238E27FC236}">
              <a16:creationId xmlns:a16="http://schemas.microsoft.com/office/drawing/2014/main" id="{A4BD81F8-894E-4863-A27D-3EB56A6F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6308" y="3429000"/>
          <a:ext cx="2798296" cy="30284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382" name="Picture 381">
          <a:extLst>
            <a:ext uri="{FF2B5EF4-FFF2-40B4-BE49-F238E27FC236}">
              <a16:creationId xmlns:a16="http://schemas.microsoft.com/office/drawing/2014/main" id="{CA0F7BEC-D70C-4E31-BDDD-56655F7E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383" name="Picture 382">
          <a:extLst>
            <a:ext uri="{FF2B5EF4-FFF2-40B4-BE49-F238E27FC236}">
              <a16:creationId xmlns:a16="http://schemas.microsoft.com/office/drawing/2014/main" id="{AE16D73B-689D-4ED2-B4AF-E097F7B38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384" name="Picture 383">
          <a:extLst>
            <a:ext uri="{FF2B5EF4-FFF2-40B4-BE49-F238E27FC236}">
              <a16:creationId xmlns:a16="http://schemas.microsoft.com/office/drawing/2014/main" id="{87EF7FDD-D9FD-4CCC-BB5E-B5F497765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332154</xdr:colOff>
      <xdr:row>181</xdr:row>
      <xdr:rowOff>0</xdr:rowOff>
    </xdr:from>
    <xdr:ext cx="2745277" cy="2747433"/>
    <xdr:pic>
      <xdr:nvPicPr>
        <xdr:cNvPr id="386" name="Picture 385" descr="Burberry Ivy Shield Leather Sandals - 546x546">
          <a:extLst>
            <a:ext uri="{FF2B5EF4-FFF2-40B4-BE49-F238E27FC236}">
              <a16:creationId xmlns:a16="http://schemas.microsoft.com/office/drawing/2014/main" id="{9428C2A2-358D-4981-87E5-1E368DD25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54" y="3429000"/>
          <a:ext cx="2745277" cy="274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387" name="Picture 386">
          <a:extLst>
            <a:ext uri="{FF2B5EF4-FFF2-40B4-BE49-F238E27FC236}">
              <a16:creationId xmlns:a16="http://schemas.microsoft.com/office/drawing/2014/main" id="{368D4BB6-D0CF-4A24-80BE-D4A8C74F1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388" name="Picture 387">
          <a:extLst>
            <a:ext uri="{FF2B5EF4-FFF2-40B4-BE49-F238E27FC236}">
              <a16:creationId xmlns:a16="http://schemas.microsoft.com/office/drawing/2014/main" id="{091159D0-2E8B-4B93-B78C-4A3E4F1E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202</xdr:row>
      <xdr:rowOff>0</xdr:rowOff>
    </xdr:from>
    <xdr:ext cx="2970823" cy="3344985"/>
    <xdr:pic>
      <xdr:nvPicPr>
        <xdr:cNvPr id="396" name="Picture 395">
          <a:extLst>
            <a:ext uri="{FF2B5EF4-FFF2-40B4-BE49-F238E27FC236}">
              <a16:creationId xmlns:a16="http://schemas.microsoft.com/office/drawing/2014/main" id="{BBA5BB20-B204-43DE-8F95-06EBBFCED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397" name="Picture 396">
          <a:extLst>
            <a:ext uri="{FF2B5EF4-FFF2-40B4-BE49-F238E27FC236}">
              <a16:creationId xmlns:a16="http://schemas.microsoft.com/office/drawing/2014/main" id="{C40B7494-6109-41BC-A352-DF4C6EFF2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399" name="Picture 398">
          <a:extLst>
            <a:ext uri="{FF2B5EF4-FFF2-40B4-BE49-F238E27FC236}">
              <a16:creationId xmlns:a16="http://schemas.microsoft.com/office/drawing/2014/main" id="{9F9A420F-FD9B-4B28-B5EA-8D2C7AEA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00" name="Picture 399">
          <a:extLst>
            <a:ext uri="{FF2B5EF4-FFF2-40B4-BE49-F238E27FC236}">
              <a16:creationId xmlns:a16="http://schemas.microsoft.com/office/drawing/2014/main" id="{65550F8A-3D27-4A89-B98E-F57A9764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01" name="Picture 400">
          <a:extLst>
            <a:ext uri="{FF2B5EF4-FFF2-40B4-BE49-F238E27FC236}">
              <a16:creationId xmlns:a16="http://schemas.microsoft.com/office/drawing/2014/main" id="{BE64F8D2-0C73-4972-974F-D279E89CC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02" name="Picture 401">
          <a:extLst>
            <a:ext uri="{FF2B5EF4-FFF2-40B4-BE49-F238E27FC236}">
              <a16:creationId xmlns:a16="http://schemas.microsoft.com/office/drawing/2014/main" id="{3ABE4E4C-1D66-4AAF-8A34-6071EE7C9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403" name="Picture 402">
          <a:extLst>
            <a:ext uri="{FF2B5EF4-FFF2-40B4-BE49-F238E27FC236}">
              <a16:creationId xmlns:a16="http://schemas.microsoft.com/office/drawing/2014/main" id="{3D2BCD2C-0635-4F04-80CA-4D0E558BA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404" name="Picture 403">
          <a:extLst>
            <a:ext uri="{FF2B5EF4-FFF2-40B4-BE49-F238E27FC236}">
              <a16:creationId xmlns:a16="http://schemas.microsoft.com/office/drawing/2014/main" id="{38B2EFFC-38C4-47E8-B030-C34F0AAD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405" name="Picture 404">
          <a:extLst>
            <a:ext uri="{FF2B5EF4-FFF2-40B4-BE49-F238E27FC236}">
              <a16:creationId xmlns:a16="http://schemas.microsoft.com/office/drawing/2014/main" id="{C69FD76B-3187-417C-8D66-A2E591F1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202</xdr:row>
      <xdr:rowOff>0</xdr:rowOff>
    </xdr:from>
    <xdr:ext cx="2970823" cy="3344985"/>
    <xdr:pic>
      <xdr:nvPicPr>
        <xdr:cNvPr id="409" name="Picture 408">
          <a:extLst>
            <a:ext uri="{FF2B5EF4-FFF2-40B4-BE49-F238E27FC236}">
              <a16:creationId xmlns:a16="http://schemas.microsoft.com/office/drawing/2014/main" id="{22EA2AA0-CC2D-4EEB-BF40-5A0B4C90C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410" name="Picture 409">
          <a:extLst>
            <a:ext uri="{FF2B5EF4-FFF2-40B4-BE49-F238E27FC236}">
              <a16:creationId xmlns:a16="http://schemas.microsoft.com/office/drawing/2014/main" id="{A1D4FAEB-8C56-4362-B92E-5998E85C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12" name="Picture 411">
          <a:extLst>
            <a:ext uri="{FF2B5EF4-FFF2-40B4-BE49-F238E27FC236}">
              <a16:creationId xmlns:a16="http://schemas.microsoft.com/office/drawing/2014/main" id="{E63C0821-77B0-409B-85F3-EAD3266EA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13" name="Picture 412">
          <a:extLst>
            <a:ext uri="{FF2B5EF4-FFF2-40B4-BE49-F238E27FC236}">
              <a16:creationId xmlns:a16="http://schemas.microsoft.com/office/drawing/2014/main" id="{76AA66D6-C26A-40E0-9293-F8BE90AAD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14" name="Picture 413">
          <a:extLst>
            <a:ext uri="{FF2B5EF4-FFF2-40B4-BE49-F238E27FC236}">
              <a16:creationId xmlns:a16="http://schemas.microsoft.com/office/drawing/2014/main" id="{8ECF7B08-D52B-4BBA-921D-EC4CEB924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15" name="Picture 414">
          <a:extLst>
            <a:ext uri="{FF2B5EF4-FFF2-40B4-BE49-F238E27FC236}">
              <a16:creationId xmlns:a16="http://schemas.microsoft.com/office/drawing/2014/main" id="{34F7B08E-0EE1-416C-9989-C57EB0CC8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416" name="Picture 415">
          <a:extLst>
            <a:ext uri="{FF2B5EF4-FFF2-40B4-BE49-F238E27FC236}">
              <a16:creationId xmlns:a16="http://schemas.microsoft.com/office/drawing/2014/main" id="{30533C1C-C1BE-4895-9E3F-2B15A8BAC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417" name="Picture 416">
          <a:extLst>
            <a:ext uri="{FF2B5EF4-FFF2-40B4-BE49-F238E27FC236}">
              <a16:creationId xmlns:a16="http://schemas.microsoft.com/office/drawing/2014/main" id="{0B7B9948-6D5E-44ED-AA89-294B28753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418" name="Picture 417">
          <a:extLst>
            <a:ext uri="{FF2B5EF4-FFF2-40B4-BE49-F238E27FC236}">
              <a16:creationId xmlns:a16="http://schemas.microsoft.com/office/drawing/2014/main" id="{EFAA6404-E7F3-428A-BAED-70EEF0593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25" name="Picture 424">
          <a:extLst>
            <a:ext uri="{FF2B5EF4-FFF2-40B4-BE49-F238E27FC236}">
              <a16:creationId xmlns:a16="http://schemas.microsoft.com/office/drawing/2014/main" id="{BA323D6D-03C0-4AA5-94CC-696AF79DF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26" name="Picture 425">
          <a:extLst>
            <a:ext uri="{FF2B5EF4-FFF2-40B4-BE49-F238E27FC236}">
              <a16:creationId xmlns:a16="http://schemas.microsoft.com/office/drawing/2014/main" id="{3A220E91-5AAA-4830-9235-01075F320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27" name="Picture 426">
          <a:extLst>
            <a:ext uri="{FF2B5EF4-FFF2-40B4-BE49-F238E27FC236}">
              <a16:creationId xmlns:a16="http://schemas.microsoft.com/office/drawing/2014/main" id="{00C6A95F-EEA1-4918-A206-6AA4A4336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430" name="Picture 429">
          <a:extLst>
            <a:ext uri="{FF2B5EF4-FFF2-40B4-BE49-F238E27FC236}">
              <a16:creationId xmlns:a16="http://schemas.microsoft.com/office/drawing/2014/main" id="{5CF4F560-E8E8-46C6-BEDD-3903D925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36" name="Picture 435">
          <a:extLst>
            <a:ext uri="{FF2B5EF4-FFF2-40B4-BE49-F238E27FC236}">
              <a16:creationId xmlns:a16="http://schemas.microsoft.com/office/drawing/2014/main" id="{2A9EF9B3-4213-4B88-BBCA-16FCD72DD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37" name="Picture 436">
          <a:extLst>
            <a:ext uri="{FF2B5EF4-FFF2-40B4-BE49-F238E27FC236}">
              <a16:creationId xmlns:a16="http://schemas.microsoft.com/office/drawing/2014/main" id="{4484447C-770E-4A94-95ED-AB1E8A4D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38" name="Picture 437">
          <a:extLst>
            <a:ext uri="{FF2B5EF4-FFF2-40B4-BE49-F238E27FC236}">
              <a16:creationId xmlns:a16="http://schemas.microsoft.com/office/drawing/2014/main" id="{56BC569B-2EA8-46A3-A1B4-0BEDF2334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440" name="Picture 439">
          <a:extLst>
            <a:ext uri="{FF2B5EF4-FFF2-40B4-BE49-F238E27FC236}">
              <a16:creationId xmlns:a16="http://schemas.microsoft.com/office/drawing/2014/main" id="{ABD54805-593A-46CA-98DA-63481C2C9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441" name="Picture 440">
          <a:extLst>
            <a:ext uri="{FF2B5EF4-FFF2-40B4-BE49-F238E27FC236}">
              <a16:creationId xmlns:a16="http://schemas.microsoft.com/office/drawing/2014/main" id="{EDBE88C9-4E8B-40D6-8184-437260BBA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202</xdr:row>
      <xdr:rowOff>0</xdr:rowOff>
    </xdr:from>
    <xdr:ext cx="2970823" cy="3344985"/>
    <xdr:pic>
      <xdr:nvPicPr>
        <xdr:cNvPr id="445" name="Picture 444">
          <a:extLst>
            <a:ext uri="{FF2B5EF4-FFF2-40B4-BE49-F238E27FC236}">
              <a16:creationId xmlns:a16="http://schemas.microsoft.com/office/drawing/2014/main" id="{0B33BFC3-F424-4CCC-8765-2002F0AF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446" name="Picture 445">
          <a:extLst>
            <a:ext uri="{FF2B5EF4-FFF2-40B4-BE49-F238E27FC236}">
              <a16:creationId xmlns:a16="http://schemas.microsoft.com/office/drawing/2014/main" id="{19C21CE8-A233-45C0-9215-778C1F8A2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48" name="Picture 447">
          <a:extLst>
            <a:ext uri="{FF2B5EF4-FFF2-40B4-BE49-F238E27FC236}">
              <a16:creationId xmlns:a16="http://schemas.microsoft.com/office/drawing/2014/main" id="{4B4C8B0E-290F-4BD6-B7CE-60B3805CF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49" name="Picture 448">
          <a:extLst>
            <a:ext uri="{FF2B5EF4-FFF2-40B4-BE49-F238E27FC236}">
              <a16:creationId xmlns:a16="http://schemas.microsoft.com/office/drawing/2014/main" id="{C51989E0-231C-4563-8A59-1EA284533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50" name="Picture 449">
          <a:extLst>
            <a:ext uri="{FF2B5EF4-FFF2-40B4-BE49-F238E27FC236}">
              <a16:creationId xmlns:a16="http://schemas.microsoft.com/office/drawing/2014/main" id="{1D23C544-1073-47FE-A013-8A177684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51" name="Picture 450">
          <a:extLst>
            <a:ext uri="{FF2B5EF4-FFF2-40B4-BE49-F238E27FC236}">
              <a16:creationId xmlns:a16="http://schemas.microsoft.com/office/drawing/2014/main" id="{BD7E5956-B111-48B2-BB33-4B1533344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453" name="Picture 452">
          <a:extLst>
            <a:ext uri="{FF2B5EF4-FFF2-40B4-BE49-F238E27FC236}">
              <a16:creationId xmlns:a16="http://schemas.microsoft.com/office/drawing/2014/main" id="{19E9ED21-641B-4A76-80DD-B44363A2B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454" name="Picture 453">
          <a:extLst>
            <a:ext uri="{FF2B5EF4-FFF2-40B4-BE49-F238E27FC236}">
              <a16:creationId xmlns:a16="http://schemas.microsoft.com/office/drawing/2014/main" id="{C1C3F635-5448-4EFF-A632-17C3BBF8B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458" name="Picture 457">
          <a:extLst>
            <a:ext uri="{FF2B5EF4-FFF2-40B4-BE49-F238E27FC236}">
              <a16:creationId xmlns:a16="http://schemas.microsoft.com/office/drawing/2014/main" id="{1ECA630A-1472-4AEB-A7C5-5A7DA153E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60" name="Picture 459">
          <a:extLst>
            <a:ext uri="{FF2B5EF4-FFF2-40B4-BE49-F238E27FC236}">
              <a16:creationId xmlns:a16="http://schemas.microsoft.com/office/drawing/2014/main" id="{112E0388-D304-4DDA-A015-727FC6FA8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61" name="Picture 460">
          <a:extLst>
            <a:ext uri="{FF2B5EF4-FFF2-40B4-BE49-F238E27FC236}">
              <a16:creationId xmlns:a16="http://schemas.microsoft.com/office/drawing/2014/main" id="{CAC4F02D-8EA0-4822-9C0F-F58F3C0E7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62" name="Picture 461">
          <a:extLst>
            <a:ext uri="{FF2B5EF4-FFF2-40B4-BE49-F238E27FC236}">
              <a16:creationId xmlns:a16="http://schemas.microsoft.com/office/drawing/2014/main" id="{5655E677-8A15-4E68-B63F-07800A027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63" name="Picture 462">
          <a:extLst>
            <a:ext uri="{FF2B5EF4-FFF2-40B4-BE49-F238E27FC236}">
              <a16:creationId xmlns:a16="http://schemas.microsoft.com/office/drawing/2014/main" id="{35101E3B-B4DE-40F0-ACEA-70DD1A6B4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465" name="Picture 464">
          <a:extLst>
            <a:ext uri="{FF2B5EF4-FFF2-40B4-BE49-F238E27FC236}">
              <a16:creationId xmlns:a16="http://schemas.microsoft.com/office/drawing/2014/main" id="{360F3F35-FA41-4B63-ACDA-799E1E25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466" name="Picture 465">
          <a:extLst>
            <a:ext uri="{FF2B5EF4-FFF2-40B4-BE49-F238E27FC236}">
              <a16:creationId xmlns:a16="http://schemas.microsoft.com/office/drawing/2014/main" id="{CBFC1A07-365E-489D-8A83-B8CBA580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73" name="Picture 472">
          <a:extLst>
            <a:ext uri="{FF2B5EF4-FFF2-40B4-BE49-F238E27FC236}">
              <a16:creationId xmlns:a16="http://schemas.microsoft.com/office/drawing/2014/main" id="{68D1787A-7519-4285-967A-70D6A72DB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74" name="Picture 473">
          <a:extLst>
            <a:ext uri="{FF2B5EF4-FFF2-40B4-BE49-F238E27FC236}">
              <a16:creationId xmlns:a16="http://schemas.microsoft.com/office/drawing/2014/main" id="{65922E2A-3C1C-4C60-9F6B-E69077301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75" name="Picture 474">
          <a:extLst>
            <a:ext uri="{FF2B5EF4-FFF2-40B4-BE49-F238E27FC236}">
              <a16:creationId xmlns:a16="http://schemas.microsoft.com/office/drawing/2014/main" id="{F3284965-328C-40E7-BD1A-82ABD0731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478" name="Picture 477">
          <a:extLst>
            <a:ext uri="{FF2B5EF4-FFF2-40B4-BE49-F238E27FC236}">
              <a16:creationId xmlns:a16="http://schemas.microsoft.com/office/drawing/2014/main" id="{6AA92902-4DFC-430D-A7D6-45370B7D1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2970823" cy="3344984"/>
    <xdr:pic>
      <xdr:nvPicPr>
        <xdr:cNvPr id="480" name="Picture 479">
          <a:extLst>
            <a:ext uri="{FF2B5EF4-FFF2-40B4-BE49-F238E27FC236}">
              <a16:creationId xmlns:a16="http://schemas.microsoft.com/office/drawing/2014/main" id="{BA33BCE2-A71C-4BAD-AAE4-06B2E94D7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2970823" cy="3344984"/>
    <xdr:pic>
      <xdr:nvPicPr>
        <xdr:cNvPr id="483" name="Picture 482">
          <a:extLst>
            <a:ext uri="{FF2B5EF4-FFF2-40B4-BE49-F238E27FC236}">
              <a16:creationId xmlns:a16="http://schemas.microsoft.com/office/drawing/2014/main" id="{6202815B-25EA-42A5-9B64-4DFB73FB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84" name="Picture 483">
          <a:extLst>
            <a:ext uri="{FF2B5EF4-FFF2-40B4-BE49-F238E27FC236}">
              <a16:creationId xmlns:a16="http://schemas.microsoft.com/office/drawing/2014/main" id="{D90A0544-71CD-4750-806A-7EBEC7F5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85" name="Picture 484">
          <a:extLst>
            <a:ext uri="{FF2B5EF4-FFF2-40B4-BE49-F238E27FC236}">
              <a16:creationId xmlns:a16="http://schemas.microsoft.com/office/drawing/2014/main" id="{294BA480-7BE9-422C-94FD-77356E0A4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4"/>
    <xdr:pic>
      <xdr:nvPicPr>
        <xdr:cNvPr id="488" name="Picture 487">
          <a:extLst>
            <a:ext uri="{FF2B5EF4-FFF2-40B4-BE49-F238E27FC236}">
              <a16:creationId xmlns:a16="http://schemas.microsoft.com/office/drawing/2014/main" id="{3FC2665F-E1D6-49D3-AF27-3A05197D3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2970823" cy="3344985"/>
    <xdr:pic>
      <xdr:nvPicPr>
        <xdr:cNvPr id="489" name="Picture 488">
          <a:extLst>
            <a:ext uri="{FF2B5EF4-FFF2-40B4-BE49-F238E27FC236}">
              <a16:creationId xmlns:a16="http://schemas.microsoft.com/office/drawing/2014/main" id="{65469195-5DAA-4A96-8069-BE67A420C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496" name="Picture 495">
          <a:extLst>
            <a:ext uri="{FF2B5EF4-FFF2-40B4-BE49-F238E27FC236}">
              <a16:creationId xmlns:a16="http://schemas.microsoft.com/office/drawing/2014/main" id="{176822E4-A982-4B3F-BEF2-768B3DC5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97" name="Picture 496">
          <a:extLst>
            <a:ext uri="{FF2B5EF4-FFF2-40B4-BE49-F238E27FC236}">
              <a16:creationId xmlns:a16="http://schemas.microsoft.com/office/drawing/2014/main" id="{5CBDE7D7-8EA3-4094-BFA1-1EE44225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498" name="Picture 497">
          <a:extLst>
            <a:ext uri="{FF2B5EF4-FFF2-40B4-BE49-F238E27FC236}">
              <a16:creationId xmlns:a16="http://schemas.microsoft.com/office/drawing/2014/main" id="{D0495479-879B-4D18-BAE5-3D4608B3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500" name="Picture 499">
          <a:extLst>
            <a:ext uri="{FF2B5EF4-FFF2-40B4-BE49-F238E27FC236}">
              <a16:creationId xmlns:a16="http://schemas.microsoft.com/office/drawing/2014/main" id="{1068B195-BA56-464A-B225-226A42166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501" name="Picture 500">
          <a:extLst>
            <a:ext uri="{FF2B5EF4-FFF2-40B4-BE49-F238E27FC236}">
              <a16:creationId xmlns:a16="http://schemas.microsoft.com/office/drawing/2014/main" id="{B60FF9EC-8FFD-45F8-9DAA-3F18BC0C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509" name="Picture 508">
          <a:extLst>
            <a:ext uri="{FF2B5EF4-FFF2-40B4-BE49-F238E27FC236}">
              <a16:creationId xmlns:a16="http://schemas.microsoft.com/office/drawing/2014/main" id="{6B65BA4D-40AE-4B96-8C7A-82A9C4A7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510" name="Picture 509">
          <a:extLst>
            <a:ext uri="{FF2B5EF4-FFF2-40B4-BE49-F238E27FC236}">
              <a16:creationId xmlns:a16="http://schemas.microsoft.com/office/drawing/2014/main" id="{A3C9BE46-5A39-49D6-88D6-8C6076CCF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511" name="Picture 510">
          <a:extLst>
            <a:ext uri="{FF2B5EF4-FFF2-40B4-BE49-F238E27FC236}">
              <a16:creationId xmlns:a16="http://schemas.microsoft.com/office/drawing/2014/main" id="{A36B9838-8B3D-4D0C-99BD-6BA07085C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513" name="Picture 512">
          <a:extLst>
            <a:ext uri="{FF2B5EF4-FFF2-40B4-BE49-F238E27FC236}">
              <a16:creationId xmlns:a16="http://schemas.microsoft.com/office/drawing/2014/main" id="{735FA0E4-619C-4832-800D-A0A62B45B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514" name="Picture 513">
          <a:extLst>
            <a:ext uri="{FF2B5EF4-FFF2-40B4-BE49-F238E27FC236}">
              <a16:creationId xmlns:a16="http://schemas.microsoft.com/office/drawing/2014/main" id="{ED2280C6-002C-475C-B916-9696F34F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519" name="Picture 518">
          <a:extLst>
            <a:ext uri="{FF2B5EF4-FFF2-40B4-BE49-F238E27FC236}">
              <a16:creationId xmlns:a16="http://schemas.microsoft.com/office/drawing/2014/main" id="{3A1A8D98-008E-47BF-871A-F9313FC38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521" name="Picture 520">
          <a:extLst>
            <a:ext uri="{FF2B5EF4-FFF2-40B4-BE49-F238E27FC236}">
              <a16:creationId xmlns:a16="http://schemas.microsoft.com/office/drawing/2014/main" id="{4968B30C-7AE7-4693-ACA5-13C47A095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522" name="Picture 521">
          <a:extLst>
            <a:ext uri="{FF2B5EF4-FFF2-40B4-BE49-F238E27FC236}">
              <a16:creationId xmlns:a16="http://schemas.microsoft.com/office/drawing/2014/main" id="{09DD45AB-7BA9-4CFC-A729-EF95B7B45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523" name="Picture 522">
          <a:extLst>
            <a:ext uri="{FF2B5EF4-FFF2-40B4-BE49-F238E27FC236}">
              <a16:creationId xmlns:a16="http://schemas.microsoft.com/office/drawing/2014/main" id="{3F1A86AC-14BB-44CD-9D77-79801AE93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524" name="Picture 523">
          <a:extLst>
            <a:ext uri="{FF2B5EF4-FFF2-40B4-BE49-F238E27FC236}">
              <a16:creationId xmlns:a16="http://schemas.microsoft.com/office/drawing/2014/main" id="{91099A46-71FE-4DB5-B572-DEC2743A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526" name="Picture 525">
          <a:extLst>
            <a:ext uri="{FF2B5EF4-FFF2-40B4-BE49-F238E27FC236}">
              <a16:creationId xmlns:a16="http://schemas.microsoft.com/office/drawing/2014/main" id="{A4B62A18-118B-4876-933A-440E4CB1F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527" name="Picture 526">
          <a:extLst>
            <a:ext uri="{FF2B5EF4-FFF2-40B4-BE49-F238E27FC236}">
              <a16:creationId xmlns:a16="http://schemas.microsoft.com/office/drawing/2014/main" id="{2B6CC3AE-0487-4DB8-BBB4-29958A4F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304</xdr:row>
      <xdr:rowOff>395655</xdr:rowOff>
    </xdr:from>
    <xdr:ext cx="2964311" cy="2315307"/>
    <xdr:pic>
      <xdr:nvPicPr>
        <xdr:cNvPr id="530" name="Picture 529">
          <a:extLst>
            <a:ext uri="{FF2B5EF4-FFF2-40B4-BE49-F238E27FC236}">
              <a16:creationId xmlns:a16="http://schemas.microsoft.com/office/drawing/2014/main" id="{81AD1447-0120-4A55-887D-816697FA7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6740" b="13657"/>
        <a:stretch/>
      </xdr:blipFill>
      <xdr:spPr>
        <a:xfrm>
          <a:off x="0" y="1459010193"/>
          <a:ext cx="2964311" cy="231530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538" name="Picture 537">
          <a:extLst>
            <a:ext uri="{FF2B5EF4-FFF2-40B4-BE49-F238E27FC236}">
              <a16:creationId xmlns:a16="http://schemas.microsoft.com/office/drawing/2014/main" id="{F8E06ED9-16D2-422A-815B-1AB6966C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539" name="Picture 538">
          <a:extLst>
            <a:ext uri="{FF2B5EF4-FFF2-40B4-BE49-F238E27FC236}">
              <a16:creationId xmlns:a16="http://schemas.microsoft.com/office/drawing/2014/main" id="{7CC0261B-59DE-45C3-A877-6795166BE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542" name="Picture 541">
          <a:extLst>
            <a:ext uri="{FF2B5EF4-FFF2-40B4-BE49-F238E27FC236}">
              <a16:creationId xmlns:a16="http://schemas.microsoft.com/office/drawing/2014/main" id="{83236860-C6C9-4868-AAD6-B5018BDFD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0</xdr:rowOff>
    </xdr:from>
    <xdr:ext cx="2964311" cy="3326424"/>
    <xdr:pic>
      <xdr:nvPicPr>
        <xdr:cNvPr id="543" name="Picture 542">
          <a:extLst>
            <a:ext uri="{FF2B5EF4-FFF2-40B4-BE49-F238E27FC236}">
              <a16:creationId xmlns:a16="http://schemas.microsoft.com/office/drawing/2014/main" id="{355E506A-7388-4A09-BB61-19FFBDAC0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429000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552" name="Picture 551">
          <a:extLst>
            <a:ext uri="{FF2B5EF4-FFF2-40B4-BE49-F238E27FC236}">
              <a16:creationId xmlns:a16="http://schemas.microsoft.com/office/drawing/2014/main" id="{0B0FBA88-AC1E-47D4-B27F-BA5760D0D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555" name="Picture 554">
          <a:extLst>
            <a:ext uri="{FF2B5EF4-FFF2-40B4-BE49-F238E27FC236}">
              <a16:creationId xmlns:a16="http://schemas.microsoft.com/office/drawing/2014/main" id="{E9DC9C4F-D589-48BF-A91F-B68857887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286</xdr:row>
      <xdr:rowOff>0</xdr:rowOff>
    </xdr:from>
    <xdr:ext cx="2964311" cy="3326424"/>
    <xdr:pic>
      <xdr:nvPicPr>
        <xdr:cNvPr id="556" name="Picture 555">
          <a:extLst>
            <a:ext uri="{FF2B5EF4-FFF2-40B4-BE49-F238E27FC236}">
              <a16:creationId xmlns:a16="http://schemas.microsoft.com/office/drawing/2014/main" id="{4E88C79F-C6F6-4A13-ADE7-C9E442A03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429000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565" name="Picture 564">
          <a:extLst>
            <a:ext uri="{FF2B5EF4-FFF2-40B4-BE49-F238E27FC236}">
              <a16:creationId xmlns:a16="http://schemas.microsoft.com/office/drawing/2014/main" id="{2A70F095-ADAC-4438-BF5F-6AE377F78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568" name="Picture 567">
          <a:extLst>
            <a:ext uri="{FF2B5EF4-FFF2-40B4-BE49-F238E27FC236}">
              <a16:creationId xmlns:a16="http://schemas.microsoft.com/office/drawing/2014/main" id="{7E779CAE-C00C-4716-804D-F4588BC47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580" name="Picture 579">
          <a:extLst>
            <a:ext uri="{FF2B5EF4-FFF2-40B4-BE49-F238E27FC236}">
              <a16:creationId xmlns:a16="http://schemas.microsoft.com/office/drawing/2014/main" id="{EE951955-AE1F-4CDA-B409-50F651F40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584" name="Picture 583">
          <a:extLst>
            <a:ext uri="{FF2B5EF4-FFF2-40B4-BE49-F238E27FC236}">
              <a16:creationId xmlns:a16="http://schemas.microsoft.com/office/drawing/2014/main" id="{413C2038-0E9D-4E1E-B3E3-9D588C137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587" name="Picture 586">
          <a:extLst>
            <a:ext uri="{FF2B5EF4-FFF2-40B4-BE49-F238E27FC236}">
              <a16:creationId xmlns:a16="http://schemas.microsoft.com/office/drawing/2014/main" id="{F236F128-BAD2-4834-9107-208C9049D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588" name="Picture 587">
          <a:extLst>
            <a:ext uri="{FF2B5EF4-FFF2-40B4-BE49-F238E27FC236}">
              <a16:creationId xmlns:a16="http://schemas.microsoft.com/office/drawing/2014/main" id="{C0821A64-3B12-4B54-9720-A1B4CEC4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589" name="Picture 588">
          <a:extLst>
            <a:ext uri="{FF2B5EF4-FFF2-40B4-BE49-F238E27FC236}">
              <a16:creationId xmlns:a16="http://schemas.microsoft.com/office/drawing/2014/main" id="{48DB33A2-7A59-404E-A1C1-F57B3FA00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591" name="Picture 590">
          <a:extLst>
            <a:ext uri="{FF2B5EF4-FFF2-40B4-BE49-F238E27FC236}">
              <a16:creationId xmlns:a16="http://schemas.microsoft.com/office/drawing/2014/main" id="{DA5D4906-D712-4D71-B7B7-02FDA80BD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592" name="Picture 591">
          <a:extLst>
            <a:ext uri="{FF2B5EF4-FFF2-40B4-BE49-F238E27FC236}">
              <a16:creationId xmlns:a16="http://schemas.microsoft.com/office/drawing/2014/main" id="{53F3C2B0-D80B-46D6-A295-FC9C65180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00" name="Picture 599">
          <a:extLst>
            <a:ext uri="{FF2B5EF4-FFF2-40B4-BE49-F238E27FC236}">
              <a16:creationId xmlns:a16="http://schemas.microsoft.com/office/drawing/2014/main" id="{E9C4F257-3345-4F55-A545-E5EF8F7F8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01" name="Picture 600">
          <a:extLst>
            <a:ext uri="{FF2B5EF4-FFF2-40B4-BE49-F238E27FC236}">
              <a16:creationId xmlns:a16="http://schemas.microsoft.com/office/drawing/2014/main" id="{3BCE4B9A-C9F0-4B04-8471-2E3F52155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604" name="Picture 603">
          <a:extLst>
            <a:ext uri="{FF2B5EF4-FFF2-40B4-BE49-F238E27FC236}">
              <a16:creationId xmlns:a16="http://schemas.microsoft.com/office/drawing/2014/main" id="{A3DA9F62-0AD5-4A8B-B06E-993229302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12" name="Picture 611">
          <a:extLst>
            <a:ext uri="{FF2B5EF4-FFF2-40B4-BE49-F238E27FC236}">
              <a16:creationId xmlns:a16="http://schemas.microsoft.com/office/drawing/2014/main" id="{19CFD0D2-527A-49E3-9369-55792FDB0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13" name="Picture 612">
          <a:extLst>
            <a:ext uri="{FF2B5EF4-FFF2-40B4-BE49-F238E27FC236}">
              <a16:creationId xmlns:a16="http://schemas.microsoft.com/office/drawing/2014/main" id="{A98F3662-8E5A-446C-B41B-8D07A8F7A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616" name="Picture 615">
          <a:extLst>
            <a:ext uri="{FF2B5EF4-FFF2-40B4-BE49-F238E27FC236}">
              <a16:creationId xmlns:a16="http://schemas.microsoft.com/office/drawing/2014/main" id="{B1EBF7A0-F96B-4897-84DB-98CD4BF7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25" name="Picture 624">
          <a:extLst>
            <a:ext uri="{FF2B5EF4-FFF2-40B4-BE49-F238E27FC236}">
              <a16:creationId xmlns:a16="http://schemas.microsoft.com/office/drawing/2014/main" id="{966C5121-5A43-400F-904B-C3C75F87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627" name="Picture 626">
          <a:extLst>
            <a:ext uri="{FF2B5EF4-FFF2-40B4-BE49-F238E27FC236}">
              <a16:creationId xmlns:a16="http://schemas.microsoft.com/office/drawing/2014/main" id="{CDCC7E28-20FE-4E35-9813-061014618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631" name="Picture 630">
          <a:extLst>
            <a:ext uri="{FF2B5EF4-FFF2-40B4-BE49-F238E27FC236}">
              <a16:creationId xmlns:a16="http://schemas.microsoft.com/office/drawing/2014/main" id="{94EF768C-0A67-4DD9-A14F-857A7B49B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34" name="Picture 633">
          <a:extLst>
            <a:ext uri="{FF2B5EF4-FFF2-40B4-BE49-F238E27FC236}">
              <a16:creationId xmlns:a16="http://schemas.microsoft.com/office/drawing/2014/main" id="{A839FF5F-507C-4EC9-B77A-C4BFCF44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35" name="Picture 634">
          <a:extLst>
            <a:ext uri="{FF2B5EF4-FFF2-40B4-BE49-F238E27FC236}">
              <a16:creationId xmlns:a16="http://schemas.microsoft.com/office/drawing/2014/main" id="{AE87C402-FD0B-4009-A201-18C5FFD46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36" name="Picture 635">
          <a:extLst>
            <a:ext uri="{FF2B5EF4-FFF2-40B4-BE49-F238E27FC236}">
              <a16:creationId xmlns:a16="http://schemas.microsoft.com/office/drawing/2014/main" id="{251B33F4-2400-484B-AF3E-C0473F17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638" name="Picture 637">
          <a:extLst>
            <a:ext uri="{FF2B5EF4-FFF2-40B4-BE49-F238E27FC236}">
              <a16:creationId xmlns:a16="http://schemas.microsoft.com/office/drawing/2014/main" id="{4DF0CF30-C6F5-4BD9-93DE-EE409BDCC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639" name="Picture 638">
          <a:extLst>
            <a:ext uri="{FF2B5EF4-FFF2-40B4-BE49-F238E27FC236}">
              <a16:creationId xmlns:a16="http://schemas.microsoft.com/office/drawing/2014/main" id="{2E753600-FB26-4607-BC36-D59220F89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47" name="Picture 646">
          <a:extLst>
            <a:ext uri="{FF2B5EF4-FFF2-40B4-BE49-F238E27FC236}">
              <a16:creationId xmlns:a16="http://schemas.microsoft.com/office/drawing/2014/main" id="{E5436A15-9540-4F4C-9E81-043FB94E8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48" name="Picture 647">
          <a:extLst>
            <a:ext uri="{FF2B5EF4-FFF2-40B4-BE49-F238E27FC236}">
              <a16:creationId xmlns:a16="http://schemas.microsoft.com/office/drawing/2014/main" id="{954DC75C-A24D-48EC-9CDC-0FDD9CB6D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651" name="Picture 650">
          <a:extLst>
            <a:ext uri="{FF2B5EF4-FFF2-40B4-BE49-F238E27FC236}">
              <a16:creationId xmlns:a16="http://schemas.microsoft.com/office/drawing/2014/main" id="{F881BEDD-D19E-4D01-AFEF-4E9A4E3E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59" name="Picture 658">
          <a:extLst>
            <a:ext uri="{FF2B5EF4-FFF2-40B4-BE49-F238E27FC236}">
              <a16:creationId xmlns:a16="http://schemas.microsoft.com/office/drawing/2014/main" id="{846BA7F8-3893-4EA8-B60F-B3FB5FC4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60" name="Picture 659">
          <a:extLst>
            <a:ext uri="{FF2B5EF4-FFF2-40B4-BE49-F238E27FC236}">
              <a16:creationId xmlns:a16="http://schemas.microsoft.com/office/drawing/2014/main" id="{1AB161FE-FD42-4844-BAC2-4EAF5D2C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663" name="Picture 662">
          <a:extLst>
            <a:ext uri="{FF2B5EF4-FFF2-40B4-BE49-F238E27FC236}">
              <a16:creationId xmlns:a16="http://schemas.microsoft.com/office/drawing/2014/main" id="{90898661-F109-4738-8D94-572CCA0E2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72" name="Picture 671">
          <a:extLst>
            <a:ext uri="{FF2B5EF4-FFF2-40B4-BE49-F238E27FC236}">
              <a16:creationId xmlns:a16="http://schemas.microsoft.com/office/drawing/2014/main" id="{E9E588A2-DFD5-45DA-9168-2A4286680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674" name="Picture 673">
          <a:extLst>
            <a:ext uri="{FF2B5EF4-FFF2-40B4-BE49-F238E27FC236}">
              <a16:creationId xmlns:a16="http://schemas.microsoft.com/office/drawing/2014/main" id="{F259A07F-9D35-45C9-9804-82C7037BE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80" name="Picture 679">
          <a:extLst>
            <a:ext uri="{FF2B5EF4-FFF2-40B4-BE49-F238E27FC236}">
              <a16:creationId xmlns:a16="http://schemas.microsoft.com/office/drawing/2014/main" id="{3438DFF9-1420-4079-8FCC-B020B5C7C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81" name="Picture 680">
          <a:extLst>
            <a:ext uri="{FF2B5EF4-FFF2-40B4-BE49-F238E27FC236}">
              <a16:creationId xmlns:a16="http://schemas.microsoft.com/office/drawing/2014/main" id="{08A67C02-AB04-43D2-901F-510494BF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82" name="Picture 681">
          <a:extLst>
            <a:ext uri="{FF2B5EF4-FFF2-40B4-BE49-F238E27FC236}">
              <a16:creationId xmlns:a16="http://schemas.microsoft.com/office/drawing/2014/main" id="{C5129E1D-399E-4468-A59B-8543EA775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684" name="Picture 683">
          <a:extLst>
            <a:ext uri="{FF2B5EF4-FFF2-40B4-BE49-F238E27FC236}">
              <a16:creationId xmlns:a16="http://schemas.microsoft.com/office/drawing/2014/main" id="{87D23294-01C7-4F35-93C6-F92C95E67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685" name="Picture 684">
          <a:extLst>
            <a:ext uri="{FF2B5EF4-FFF2-40B4-BE49-F238E27FC236}">
              <a16:creationId xmlns:a16="http://schemas.microsoft.com/office/drawing/2014/main" id="{0DDB6DEC-82CD-4752-AFC8-EA4E4BCF2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690" name="Picture 689">
          <a:extLst>
            <a:ext uri="{FF2B5EF4-FFF2-40B4-BE49-F238E27FC236}">
              <a16:creationId xmlns:a16="http://schemas.microsoft.com/office/drawing/2014/main" id="{37F4BF48-2C00-4EA6-8E35-890C3ACC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93" name="Picture 692">
          <a:extLst>
            <a:ext uri="{FF2B5EF4-FFF2-40B4-BE49-F238E27FC236}">
              <a16:creationId xmlns:a16="http://schemas.microsoft.com/office/drawing/2014/main" id="{6516CD5A-A5CF-4837-89CC-17E7038F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694" name="Picture 693">
          <a:extLst>
            <a:ext uri="{FF2B5EF4-FFF2-40B4-BE49-F238E27FC236}">
              <a16:creationId xmlns:a16="http://schemas.microsoft.com/office/drawing/2014/main" id="{B9CF7E19-F3D8-48FC-B507-05285AFEF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695" name="Picture 694">
          <a:extLst>
            <a:ext uri="{FF2B5EF4-FFF2-40B4-BE49-F238E27FC236}">
              <a16:creationId xmlns:a16="http://schemas.microsoft.com/office/drawing/2014/main" id="{1957E380-DDF2-47B8-97D2-AA1DB069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697" name="Picture 696">
          <a:extLst>
            <a:ext uri="{FF2B5EF4-FFF2-40B4-BE49-F238E27FC236}">
              <a16:creationId xmlns:a16="http://schemas.microsoft.com/office/drawing/2014/main" id="{097D46FB-85C8-4EE6-9946-A547825DC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698" name="Picture 697">
          <a:extLst>
            <a:ext uri="{FF2B5EF4-FFF2-40B4-BE49-F238E27FC236}">
              <a16:creationId xmlns:a16="http://schemas.microsoft.com/office/drawing/2014/main" id="{6AD84385-3219-4412-BE2C-C344C78A9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702" name="Picture 701">
          <a:extLst>
            <a:ext uri="{FF2B5EF4-FFF2-40B4-BE49-F238E27FC236}">
              <a16:creationId xmlns:a16="http://schemas.microsoft.com/office/drawing/2014/main" id="{7F0D6A17-D6B8-470B-8A6F-265AAEC6B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705" name="Picture 704">
          <a:extLst>
            <a:ext uri="{FF2B5EF4-FFF2-40B4-BE49-F238E27FC236}">
              <a16:creationId xmlns:a16="http://schemas.microsoft.com/office/drawing/2014/main" id="{EDE42DF7-3E10-4AD6-AB87-25C421C3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706" name="Picture 705">
          <a:extLst>
            <a:ext uri="{FF2B5EF4-FFF2-40B4-BE49-F238E27FC236}">
              <a16:creationId xmlns:a16="http://schemas.microsoft.com/office/drawing/2014/main" id="{A80DFC30-A56F-47CC-93D6-564459849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707" name="Picture 706">
          <a:extLst>
            <a:ext uri="{FF2B5EF4-FFF2-40B4-BE49-F238E27FC236}">
              <a16:creationId xmlns:a16="http://schemas.microsoft.com/office/drawing/2014/main" id="{9B8D0ED4-6D66-41B6-92D6-D3282AB8E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709" name="Picture 708">
          <a:extLst>
            <a:ext uri="{FF2B5EF4-FFF2-40B4-BE49-F238E27FC236}">
              <a16:creationId xmlns:a16="http://schemas.microsoft.com/office/drawing/2014/main" id="{E8C6B02B-0FC2-48F5-8FF5-9BFAA9E0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710" name="Picture 709">
          <a:extLst>
            <a:ext uri="{FF2B5EF4-FFF2-40B4-BE49-F238E27FC236}">
              <a16:creationId xmlns:a16="http://schemas.microsoft.com/office/drawing/2014/main" id="{030794AD-12F4-4DD2-AE45-ED622EE7F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718" name="Picture 717">
          <a:extLst>
            <a:ext uri="{FF2B5EF4-FFF2-40B4-BE49-F238E27FC236}">
              <a16:creationId xmlns:a16="http://schemas.microsoft.com/office/drawing/2014/main" id="{9B400087-854E-4C20-8A69-CC3E6E25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719" name="Picture 718">
          <a:extLst>
            <a:ext uri="{FF2B5EF4-FFF2-40B4-BE49-F238E27FC236}">
              <a16:creationId xmlns:a16="http://schemas.microsoft.com/office/drawing/2014/main" id="{97D79D30-C937-4955-B512-37E4FB9ED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722" name="Picture 721">
          <a:extLst>
            <a:ext uri="{FF2B5EF4-FFF2-40B4-BE49-F238E27FC236}">
              <a16:creationId xmlns:a16="http://schemas.microsoft.com/office/drawing/2014/main" id="{32220EF3-3ABE-4F60-91C5-8143D2CC4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249116</xdr:colOff>
      <xdr:row>84</xdr:row>
      <xdr:rowOff>1099039</xdr:rowOff>
    </xdr:from>
    <xdr:ext cx="2426759" cy="1626576"/>
    <xdr:pic>
      <xdr:nvPicPr>
        <xdr:cNvPr id="476" name="Picture 475" descr="Burberry Tux Low leather Chelsea boots | Black | Image 1">
          <a:extLst>
            <a:ext uri="{FF2B5EF4-FFF2-40B4-BE49-F238E27FC236}">
              <a16:creationId xmlns:a16="http://schemas.microsoft.com/office/drawing/2014/main" id="{8D242C02-65E1-49BE-8828-84258FFF3D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4" t="43468" r="604" b="6748"/>
        <a:stretch/>
      </xdr:blipFill>
      <xdr:spPr bwMode="auto">
        <a:xfrm>
          <a:off x="249116" y="174527308"/>
          <a:ext cx="2426759" cy="1626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736" name="Picture 735">
          <a:extLst>
            <a:ext uri="{FF2B5EF4-FFF2-40B4-BE49-F238E27FC236}">
              <a16:creationId xmlns:a16="http://schemas.microsoft.com/office/drawing/2014/main" id="{20EABBB2-6440-4CE4-B173-034806826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737" name="Picture 736">
          <a:extLst>
            <a:ext uri="{FF2B5EF4-FFF2-40B4-BE49-F238E27FC236}">
              <a16:creationId xmlns:a16="http://schemas.microsoft.com/office/drawing/2014/main" id="{CD5F64F8-FF9E-46FF-A8A2-5C9391E83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740" name="Picture 739">
          <a:extLst>
            <a:ext uri="{FF2B5EF4-FFF2-40B4-BE49-F238E27FC236}">
              <a16:creationId xmlns:a16="http://schemas.microsoft.com/office/drawing/2014/main" id="{B34B13C4-08EA-41FE-B8AA-95515499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0</xdr:rowOff>
    </xdr:from>
    <xdr:ext cx="2964311" cy="3326424"/>
    <xdr:pic>
      <xdr:nvPicPr>
        <xdr:cNvPr id="742" name="Picture 741">
          <a:extLst>
            <a:ext uri="{FF2B5EF4-FFF2-40B4-BE49-F238E27FC236}">
              <a16:creationId xmlns:a16="http://schemas.microsoft.com/office/drawing/2014/main" id="{91F761CA-03FC-4485-AE8F-F1C3E1A2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429000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751" name="Picture 750">
          <a:extLst>
            <a:ext uri="{FF2B5EF4-FFF2-40B4-BE49-F238E27FC236}">
              <a16:creationId xmlns:a16="http://schemas.microsoft.com/office/drawing/2014/main" id="{779143A3-7E76-45BB-953C-1BD7737B3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754" name="Picture 753">
          <a:extLst>
            <a:ext uri="{FF2B5EF4-FFF2-40B4-BE49-F238E27FC236}">
              <a16:creationId xmlns:a16="http://schemas.microsoft.com/office/drawing/2014/main" id="{459AD0F6-A1C5-4821-92BF-6A439AA7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286</xdr:row>
      <xdr:rowOff>0</xdr:rowOff>
    </xdr:from>
    <xdr:ext cx="2964311" cy="3326424"/>
    <xdr:pic>
      <xdr:nvPicPr>
        <xdr:cNvPr id="755" name="Picture 754">
          <a:extLst>
            <a:ext uri="{FF2B5EF4-FFF2-40B4-BE49-F238E27FC236}">
              <a16:creationId xmlns:a16="http://schemas.microsoft.com/office/drawing/2014/main" id="{F8A7F4FD-F50C-424E-A000-EAEB88941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429000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764" name="Picture 763">
          <a:extLst>
            <a:ext uri="{FF2B5EF4-FFF2-40B4-BE49-F238E27FC236}">
              <a16:creationId xmlns:a16="http://schemas.microsoft.com/office/drawing/2014/main" id="{05500F8B-2BF7-4C3C-A7FB-B2D5825CF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767" name="Picture 766">
          <a:extLst>
            <a:ext uri="{FF2B5EF4-FFF2-40B4-BE49-F238E27FC236}">
              <a16:creationId xmlns:a16="http://schemas.microsoft.com/office/drawing/2014/main" id="{B88A873F-FAEC-4A4F-B438-DE22BD17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779" name="Picture 778">
          <a:extLst>
            <a:ext uri="{FF2B5EF4-FFF2-40B4-BE49-F238E27FC236}">
              <a16:creationId xmlns:a16="http://schemas.microsoft.com/office/drawing/2014/main" id="{E13B4238-EF10-494F-83E1-B517420AE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783" name="Picture 782">
          <a:extLst>
            <a:ext uri="{FF2B5EF4-FFF2-40B4-BE49-F238E27FC236}">
              <a16:creationId xmlns:a16="http://schemas.microsoft.com/office/drawing/2014/main" id="{B163F98B-90B1-4AF3-8BD9-0DA5D3EC7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786" name="Picture 785">
          <a:extLst>
            <a:ext uri="{FF2B5EF4-FFF2-40B4-BE49-F238E27FC236}">
              <a16:creationId xmlns:a16="http://schemas.microsoft.com/office/drawing/2014/main" id="{8C80ABDA-CEBB-4406-AB6A-B42A215F7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787" name="Picture 786">
          <a:extLst>
            <a:ext uri="{FF2B5EF4-FFF2-40B4-BE49-F238E27FC236}">
              <a16:creationId xmlns:a16="http://schemas.microsoft.com/office/drawing/2014/main" id="{14739562-1652-453B-BFB8-56AA50284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788" name="Picture 787">
          <a:extLst>
            <a:ext uri="{FF2B5EF4-FFF2-40B4-BE49-F238E27FC236}">
              <a16:creationId xmlns:a16="http://schemas.microsoft.com/office/drawing/2014/main" id="{8516750D-0364-49F2-A06E-8ED454CB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790" name="Picture 789">
          <a:extLst>
            <a:ext uri="{FF2B5EF4-FFF2-40B4-BE49-F238E27FC236}">
              <a16:creationId xmlns:a16="http://schemas.microsoft.com/office/drawing/2014/main" id="{CF9E7257-9F72-4C2C-8C78-80F1B2D6F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791" name="Picture 790">
          <a:extLst>
            <a:ext uri="{FF2B5EF4-FFF2-40B4-BE49-F238E27FC236}">
              <a16:creationId xmlns:a16="http://schemas.microsoft.com/office/drawing/2014/main" id="{125A4A26-4D0F-4D1C-BDEC-0DDBAC51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799" name="Picture 798">
          <a:extLst>
            <a:ext uri="{FF2B5EF4-FFF2-40B4-BE49-F238E27FC236}">
              <a16:creationId xmlns:a16="http://schemas.microsoft.com/office/drawing/2014/main" id="{804B95C7-DD09-46E1-B357-C8F44C268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800" name="Picture 799">
          <a:extLst>
            <a:ext uri="{FF2B5EF4-FFF2-40B4-BE49-F238E27FC236}">
              <a16:creationId xmlns:a16="http://schemas.microsoft.com/office/drawing/2014/main" id="{F7F042E5-C36E-4262-9D88-0272EAA1E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803" name="Picture 802">
          <a:extLst>
            <a:ext uri="{FF2B5EF4-FFF2-40B4-BE49-F238E27FC236}">
              <a16:creationId xmlns:a16="http://schemas.microsoft.com/office/drawing/2014/main" id="{3C30F175-AF76-4146-B2BC-00A14B0C5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811" name="Picture 810">
          <a:extLst>
            <a:ext uri="{FF2B5EF4-FFF2-40B4-BE49-F238E27FC236}">
              <a16:creationId xmlns:a16="http://schemas.microsoft.com/office/drawing/2014/main" id="{C4EA506C-0B07-4E23-B68A-A3413CA8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812" name="Picture 811">
          <a:extLst>
            <a:ext uri="{FF2B5EF4-FFF2-40B4-BE49-F238E27FC236}">
              <a16:creationId xmlns:a16="http://schemas.microsoft.com/office/drawing/2014/main" id="{FFA15CF6-CB33-45C9-88AB-F0CE4C9F9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815" name="Picture 814">
          <a:extLst>
            <a:ext uri="{FF2B5EF4-FFF2-40B4-BE49-F238E27FC236}">
              <a16:creationId xmlns:a16="http://schemas.microsoft.com/office/drawing/2014/main" id="{5DAF6DD6-CC0E-4ED3-84EE-59D1678F0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824" name="Picture 823">
          <a:extLst>
            <a:ext uri="{FF2B5EF4-FFF2-40B4-BE49-F238E27FC236}">
              <a16:creationId xmlns:a16="http://schemas.microsoft.com/office/drawing/2014/main" id="{0AE9CD1B-6FC5-4456-A814-4985F717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826" name="Picture 825">
          <a:extLst>
            <a:ext uri="{FF2B5EF4-FFF2-40B4-BE49-F238E27FC236}">
              <a16:creationId xmlns:a16="http://schemas.microsoft.com/office/drawing/2014/main" id="{592D4851-1C72-4D74-BC98-E010A2574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830" name="Picture 829">
          <a:extLst>
            <a:ext uri="{FF2B5EF4-FFF2-40B4-BE49-F238E27FC236}">
              <a16:creationId xmlns:a16="http://schemas.microsoft.com/office/drawing/2014/main" id="{311106DE-79E2-4C50-97E2-7A5443416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833" name="Picture 832">
          <a:extLst>
            <a:ext uri="{FF2B5EF4-FFF2-40B4-BE49-F238E27FC236}">
              <a16:creationId xmlns:a16="http://schemas.microsoft.com/office/drawing/2014/main" id="{A6FEDDEA-4FEA-436E-87C4-599A94C73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834" name="Picture 833">
          <a:extLst>
            <a:ext uri="{FF2B5EF4-FFF2-40B4-BE49-F238E27FC236}">
              <a16:creationId xmlns:a16="http://schemas.microsoft.com/office/drawing/2014/main" id="{F53A3FCC-E683-4F60-8468-59BB9760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835" name="Picture 834">
          <a:extLst>
            <a:ext uri="{FF2B5EF4-FFF2-40B4-BE49-F238E27FC236}">
              <a16:creationId xmlns:a16="http://schemas.microsoft.com/office/drawing/2014/main" id="{276B51B7-A668-4C73-A1C0-6768B557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837" name="Picture 836">
          <a:extLst>
            <a:ext uri="{FF2B5EF4-FFF2-40B4-BE49-F238E27FC236}">
              <a16:creationId xmlns:a16="http://schemas.microsoft.com/office/drawing/2014/main" id="{1C1FA809-BCE1-486F-B03F-B43808AC5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838" name="Picture 837">
          <a:extLst>
            <a:ext uri="{FF2B5EF4-FFF2-40B4-BE49-F238E27FC236}">
              <a16:creationId xmlns:a16="http://schemas.microsoft.com/office/drawing/2014/main" id="{2E95330D-D1C6-46B0-8C3F-61E0A2AAE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846" name="Picture 845">
          <a:extLst>
            <a:ext uri="{FF2B5EF4-FFF2-40B4-BE49-F238E27FC236}">
              <a16:creationId xmlns:a16="http://schemas.microsoft.com/office/drawing/2014/main" id="{26EB57D9-B107-4564-B24C-9F44241E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847" name="Picture 846">
          <a:extLst>
            <a:ext uri="{FF2B5EF4-FFF2-40B4-BE49-F238E27FC236}">
              <a16:creationId xmlns:a16="http://schemas.microsoft.com/office/drawing/2014/main" id="{712C9AFE-8B92-487A-92AA-D0865B96C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850" name="Picture 849">
          <a:extLst>
            <a:ext uri="{FF2B5EF4-FFF2-40B4-BE49-F238E27FC236}">
              <a16:creationId xmlns:a16="http://schemas.microsoft.com/office/drawing/2014/main" id="{41D71B6C-6C31-4A09-99D5-D250C8824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858" name="Picture 857">
          <a:extLst>
            <a:ext uri="{FF2B5EF4-FFF2-40B4-BE49-F238E27FC236}">
              <a16:creationId xmlns:a16="http://schemas.microsoft.com/office/drawing/2014/main" id="{13F8B27B-7203-43B0-A53C-446906DD3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859" name="Picture 858">
          <a:extLst>
            <a:ext uri="{FF2B5EF4-FFF2-40B4-BE49-F238E27FC236}">
              <a16:creationId xmlns:a16="http://schemas.microsoft.com/office/drawing/2014/main" id="{4F4BEF61-2330-4213-AE99-B713CF838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862" name="Picture 861">
          <a:extLst>
            <a:ext uri="{FF2B5EF4-FFF2-40B4-BE49-F238E27FC236}">
              <a16:creationId xmlns:a16="http://schemas.microsoft.com/office/drawing/2014/main" id="{220575DC-E61D-4E88-94EE-8375F8D8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871" name="Picture 870">
          <a:extLst>
            <a:ext uri="{FF2B5EF4-FFF2-40B4-BE49-F238E27FC236}">
              <a16:creationId xmlns:a16="http://schemas.microsoft.com/office/drawing/2014/main" id="{A6DA0033-1147-4F2B-954E-5485027A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873" name="Picture 872">
          <a:extLst>
            <a:ext uri="{FF2B5EF4-FFF2-40B4-BE49-F238E27FC236}">
              <a16:creationId xmlns:a16="http://schemas.microsoft.com/office/drawing/2014/main" id="{3C7F09A7-295B-491A-9D8B-0BF9714C9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879" name="Picture 878">
          <a:extLst>
            <a:ext uri="{FF2B5EF4-FFF2-40B4-BE49-F238E27FC236}">
              <a16:creationId xmlns:a16="http://schemas.microsoft.com/office/drawing/2014/main" id="{50A1661C-1E9D-4318-A8E8-36DFFAE35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880" name="Picture 879">
          <a:extLst>
            <a:ext uri="{FF2B5EF4-FFF2-40B4-BE49-F238E27FC236}">
              <a16:creationId xmlns:a16="http://schemas.microsoft.com/office/drawing/2014/main" id="{A96418ED-76E8-4CCB-B4AC-BEFFE01A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881" name="Picture 880">
          <a:extLst>
            <a:ext uri="{FF2B5EF4-FFF2-40B4-BE49-F238E27FC236}">
              <a16:creationId xmlns:a16="http://schemas.microsoft.com/office/drawing/2014/main" id="{15BDC4E7-0F27-46CF-868C-3177F4ECE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883" name="Picture 882">
          <a:extLst>
            <a:ext uri="{FF2B5EF4-FFF2-40B4-BE49-F238E27FC236}">
              <a16:creationId xmlns:a16="http://schemas.microsoft.com/office/drawing/2014/main" id="{1C5B1A0F-86E5-44E4-AD06-58A7AC3B9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884" name="Picture 883">
          <a:extLst>
            <a:ext uri="{FF2B5EF4-FFF2-40B4-BE49-F238E27FC236}">
              <a16:creationId xmlns:a16="http://schemas.microsoft.com/office/drawing/2014/main" id="{9924C54A-0E6E-4D9E-B69A-D5332CBEF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889" name="Picture 888">
          <a:extLst>
            <a:ext uri="{FF2B5EF4-FFF2-40B4-BE49-F238E27FC236}">
              <a16:creationId xmlns:a16="http://schemas.microsoft.com/office/drawing/2014/main" id="{D0BDE104-7053-4F84-A799-A9CB6BC10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892" name="Picture 891">
          <a:extLst>
            <a:ext uri="{FF2B5EF4-FFF2-40B4-BE49-F238E27FC236}">
              <a16:creationId xmlns:a16="http://schemas.microsoft.com/office/drawing/2014/main" id="{BBB46BA0-A2A4-40BF-B11E-B14CE614C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893" name="Picture 892">
          <a:extLst>
            <a:ext uri="{FF2B5EF4-FFF2-40B4-BE49-F238E27FC236}">
              <a16:creationId xmlns:a16="http://schemas.microsoft.com/office/drawing/2014/main" id="{48AE77BB-7BEF-4C5C-B99A-9FE3BA7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894" name="Picture 893">
          <a:extLst>
            <a:ext uri="{FF2B5EF4-FFF2-40B4-BE49-F238E27FC236}">
              <a16:creationId xmlns:a16="http://schemas.microsoft.com/office/drawing/2014/main" id="{CBD4FEC3-FC75-4B07-AA01-F2D665BE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896" name="Picture 895">
          <a:extLst>
            <a:ext uri="{FF2B5EF4-FFF2-40B4-BE49-F238E27FC236}">
              <a16:creationId xmlns:a16="http://schemas.microsoft.com/office/drawing/2014/main" id="{332CB669-B859-4AA2-BBDC-B502FF349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897" name="Picture 896">
          <a:extLst>
            <a:ext uri="{FF2B5EF4-FFF2-40B4-BE49-F238E27FC236}">
              <a16:creationId xmlns:a16="http://schemas.microsoft.com/office/drawing/2014/main" id="{005A2D8F-2AD4-454B-8980-905F876A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901" name="Picture 900">
          <a:extLst>
            <a:ext uri="{FF2B5EF4-FFF2-40B4-BE49-F238E27FC236}">
              <a16:creationId xmlns:a16="http://schemas.microsoft.com/office/drawing/2014/main" id="{C44CEEBB-5915-482A-B72A-BA0D53606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904" name="Picture 903">
          <a:extLst>
            <a:ext uri="{FF2B5EF4-FFF2-40B4-BE49-F238E27FC236}">
              <a16:creationId xmlns:a16="http://schemas.microsoft.com/office/drawing/2014/main" id="{B10DA7C7-506D-46F9-AEEC-2E603241F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905" name="Picture 904">
          <a:extLst>
            <a:ext uri="{FF2B5EF4-FFF2-40B4-BE49-F238E27FC236}">
              <a16:creationId xmlns:a16="http://schemas.microsoft.com/office/drawing/2014/main" id="{B2957FA7-A1D7-40A9-B54C-D978200D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906" name="Picture 905">
          <a:extLst>
            <a:ext uri="{FF2B5EF4-FFF2-40B4-BE49-F238E27FC236}">
              <a16:creationId xmlns:a16="http://schemas.microsoft.com/office/drawing/2014/main" id="{7B85180C-5DAD-4ED7-BBD0-69DCF7D89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908" name="Picture 907">
          <a:extLst>
            <a:ext uri="{FF2B5EF4-FFF2-40B4-BE49-F238E27FC236}">
              <a16:creationId xmlns:a16="http://schemas.microsoft.com/office/drawing/2014/main" id="{8FAC5703-B453-4EFB-ABF3-5435C0D43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909" name="Picture 908">
          <a:extLst>
            <a:ext uri="{FF2B5EF4-FFF2-40B4-BE49-F238E27FC236}">
              <a16:creationId xmlns:a16="http://schemas.microsoft.com/office/drawing/2014/main" id="{6A5A4D2D-1A1C-47AB-8789-2449AE69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917" name="Picture 916">
          <a:extLst>
            <a:ext uri="{FF2B5EF4-FFF2-40B4-BE49-F238E27FC236}">
              <a16:creationId xmlns:a16="http://schemas.microsoft.com/office/drawing/2014/main" id="{0CD48C3E-8416-43DE-B86A-B51C9640E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918" name="Picture 917">
          <a:extLst>
            <a:ext uri="{FF2B5EF4-FFF2-40B4-BE49-F238E27FC236}">
              <a16:creationId xmlns:a16="http://schemas.microsoft.com/office/drawing/2014/main" id="{A971C913-69EA-4CA3-B4D8-6DDD36438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921" name="Picture 920">
          <a:extLst>
            <a:ext uri="{FF2B5EF4-FFF2-40B4-BE49-F238E27FC236}">
              <a16:creationId xmlns:a16="http://schemas.microsoft.com/office/drawing/2014/main" id="{9BB4CC05-4AE5-4B5F-BA2F-9050E7EF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930" name="Picture 929">
          <a:extLst>
            <a:ext uri="{FF2B5EF4-FFF2-40B4-BE49-F238E27FC236}">
              <a16:creationId xmlns:a16="http://schemas.microsoft.com/office/drawing/2014/main" id="{8CDCC873-307A-4D9D-83F6-9D3B0FE2E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933" name="Picture 932">
          <a:extLst>
            <a:ext uri="{FF2B5EF4-FFF2-40B4-BE49-F238E27FC236}">
              <a16:creationId xmlns:a16="http://schemas.microsoft.com/office/drawing/2014/main" id="{73051A29-D610-42E9-B843-50DCA474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286</xdr:row>
      <xdr:rowOff>0</xdr:rowOff>
    </xdr:from>
    <xdr:ext cx="2964311" cy="3326424"/>
    <xdr:pic>
      <xdr:nvPicPr>
        <xdr:cNvPr id="934" name="Picture 933">
          <a:extLst>
            <a:ext uri="{FF2B5EF4-FFF2-40B4-BE49-F238E27FC236}">
              <a16:creationId xmlns:a16="http://schemas.microsoft.com/office/drawing/2014/main" id="{90D511DD-D265-4403-A46A-B524A6674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429000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946" name="Picture 945">
          <a:extLst>
            <a:ext uri="{FF2B5EF4-FFF2-40B4-BE49-F238E27FC236}">
              <a16:creationId xmlns:a16="http://schemas.microsoft.com/office/drawing/2014/main" id="{5AF2EC2D-A201-4D61-BD69-691E8DC34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285</xdr:row>
      <xdr:rowOff>0</xdr:rowOff>
    </xdr:from>
    <xdr:ext cx="2964311" cy="3326424"/>
    <xdr:pic>
      <xdr:nvPicPr>
        <xdr:cNvPr id="947" name="Picture 946">
          <a:extLst>
            <a:ext uri="{FF2B5EF4-FFF2-40B4-BE49-F238E27FC236}">
              <a16:creationId xmlns:a16="http://schemas.microsoft.com/office/drawing/2014/main" id="{5D67AC13-3F06-401C-941F-1129EF626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429000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959" name="Picture 958">
          <a:extLst>
            <a:ext uri="{FF2B5EF4-FFF2-40B4-BE49-F238E27FC236}">
              <a16:creationId xmlns:a16="http://schemas.microsoft.com/office/drawing/2014/main" id="{3A904A7F-7B18-4652-80D5-568AAC2B8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2970823" cy="3344985"/>
    <xdr:pic>
      <xdr:nvPicPr>
        <xdr:cNvPr id="971" name="Picture 970">
          <a:extLst>
            <a:ext uri="{FF2B5EF4-FFF2-40B4-BE49-F238E27FC236}">
              <a16:creationId xmlns:a16="http://schemas.microsoft.com/office/drawing/2014/main" id="{5D333E2D-13EE-4F76-90AA-90568EF4D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979" name="Picture 978">
          <a:extLst>
            <a:ext uri="{FF2B5EF4-FFF2-40B4-BE49-F238E27FC236}">
              <a16:creationId xmlns:a16="http://schemas.microsoft.com/office/drawing/2014/main" id="{10780BEB-8CF4-4EA4-80D8-EA436D5AF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980" name="Picture 979">
          <a:extLst>
            <a:ext uri="{FF2B5EF4-FFF2-40B4-BE49-F238E27FC236}">
              <a16:creationId xmlns:a16="http://schemas.microsoft.com/office/drawing/2014/main" id="{961623A1-3B6D-478E-A589-AFCC5187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983" name="Picture 982">
          <a:extLst>
            <a:ext uri="{FF2B5EF4-FFF2-40B4-BE49-F238E27FC236}">
              <a16:creationId xmlns:a16="http://schemas.microsoft.com/office/drawing/2014/main" id="{9D8D2B1D-A3B7-493C-B86A-5E9DE300A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992" name="Picture 991">
          <a:extLst>
            <a:ext uri="{FF2B5EF4-FFF2-40B4-BE49-F238E27FC236}">
              <a16:creationId xmlns:a16="http://schemas.microsoft.com/office/drawing/2014/main" id="{AA938A47-938B-4953-A3BA-D1E2645E0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995" name="Picture 994">
          <a:extLst>
            <a:ext uri="{FF2B5EF4-FFF2-40B4-BE49-F238E27FC236}">
              <a16:creationId xmlns:a16="http://schemas.microsoft.com/office/drawing/2014/main" id="{A0A3A0D8-37C9-4D7A-90C6-BF1FA7A60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1004" name="Picture 1003">
          <a:extLst>
            <a:ext uri="{FF2B5EF4-FFF2-40B4-BE49-F238E27FC236}">
              <a16:creationId xmlns:a16="http://schemas.microsoft.com/office/drawing/2014/main" id="{FF05473C-46F9-41A1-8CD2-1D2B88E2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1007" name="Picture 1006">
          <a:extLst>
            <a:ext uri="{FF2B5EF4-FFF2-40B4-BE49-F238E27FC236}">
              <a16:creationId xmlns:a16="http://schemas.microsoft.com/office/drawing/2014/main" id="{9B042F6E-D186-4F7E-B443-1BEE995B7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1018" name="Picture 1017">
          <a:extLst>
            <a:ext uri="{FF2B5EF4-FFF2-40B4-BE49-F238E27FC236}">
              <a16:creationId xmlns:a16="http://schemas.microsoft.com/office/drawing/2014/main" id="{92CFE517-BB79-4381-A80B-CA97A29FE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1026" name="Picture 1025">
          <a:extLst>
            <a:ext uri="{FF2B5EF4-FFF2-40B4-BE49-F238E27FC236}">
              <a16:creationId xmlns:a16="http://schemas.microsoft.com/office/drawing/2014/main" id="{8DA044E7-CCC2-468F-95DB-3CE868F8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1027" name="Picture 1026">
          <a:extLst>
            <a:ext uri="{FF2B5EF4-FFF2-40B4-BE49-F238E27FC236}">
              <a16:creationId xmlns:a16="http://schemas.microsoft.com/office/drawing/2014/main" id="{85CE3210-7DEB-4398-9C4B-7FD7966C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1030" name="Picture 1029">
          <a:extLst>
            <a:ext uri="{FF2B5EF4-FFF2-40B4-BE49-F238E27FC236}">
              <a16:creationId xmlns:a16="http://schemas.microsoft.com/office/drawing/2014/main" id="{96B7B4C0-4C31-41D5-A427-684E207F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1039" name="Picture 1038">
          <a:extLst>
            <a:ext uri="{FF2B5EF4-FFF2-40B4-BE49-F238E27FC236}">
              <a16:creationId xmlns:a16="http://schemas.microsoft.com/office/drawing/2014/main" id="{9556752D-6D96-4356-92C7-4335266F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1042" name="Picture 1041">
          <a:extLst>
            <a:ext uri="{FF2B5EF4-FFF2-40B4-BE49-F238E27FC236}">
              <a16:creationId xmlns:a16="http://schemas.microsoft.com/office/drawing/2014/main" id="{CE3E6F83-C078-4492-9457-6F0DEE19F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1051" name="Picture 1050">
          <a:extLst>
            <a:ext uri="{FF2B5EF4-FFF2-40B4-BE49-F238E27FC236}">
              <a16:creationId xmlns:a16="http://schemas.microsoft.com/office/drawing/2014/main" id="{A7D983FB-8DFA-4C1F-9616-8ED08403D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1054" name="Picture 1053">
          <a:extLst>
            <a:ext uri="{FF2B5EF4-FFF2-40B4-BE49-F238E27FC236}">
              <a16:creationId xmlns:a16="http://schemas.microsoft.com/office/drawing/2014/main" id="{F827437F-8A6E-43B9-BE34-E450ACB8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1065" name="Picture 1064">
          <a:extLst>
            <a:ext uri="{FF2B5EF4-FFF2-40B4-BE49-F238E27FC236}">
              <a16:creationId xmlns:a16="http://schemas.microsoft.com/office/drawing/2014/main" id="{1D116AB0-AAC4-494B-A813-D60D76F2A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1069" name="Picture 1068">
          <a:extLst>
            <a:ext uri="{FF2B5EF4-FFF2-40B4-BE49-F238E27FC236}">
              <a16:creationId xmlns:a16="http://schemas.microsoft.com/office/drawing/2014/main" id="{1341F26D-4BA0-4890-9AF9-9543C038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1072" name="Picture 1071">
          <a:extLst>
            <a:ext uri="{FF2B5EF4-FFF2-40B4-BE49-F238E27FC236}">
              <a16:creationId xmlns:a16="http://schemas.microsoft.com/office/drawing/2014/main" id="{CE416A8A-8618-4281-AF81-3DBCE87DA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1073" name="Picture 1072">
          <a:extLst>
            <a:ext uri="{FF2B5EF4-FFF2-40B4-BE49-F238E27FC236}">
              <a16:creationId xmlns:a16="http://schemas.microsoft.com/office/drawing/2014/main" id="{F0386FFB-7C44-4DA4-B889-3BB50F035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1074" name="Picture 1073">
          <a:extLst>
            <a:ext uri="{FF2B5EF4-FFF2-40B4-BE49-F238E27FC236}">
              <a16:creationId xmlns:a16="http://schemas.microsoft.com/office/drawing/2014/main" id="{4076E97E-2A8F-45A6-A8EF-703A113DD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1076" name="Picture 1075">
          <a:extLst>
            <a:ext uri="{FF2B5EF4-FFF2-40B4-BE49-F238E27FC236}">
              <a16:creationId xmlns:a16="http://schemas.microsoft.com/office/drawing/2014/main" id="{4291CDD8-6CCA-4461-A14A-87ABB365F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1077" name="Picture 1076">
          <a:extLst>
            <a:ext uri="{FF2B5EF4-FFF2-40B4-BE49-F238E27FC236}">
              <a16:creationId xmlns:a16="http://schemas.microsoft.com/office/drawing/2014/main" id="{0648C992-F035-4F12-82FA-72896203C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1085" name="Picture 1084">
          <a:extLst>
            <a:ext uri="{FF2B5EF4-FFF2-40B4-BE49-F238E27FC236}">
              <a16:creationId xmlns:a16="http://schemas.microsoft.com/office/drawing/2014/main" id="{689D1835-969C-44FB-9466-8B2E2103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1086" name="Picture 1085">
          <a:extLst>
            <a:ext uri="{FF2B5EF4-FFF2-40B4-BE49-F238E27FC236}">
              <a16:creationId xmlns:a16="http://schemas.microsoft.com/office/drawing/2014/main" id="{E314D731-1B08-4F9F-AAB1-576A98B25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1089" name="Picture 1088">
          <a:extLst>
            <a:ext uri="{FF2B5EF4-FFF2-40B4-BE49-F238E27FC236}">
              <a16:creationId xmlns:a16="http://schemas.microsoft.com/office/drawing/2014/main" id="{7F319DDE-984D-41B4-8E1A-147602B78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1097" name="Picture 1096">
          <a:extLst>
            <a:ext uri="{FF2B5EF4-FFF2-40B4-BE49-F238E27FC236}">
              <a16:creationId xmlns:a16="http://schemas.microsoft.com/office/drawing/2014/main" id="{4A40855E-85F0-487C-8A4A-D412B30C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1098" name="Picture 1097">
          <a:extLst>
            <a:ext uri="{FF2B5EF4-FFF2-40B4-BE49-F238E27FC236}">
              <a16:creationId xmlns:a16="http://schemas.microsoft.com/office/drawing/2014/main" id="{121337E1-5AD0-4A83-AFD4-4361C7950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1101" name="Picture 1100">
          <a:extLst>
            <a:ext uri="{FF2B5EF4-FFF2-40B4-BE49-F238E27FC236}">
              <a16:creationId xmlns:a16="http://schemas.microsoft.com/office/drawing/2014/main" id="{AB071694-6CAD-4345-B8F3-C006591E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1110" name="Picture 1109">
          <a:extLst>
            <a:ext uri="{FF2B5EF4-FFF2-40B4-BE49-F238E27FC236}">
              <a16:creationId xmlns:a16="http://schemas.microsoft.com/office/drawing/2014/main" id="{70DA3A78-6FC9-4E84-8689-C0EB9E2E4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1113" name="Picture 1112">
          <a:extLst>
            <a:ext uri="{FF2B5EF4-FFF2-40B4-BE49-F238E27FC236}">
              <a16:creationId xmlns:a16="http://schemas.microsoft.com/office/drawing/2014/main" id="{B2742A48-7FE1-4462-AD8F-C0CD12F63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84667</xdr:colOff>
      <xdr:row>286</xdr:row>
      <xdr:rowOff>3268133</xdr:rowOff>
    </xdr:from>
    <xdr:ext cx="2964311" cy="3326423"/>
    <xdr:pic>
      <xdr:nvPicPr>
        <xdr:cNvPr id="1119" name="Picture 1118">
          <a:extLst>
            <a:ext uri="{FF2B5EF4-FFF2-40B4-BE49-F238E27FC236}">
              <a16:creationId xmlns:a16="http://schemas.microsoft.com/office/drawing/2014/main" id="{860C53D6-D18C-404B-B801-A3396C3F3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667" y="13349979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287</xdr:row>
      <xdr:rowOff>0</xdr:rowOff>
    </xdr:from>
    <xdr:ext cx="2964311" cy="3326424"/>
    <xdr:pic>
      <xdr:nvPicPr>
        <xdr:cNvPr id="1120" name="Picture 1119">
          <a:extLst>
            <a:ext uri="{FF2B5EF4-FFF2-40B4-BE49-F238E27FC236}">
              <a16:creationId xmlns:a16="http://schemas.microsoft.com/office/drawing/2014/main" id="{4B0432CA-1170-4FAF-A8FF-79A31B134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3408269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287</xdr:row>
      <xdr:rowOff>0</xdr:rowOff>
    </xdr:from>
    <xdr:ext cx="2964311" cy="3326424"/>
    <xdr:pic>
      <xdr:nvPicPr>
        <xdr:cNvPr id="1121" name="Picture 1120">
          <a:extLst>
            <a:ext uri="{FF2B5EF4-FFF2-40B4-BE49-F238E27FC236}">
              <a16:creationId xmlns:a16="http://schemas.microsoft.com/office/drawing/2014/main" id="{0EA82F0D-B2C9-419D-9A56-96F2D8321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3408269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287</xdr:row>
      <xdr:rowOff>0</xdr:rowOff>
    </xdr:from>
    <xdr:ext cx="2964311" cy="3326424"/>
    <xdr:pic>
      <xdr:nvPicPr>
        <xdr:cNvPr id="1122" name="Picture 1121">
          <a:extLst>
            <a:ext uri="{FF2B5EF4-FFF2-40B4-BE49-F238E27FC236}">
              <a16:creationId xmlns:a16="http://schemas.microsoft.com/office/drawing/2014/main" id="{BCF9C332-0210-4A66-AF90-EC0B6EF02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3408269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286</xdr:row>
      <xdr:rowOff>0</xdr:rowOff>
    </xdr:from>
    <xdr:ext cx="2964311" cy="3326424"/>
    <xdr:pic>
      <xdr:nvPicPr>
        <xdr:cNvPr id="1123" name="Picture 1122">
          <a:extLst>
            <a:ext uri="{FF2B5EF4-FFF2-40B4-BE49-F238E27FC236}">
              <a16:creationId xmlns:a16="http://schemas.microsoft.com/office/drawing/2014/main" id="{A6D91B66-5175-42E6-A46E-36ACB5444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0081846"/>
          <a:ext cx="2964311" cy="332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64311" cy="3326423"/>
    <xdr:pic>
      <xdr:nvPicPr>
        <xdr:cNvPr id="2178" name="Picture 2177">
          <a:extLst>
            <a:ext uri="{FF2B5EF4-FFF2-40B4-BE49-F238E27FC236}">
              <a16:creationId xmlns:a16="http://schemas.microsoft.com/office/drawing/2014/main" id="{B88AEE2C-B021-425C-85C2-7C7C42B39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29000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64311" cy="3326423"/>
    <xdr:pic>
      <xdr:nvPicPr>
        <xdr:cNvPr id="2180" name="Picture 2179">
          <a:extLst>
            <a:ext uri="{FF2B5EF4-FFF2-40B4-BE49-F238E27FC236}">
              <a16:creationId xmlns:a16="http://schemas.microsoft.com/office/drawing/2014/main" id="{7245CC23-21F5-4E14-BFD9-5DEE70AB4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29000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64311" cy="3326423"/>
    <xdr:pic>
      <xdr:nvPicPr>
        <xdr:cNvPr id="2186" name="Picture 2185">
          <a:extLst>
            <a:ext uri="{FF2B5EF4-FFF2-40B4-BE49-F238E27FC236}">
              <a16:creationId xmlns:a16="http://schemas.microsoft.com/office/drawing/2014/main" id="{D24F6BE8-14D9-4583-AA73-7FCC03839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3429000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29308</xdr:colOff>
      <xdr:row>282</xdr:row>
      <xdr:rowOff>43961</xdr:rowOff>
    </xdr:from>
    <xdr:ext cx="2964311" cy="3326423"/>
    <xdr:pic>
      <xdr:nvPicPr>
        <xdr:cNvPr id="2195" name="Picture 2194">
          <a:extLst>
            <a:ext uri="{FF2B5EF4-FFF2-40B4-BE49-F238E27FC236}">
              <a16:creationId xmlns:a16="http://schemas.microsoft.com/office/drawing/2014/main" id="{BBD50E02-E504-4A33-BA15-5B6D3ED85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308" y="3472961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211" name="Picture 2210">
          <a:extLst>
            <a:ext uri="{FF2B5EF4-FFF2-40B4-BE49-F238E27FC236}">
              <a16:creationId xmlns:a16="http://schemas.microsoft.com/office/drawing/2014/main" id="{61E5D377-C88D-4345-9CC4-E41542C3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12" name="Picture 2211">
          <a:extLst>
            <a:ext uri="{FF2B5EF4-FFF2-40B4-BE49-F238E27FC236}">
              <a16:creationId xmlns:a16="http://schemas.microsoft.com/office/drawing/2014/main" id="{C5761E94-9BEB-4C11-B207-EE9CCFB84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13" name="Picture 2212">
          <a:extLst>
            <a:ext uri="{FF2B5EF4-FFF2-40B4-BE49-F238E27FC236}">
              <a16:creationId xmlns:a16="http://schemas.microsoft.com/office/drawing/2014/main" id="{F9A03B53-C90E-479E-A849-B7DC989B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216" name="Picture 2215">
          <a:extLst>
            <a:ext uri="{FF2B5EF4-FFF2-40B4-BE49-F238E27FC236}">
              <a16:creationId xmlns:a16="http://schemas.microsoft.com/office/drawing/2014/main" id="{ED0B0374-18E7-4616-BE2F-E3AFF5B88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217" name="Picture 2216">
          <a:extLst>
            <a:ext uri="{FF2B5EF4-FFF2-40B4-BE49-F238E27FC236}">
              <a16:creationId xmlns:a16="http://schemas.microsoft.com/office/drawing/2014/main" id="{2AB9225E-6ADB-4C18-8A41-09FD7E18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222" name="Picture 2221">
          <a:extLst>
            <a:ext uri="{FF2B5EF4-FFF2-40B4-BE49-F238E27FC236}">
              <a16:creationId xmlns:a16="http://schemas.microsoft.com/office/drawing/2014/main" id="{1E73CE7F-4857-4118-A7BF-B4FC9918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25" name="Picture 2224">
          <a:extLst>
            <a:ext uri="{FF2B5EF4-FFF2-40B4-BE49-F238E27FC236}">
              <a16:creationId xmlns:a16="http://schemas.microsoft.com/office/drawing/2014/main" id="{2A2C4022-80D5-4F34-A52D-502F797F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26" name="Picture 2225">
          <a:extLst>
            <a:ext uri="{FF2B5EF4-FFF2-40B4-BE49-F238E27FC236}">
              <a16:creationId xmlns:a16="http://schemas.microsoft.com/office/drawing/2014/main" id="{ACA332C4-DEFE-4DBD-A9E2-0FE103B03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227" name="Picture 2226">
          <a:extLst>
            <a:ext uri="{FF2B5EF4-FFF2-40B4-BE49-F238E27FC236}">
              <a16:creationId xmlns:a16="http://schemas.microsoft.com/office/drawing/2014/main" id="{B23FBE2F-EB35-4CB9-94A6-3CB7B2825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229" name="Picture 2228">
          <a:extLst>
            <a:ext uri="{FF2B5EF4-FFF2-40B4-BE49-F238E27FC236}">
              <a16:creationId xmlns:a16="http://schemas.microsoft.com/office/drawing/2014/main" id="{28DDFD20-4101-482A-BF3C-634278052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230" name="Picture 2229">
          <a:extLst>
            <a:ext uri="{FF2B5EF4-FFF2-40B4-BE49-F238E27FC236}">
              <a16:creationId xmlns:a16="http://schemas.microsoft.com/office/drawing/2014/main" id="{D2E527FD-B200-4461-8CE2-2AA80C9F5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234" name="Picture 2233">
          <a:extLst>
            <a:ext uri="{FF2B5EF4-FFF2-40B4-BE49-F238E27FC236}">
              <a16:creationId xmlns:a16="http://schemas.microsoft.com/office/drawing/2014/main" id="{ECD060E4-18A5-4D60-9A9D-1AB35DDD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37" name="Picture 2236">
          <a:extLst>
            <a:ext uri="{FF2B5EF4-FFF2-40B4-BE49-F238E27FC236}">
              <a16:creationId xmlns:a16="http://schemas.microsoft.com/office/drawing/2014/main" id="{AA6BFDA8-79B1-451C-B862-096DF0104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38" name="Picture 2237">
          <a:extLst>
            <a:ext uri="{FF2B5EF4-FFF2-40B4-BE49-F238E27FC236}">
              <a16:creationId xmlns:a16="http://schemas.microsoft.com/office/drawing/2014/main" id="{BC3371AC-3D33-4D9E-9447-E7B02314A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239" name="Picture 2238">
          <a:extLst>
            <a:ext uri="{FF2B5EF4-FFF2-40B4-BE49-F238E27FC236}">
              <a16:creationId xmlns:a16="http://schemas.microsoft.com/office/drawing/2014/main" id="{D2C4CF4C-1E58-4164-8689-8CC9A1A95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241" name="Picture 2240">
          <a:extLst>
            <a:ext uri="{FF2B5EF4-FFF2-40B4-BE49-F238E27FC236}">
              <a16:creationId xmlns:a16="http://schemas.microsoft.com/office/drawing/2014/main" id="{AEF323E9-A493-46C9-A0A2-4054E8C11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242" name="Picture 2241">
          <a:extLst>
            <a:ext uri="{FF2B5EF4-FFF2-40B4-BE49-F238E27FC236}">
              <a16:creationId xmlns:a16="http://schemas.microsoft.com/office/drawing/2014/main" id="{B2DB3478-EFBD-4F8F-AF10-23CA4AA62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50" name="Picture 2249">
          <a:extLst>
            <a:ext uri="{FF2B5EF4-FFF2-40B4-BE49-F238E27FC236}">
              <a16:creationId xmlns:a16="http://schemas.microsoft.com/office/drawing/2014/main" id="{6ABAD242-582A-47A0-A18B-883C02B3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251" name="Picture 2250">
          <a:extLst>
            <a:ext uri="{FF2B5EF4-FFF2-40B4-BE49-F238E27FC236}">
              <a16:creationId xmlns:a16="http://schemas.microsoft.com/office/drawing/2014/main" id="{118B987E-84F9-4C39-9900-BEA008BC2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254" name="Picture 2253">
          <a:extLst>
            <a:ext uri="{FF2B5EF4-FFF2-40B4-BE49-F238E27FC236}">
              <a16:creationId xmlns:a16="http://schemas.microsoft.com/office/drawing/2014/main" id="{4BFAF0CB-4451-4911-A958-ED2232B6A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342</xdr:row>
      <xdr:rowOff>410307</xdr:rowOff>
    </xdr:from>
    <xdr:ext cx="2964311" cy="1890347"/>
    <xdr:pic>
      <xdr:nvPicPr>
        <xdr:cNvPr id="2260" name="Picture 2259">
          <a:extLst>
            <a:ext uri="{FF2B5EF4-FFF2-40B4-BE49-F238E27FC236}">
              <a16:creationId xmlns:a16="http://schemas.microsoft.com/office/drawing/2014/main" id="{92466392-8C68-4676-9496-44D651FA99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-1483" t="23789" r="1483" b="19383"/>
        <a:stretch/>
      </xdr:blipFill>
      <xdr:spPr>
        <a:xfrm>
          <a:off x="0" y="1691947730"/>
          <a:ext cx="2964311" cy="189034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2970823" cy="3344984"/>
    <xdr:pic>
      <xdr:nvPicPr>
        <xdr:cNvPr id="2274" name="Picture 2273">
          <a:extLst>
            <a:ext uri="{FF2B5EF4-FFF2-40B4-BE49-F238E27FC236}">
              <a16:creationId xmlns:a16="http://schemas.microsoft.com/office/drawing/2014/main" id="{38EDD44F-5DFD-4C08-A016-41FFC300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2970823" cy="3344984"/>
    <xdr:pic>
      <xdr:nvPicPr>
        <xdr:cNvPr id="2277" name="Picture 2276">
          <a:extLst>
            <a:ext uri="{FF2B5EF4-FFF2-40B4-BE49-F238E27FC236}">
              <a16:creationId xmlns:a16="http://schemas.microsoft.com/office/drawing/2014/main" id="{04E67E23-6BE1-4454-83D7-727B169E1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278" name="Picture 2277">
          <a:extLst>
            <a:ext uri="{FF2B5EF4-FFF2-40B4-BE49-F238E27FC236}">
              <a16:creationId xmlns:a16="http://schemas.microsoft.com/office/drawing/2014/main" id="{881160B4-4FB4-4C8B-B437-BBC905303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79" name="Picture 2278">
          <a:extLst>
            <a:ext uri="{FF2B5EF4-FFF2-40B4-BE49-F238E27FC236}">
              <a16:creationId xmlns:a16="http://schemas.microsoft.com/office/drawing/2014/main" id="{344A3D03-F234-4C97-9E98-9A9A34CFC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332154</xdr:colOff>
      <xdr:row>181</xdr:row>
      <xdr:rowOff>0</xdr:rowOff>
    </xdr:from>
    <xdr:ext cx="2745277" cy="2747433"/>
    <xdr:pic>
      <xdr:nvPicPr>
        <xdr:cNvPr id="2282" name="Picture 2281" descr="Burberry Ivy Shield Leather Sandals - 546x546">
          <a:extLst>
            <a:ext uri="{FF2B5EF4-FFF2-40B4-BE49-F238E27FC236}">
              <a16:creationId xmlns:a16="http://schemas.microsoft.com/office/drawing/2014/main" id="{4851BCD7-4614-4E55-A1D9-F704FA6C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54" y="3429000"/>
          <a:ext cx="2745277" cy="274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4"/>
    <xdr:pic>
      <xdr:nvPicPr>
        <xdr:cNvPr id="2283" name="Picture 2282">
          <a:extLst>
            <a:ext uri="{FF2B5EF4-FFF2-40B4-BE49-F238E27FC236}">
              <a16:creationId xmlns:a16="http://schemas.microsoft.com/office/drawing/2014/main" id="{CBB48A09-6E40-4108-9182-FFA48C2A3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2970823" cy="3344985"/>
    <xdr:pic>
      <xdr:nvPicPr>
        <xdr:cNvPr id="2284" name="Picture 2283">
          <a:extLst>
            <a:ext uri="{FF2B5EF4-FFF2-40B4-BE49-F238E27FC236}">
              <a16:creationId xmlns:a16="http://schemas.microsoft.com/office/drawing/2014/main" id="{EAB5E421-E547-4156-9698-16C8CFBE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291" name="Picture 2290">
          <a:extLst>
            <a:ext uri="{FF2B5EF4-FFF2-40B4-BE49-F238E27FC236}">
              <a16:creationId xmlns:a16="http://schemas.microsoft.com/office/drawing/2014/main" id="{BDB2E1CA-5312-4777-8C2C-47608D00B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92" name="Picture 2291">
          <a:extLst>
            <a:ext uri="{FF2B5EF4-FFF2-40B4-BE49-F238E27FC236}">
              <a16:creationId xmlns:a16="http://schemas.microsoft.com/office/drawing/2014/main" id="{CBB71FCD-AAC8-44B7-9B6A-F247E745F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293" name="Picture 2292">
          <a:extLst>
            <a:ext uri="{FF2B5EF4-FFF2-40B4-BE49-F238E27FC236}">
              <a16:creationId xmlns:a16="http://schemas.microsoft.com/office/drawing/2014/main" id="{9E849B7F-F096-4465-A78B-6353384B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295" name="Picture 2294">
          <a:extLst>
            <a:ext uri="{FF2B5EF4-FFF2-40B4-BE49-F238E27FC236}">
              <a16:creationId xmlns:a16="http://schemas.microsoft.com/office/drawing/2014/main" id="{99D8411D-D2D4-4BA5-B96F-6B835D77B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296" name="Picture 2295">
          <a:extLst>
            <a:ext uri="{FF2B5EF4-FFF2-40B4-BE49-F238E27FC236}">
              <a16:creationId xmlns:a16="http://schemas.microsoft.com/office/drawing/2014/main" id="{21F49268-4174-47CE-8F2C-AF357DCF4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303" name="Picture 2302">
          <a:extLst>
            <a:ext uri="{FF2B5EF4-FFF2-40B4-BE49-F238E27FC236}">
              <a16:creationId xmlns:a16="http://schemas.microsoft.com/office/drawing/2014/main" id="{17417634-B2BD-4A0D-959F-C64C3FD40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04" name="Picture 2303">
          <a:extLst>
            <a:ext uri="{FF2B5EF4-FFF2-40B4-BE49-F238E27FC236}">
              <a16:creationId xmlns:a16="http://schemas.microsoft.com/office/drawing/2014/main" id="{818E775B-5BCE-4ACF-8807-ADCD6A9B0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05" name="Picture 2304">
          <a:extLst>
            <a:ext uri="{FF2B5EF4-FFF2-40B4-BE49-F238E27FC236}">
              <a16:creationId xmlns:a16="http://schemas.microsoft.com/office/drawing/2014/main" id="{C19BF3D4-17C3-4AD7-B2FF-A45D12490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307" name="Picture 2306">
          <a:extLst>
            <a:ext uri="{FF2B5EF4-FFF2-40B4-BE49-F238E27FC236}">
              <a16:creationId xmlns:a16="http://schemas.microsoft.com/office/drawing/2014/main" id="{B4AB9C1D-6FEF-40A4-8187-6489481E4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308" name="Picture 2307">
          <a:extLst>
            <a:ext uri="{FF2B5EF4-FFF2-40B4-BE49-F238E27FC236}">
              <a16:creationId xmlns:a16="http://schemas.microsoft.com/office/drawing/2014/main" id="{65E0AF6E-7786-4EC5-B7C5-F1B6396CA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313" name="Picture 2312">
          <a:extLst>
            <a:ext uri="{FF2B5EF4-FFF2-40B4-BE49-F238E27FC236}">
              <a16:creationId xmlns:a16="http://schemas.microsoft.com/office/drawing/2014/main" id="{F1EC2AA3-75B7-4F43-BCE3-0FF3B17B2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16" name="Picture 2315">
          <a:extLst>
            <a:ext uri="{FF2B5EF4-FFF2-40B4-BE49-F238E27FC236}">
              <a16:creationId xmlns:a16="http://schemas.microsoft.com/office/drawing/2014/main" id="{5C80F2C8-237F-4E3F-9373-D583F9BE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17" name="Picture 2316">
          <a:extLst>
            <a:ext uri="{FF2B5EF4-FFF2-40B4-BE49-F238E27FC236}">
              <a16:creationId xmlns:a16="http://schemas.microsoft.com/office/drawing/2014/main" id="{DBC7C616-EFCE-46CE-8E74-EB361719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318" name="Picture 2317">
          <a:extLst>
            <a:ext uri="{FF2B5EF4-FFF2-40B4-BE49-F238E27FC236}">
              <a16:creationId xmlns:a16="http://schemas.microsoft.com/office/drawing/2014/main" id="{B14EFBBE-B452-4B6D-9265-79DE067CB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319" name="Picture 2318">
          <a:extLst>
            <a:ext uri="{FF2B5EF4-FFF2-40B4-BE49-F238E27FC236}">
              <a16:creationId xmlns:a16="http://schemas.microsoft.com/office/drawing/2014/main" id="{080ABC61-E30D-4C1B-A0DC-346CFED6E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320" name="Picture 2319">
          <a:extLst>
            <a:ext uri="{FF2B5EF4-FFF2-40B4-BE49-F238E27FC236}">
              <a16:creationId xmlns:a16="http://schemas.microsoft.com/office/drawing/2014/main" id="{81603179-C620-4488-A212-AD9AB64A1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2970823" cy="3344984"/>
    <xdr:pic>
      <xdr:nvPicPr>
        <xdr:cNvPr id="2322" name="Picture 2321">
          <a:extLst>
            <a:ext uri="{FF2B5EF4-FFF2-40B4-BE49-F238E27FC236}">
              <a16:creationId xmlns:a16="http://schemas.microsoft.com/office/drawing/2014/main" id="{6A04053A-468B-4CEC-A0AB-3BCF9BC45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2970823" cy="3344984"/>
    <xdr:pic>
      <xdr:nvPicPr>
        <xdr:cNvPr id="2325" name="Picture 2324">
          <a:extLst>
            <a:ext uri="{FF2B5EF4-FFF2-40B4-BE49-F238E27FC236}">
              <a16:creationId xmlns:a16="http://schemas.microsoft.com/office/drawing/2014/main" id="{63B9F405-AEF8-4440-AE0C-A8494FD36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326" name="Picture 2325">
          <a:extLst>
            <a:ext uri="{FF2B5EF4-FFF2-40B4-BE49-F238E27FC236}">
              <a16:creationId xmlns:a16="http://schemas.microsoft.com/office/drawing/2014/main" id="{D5F076D8-923C-4F86-9CB8-1D8F59CA1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27" name="Picture 2326">
          <a:extLst>
            <a:ext uri="{FF2B5EF4-FFF2-40B4-BE49-F238E27FC236}">
              <a16:creationId xmlns:a16="http://schemas.microsoft.com/office/drawing/2014/main" id="{AF314C0D-D728-4372-8701-29B658407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4"/>
    <xdr:pic>
      <xdr:nvPicPr>
        <xdr:cNvPr id="2330" name="Picture 2329">
          <a:extLst>
            <a:ext uri="{FF2B5EF4-FFF2-40B4-BE49-F238E27FC236}">
              <a16:creationId xmlns:a16="http://schemas.microsoft.com/office/drawing/2014/main" id="{5B02454A-9739-46D0-A371-700C98707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2970823" cy="3344985"/>
    <xdr:pic>
      <xdr:nvPicPr>
        <xdr:cNvPr id="2331" name="Picture 2330">
          <a:extLst>
            <a:ext uri="{FF2B5EF4-FFF2-40B4-BE49-F238E27FC236}">
              <a16:creationId xmlns:a16="http://schemas.microsoft.com/office/drawing/2014/main" id="{17E6CC0A-53B3-46F3-8E03-96BE841B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338" name="Picture 2337">
          <a:extLst>
            <a:ext uri="{FF2B5EF4-FFF2-40B4-BE49-F238E27FC236}">
              <a16:creationId xmlns:a16="http://schemas.microsoft.com/office/drawing/2014/main" id="{7AC7EDD0-510F-4ECC-BADD-01FE433D5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39" name="Picture 2338">
          <a:extLst>
            <a:ext uri="{FF2B5EF4-FFF2-40B4-BE49-F238E27FC236}">
              <a16:creationId xmlns:a16="http://schemas.microsoft.com/office/drawing/2014/main" id="{2CE256DD-FE10-4803-BC50-16C8C0443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40" name="Picture 2339">
          <a:extLst>
            <a:ext uri="{FF2B5EF4-FFF2-40B4-BE49-F238E27FC236}">
              <a16:creationId xmlns:a16="http://schemas.microsoft.com/office/drawing/2014/main" id="{B3E022EB-F296-41A5-858D-EE284059E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342" name="Picture 2341">
          <a:extLst>
            <a:ext uri="{FF2B5EF4-FFF2-40B4-BE49-F238E27FC236}">
              <a16:creationId xmlns:a16="http://schemas.microsoft.com/office/drawing/2014/main" id="{E218EB23-328B-4697-967F-9FB901651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343" name="Picture 2342">
          <a:extLst>
            <a:ext uri="{FF2B5EF4-FFF2-40B4-BE49-F238E27FC236}">
              <a16:creationId xmlns:a16="http://schemas.microsoft.com/office/drawing/2014/main" id="{EAE12FCD-184C-4C47-9FE8-4EBA972E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350" name="Picture 2349">
          <a:extLst>
            <a:ext uri="{FF2B5EF4-FFF2-40B4-BE49-F238E27FC236}">
              <a16:creationId xmlns:a16="http://schemas.microsoft.com/office/drawing/2014/main" id="{3E4AEE1D-3217-4D47-A260-4BB68D2E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51" name="Picture 2350">
          <a:extLst>
            <a:ext uri="{FF2B5EF4-FFF2-40B4-BE49-F238E27FC236}">
              <a16:creationId xmlns:a16="http://schemas.microsoft.com/office/drawing/2014/main" id="{04E78CC2-8D9D-4041-BD03-BB047BA98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52" name="Picture 2351">
          <a:extLst>
            <a:ext uri="{FF2B5EF4-FFF2-40B4-BE49-F238E27FC236}">
              <a16:creationId xmlns:a16="http://schemas.microsoft.com/office/drawing/2014/main" id="{BBB005B4-8F23-4AE5-8ACC-689DE0F38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354" name="Picture 2353">
          <a:extLst>
            <a:ext uri="{FF2B5EF4-FFF2-40B4-BE49-F238E27FC236}">
              <a16:creationId xmlns:a16="http://schemas.microsoft.com/office/drawing/2014/main" id="{B19CE35F-816F-4F3A-8ED7-4B8445BEC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355" name="Picture 2354">
          <a:extLst>
            <a:ext uri="{FF2B5EF4-FFF2-40B4-BE49-F238E27FC236}">
              <a16:creationId xmlns:a16="http://schemas.microsoft.com/office/drawing/2014/main" id="{A7701352-C6F2-4110-A6D0-3BDD4A20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360" name="Picture 2359">
          <a:extLst>
            <a:ext uri="{FF2B5EF4-FFF2-40B4-BE49-F238E27FC236}">
              <a16:creationId xmlns:a16="http://schemas.microsoft.com/office/drawing/2014/main" id="{21879796-097F-40A2-B034-95686EC66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63" name="Picture 2362">
          <a:extLst>
            <a:ext uri="{FF2B5EF4-FFF2-40B4-BE49-F238E27FC236}">
              <a16:creationId xmlns:a16="http://schemas.microsoft.com/office/drawing/2014/main" id="{1E641F3B-07AB-4576-8D5B-B9AE64325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64" name="Picture 2363">
          <a:extLst>
            <a:ext uri="{FF2B5EF4-FFF2-40B4-BE49-F238E27FC236}">
              <a16:creationId xmlns:a16="http://schemas.microsoft.com/office/drawing/2014/main" id="{0EFCD19A-A242-4490-976E-B83FE148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365" name="Picture 2364">
          <a:extLst>
            <a:ext uri="{FF2B5EF4-FFF2-40B4-BE49-F238E27FC236}">
              <a16:creationId xmlns:a16="http://schemas.microsoft.com/office/drawing/2014/main" id="{EA04AE41-98B6-42B9-9B6C-9AF6C3C3F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366" name="Picture 2365">
          <a:extLst>
            <a:ext uri="{FF2B5EF4-FFF2-40B4-BE49-F238E27FC236}">
              <a16:creationId xmlns:a16="http://schemas.microsoft.com/office/drawing/2014/main" id="{A528D93A-B55C-436B-B562-D3602BC23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367" name="Picture 2366">
          <a:extLst>
            <a:ext uri="{FF2B5EF4-FFF2-40B4-BE49-F238E27FC236}">
              <a16:creationId xmlns:a16="http://schemas.microsoft.com/office/drawing/2014/main" id="{DBE970C4-A6F9-4243-BB06-860455A6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2970823" cy="3344986"/>
    <xdr:pic>
      <xdr:nvPicPr>
        <xdr:cNvPr id="2368" name="Picture 2367">
          <a:extLst>
            <a:ext uri="{FF2B5EF4-FFF2-40B4-BE49-F238E27FC236}">
              <a16:creationId xmlns:a16="http://schemas.microsoft.com/office/drawing/2014/main" id="{0232A094-D560-4C1F-BECC-9ADA52F1F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29000"/>
          <a:ext cx="2970823" cy="334498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373" name="Picture 2372">
          <a:extLst>
            <a:ext uri="{FF2B5EF4-FFF2-40B4-BE49-F238E27FC236}">
              <a16:creationId xmlns:a16="http://schemas.microsoft.com/office/drawing/2014/main" id="{20B40C93-690F-4197-8460-DA632226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2970823" cy="3344984"/>
    <xdr:pic>
      <xdr:nvPicPr>
        <xdr:cNvPr id="2377" name="Picture 2376">
          <a:extLst>
            <a:ext uri="{FF2B5EF4-FFF2-40B4-BE49-F238E27FC236}">
              <a16:creationId xmlns:a16="http://schemas.microsoft.com/office/drawing/2014/main" id="{BA848175-CBE9-4F52-8EF7-F05EC6634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2970823" cy="3344985"/>
    <xdr:pic>
      <xdr:nvPicPr>
        <xdr:cNvPr id="2378" name="Picture 2377">
          <a:extLst>
            <a:ext uri="{FF2B5EF4-FFF2-40B4-BE49-F238E27FC236}">
              <a16:creationId xmlns:a16="http://schemas.microsoft.com/office/drawing/2014/main" id="{34B6F350-4D8C-4015-BAE7-BE3ABBCF4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2970823" cy="3344984"/>
    <xdr:pic>
      <xdr:nvPicPr>
        <xdr:cNvPr id="2381" name="Picture 2380">
          <a:extLst>
            <a:ext uri="{FF2B5EF4-FFF2-40B4-BE49-F238E27FC236}">
              <a16:creationId xmlns:a16="http://schemas.microsoft.com/office/drawing/2014/main" id="{4F38E7C8-6A9A-4514-A026-442181938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2970823" cy="3344984"/>
    <xdr:pic>
      <xdr:nvPicPr>
        <xdr:cNvPr id="2384" name="Picture 2383">
          <a:extLst>
            <a:ext uri="{FF2B5EF4-FFF2-40B4-BE49-F238E27FC236}">
              <a16:creationId xmlns:a16="http://schemas.microsoft.com/office/drawing/2014/main" id="{5F63C241-E5E4-4D80-940F-F9DAA9DCF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385" name="Picture 2384">
          <a:extLst>
            <a:ext uri="{FF2B5EF4-FFF2-40B4-BE49-F238E27FC236}">
              <a16:creationId xmlns:a16="http://schemas.microsoft.com/office/drawing/2014/main" id="{1452C73E-BB80-4972-ACD6-D2F9E8E1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86" name="Picture 2385">
          <a:extLst>
            <a:ext uri="{FF2B5EF4-FFF2-40B4-BE49-F238E27FC236}">
              <a16:creationId xmlns:a16="http://schemas.microsoft.com/office/drawing/2014/main" id="{BF27758D-6EC6-4F4E-9CE1-24DEF4C9E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4"/>
    <xdr:pic>
      <xdr:nvPicPr>
        <xdr:cNvPr id="2389" name="Picture 2388">
          <a:extLst>
            <a:ext uri="{FF2B5EF4-FFF2-40B4-BE49-F238E27FC236}">
              <a16:creationId xmlns:a16="http://schemas.microsoft.com/office/drawing/2014/main" id="{7796459A-960F-4BC0-BFBB-08F33354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2970823" cy="3344985"/>
    <xdr:pic>
      <xdr:nvPicPr>
        <xdr:cNvPr id="2390" name="Picture 2389">
          <a:extLst>
            <a:ext uri="{FF2B5EF4-FFF2-40B4-BE49-F238E27FC236}">
              <a16:creationId xmlns:a16="http://schemas.microsoft.com/office/drawing/2014/main" id="{4A433694-BD25-49AA-9CDE-7E469C45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2970823" cy="3344984"/>
    <xdr:pic>
      <xdr:nvPicPr>
        <xdr:cNvPr id="2393" name="Picture 2392">
          <a:extLst>
            <a:ext uri="{FF2B5EF4-FFF2-40B4-BE49-F238E27FC236}">
              <a16:creationId xmlns:a16="http://schemas.microsoft.com/office/drawing/2014/main" id="{B01DF466-2AD0-4245-B418-559CE24F6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2970823" cy="3344984"/>
    <xdr:pic>
      <xdr:nvPicPr>
        <xdr:cNvPr id="2396" name="Picture 2395">
          <a:extLst>
            <a:ext uri="{FF2B5EF4-FFF2-40B4-BE49-F238E27FC236}">
              <a16:creationId xmlns:a16="http://schemas.microsoft.com/office/drawing/2014/main" id="{09A6AB5D-DB25-4A7A-89A7-CDCF3E198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397" name="Picture 2396">
          <a:extLst>
            <a:ext uri="{FF2B5EF4-FFF2-40B4-BE49-F238E27FC236}">
              <a16:creationId xmlns:a16="http://schemas.microsoft.com/office/drawing/2014/main" id="{C8B24DEE-6B3B-4715-8156-B11CEDC9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398" name="Picture 2397">
          <a:extLst>
            <a:ext uri="{FF2B5EF4-FFF2-40B4-BE49-F238E27FC236}">
              <a16:creationId xmlns:a16="http://schemas.microsoft.com/office/drawing/2014/main" id="{8D58F945-891D-4E15-9059-DAA305553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4"/>
    <xdr:pic>
      <xdr:nvPicPr>
        <xdr:cNvPr id="2401" name="Picture 2400">
          <a:extLst>
            <a:ext uri="{FF2B5EF4-FFF2-40B4-BE49-F238E27FC236}">
              <a16:creationId xmlns:a16="http://schemas.microsoft.com/office/drawing/2014/main" id="{FF1C75B2-4A03-4AA6-A7EB-28556150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2970823" cy="3344985"/>
    <xdr:pic>
      <xdr:nvPicPr>
        <xdr:cNvPr id="2402" name="Picture 2401">
          <a:extLst>
            <a:ext uri="{FF2B5EF4-FFF2-40B4-BE49-F238E27FC236}">
              <a16:creationId xmlns:a16="http://schemas.microsoft.com/office/drawing/2014/main" id="{2B6438E1-7DF8-454E-B0AF-65EDA7D8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409" name="Picture 2408">
          <a:extLst>
            <a:ext uri="{FF2B5EF4-FFF2-40B4-BE49-F238E27FC236}">
              <a16:creationId xmlns:a16="http://schemas.microsoft.com/office/drawing/2014/main" id="{87893085-A8A6-4555-A079-E244516D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10" name="Picture 2409">
          <a:extLst>
            <a:ext uri="{FF2B5EF4-FFF2-40B4-BE49-F238E27FC236}">
              <a16:creationId xmlns:a16="http://schemas.microsoft.com/office/drawing/2014/main" id="{29FEA2B2-8EB2-4F24-804C-A9B32F4C0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11" name="Picture 2410">
          <a:extLst>
            <a:ext uri="{FF2B5EF4-FFF2-40B4-BE49-F238E27FC236}">
              <a16:creationId xmlns:a16="http://schemas.microsoft.com/office/drawing/2014/main" id="{5C2207C5-5E68-4FA1-8190-7888246E9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413" name="Picture 2412">
          <a:extLst>
            <a:ext uri="{FF2B5EF4-FFF2-40B4-BE49-F238E27FC236}">
              <a16:creationId xmlns:a16="http://schemas.microsoft.com/office/drawing/2014/main" id="{9D9EADC8-78A6-4A8B-BA68-72ADC4BC5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414" name="Picture 2413">
          <a:extLst>
            <a:ext uri="{FF2B5EF4-FFF2-40B4-BE49-F238E27FC236}">
              <a16:creationId xmlns:a16="http://schemas.microsoft.com/office/drawing/2014/main" id="{42E9529F-EAE1-4A26-BE64-4BA1E8F7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419" name="Picture 2418">
          <a:extLst>
            <a:ext uri="{FF2B5EF4-FFF2-40B4-BE49-F238E27FC236}">
              <a16:creationId xmlns:a16="http://schemas.microsoft.com/office/drawing/2014/main" id="{160D1298-AC90-44C7-8E23-542E9B11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22" name="Picture 2421">
          <a:extLst>
            <a:ext uri="{FF2B5EF4-FFF2-40B4-BE49-F238E27FC236}">
              <a16:creationId xmlns:a16="http://schemas.microsoft.com/office/drawing/2014/main" id="{42FDCA5B-6007-482E-94CC-3DEE6B885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23" name="Picture 2422">
          <a:extLst>
            <a:ext uri="{FF2B5EF4-FFF2-40B4-BE49-F238E27FC236}">
              <a16:creationId xmlns:a16="http://schemas.microsoft.com/office/drawing/2014/main" id="{F786AA21-D1F2-446F-BF06-069805A7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424" name="Picture 2423">
          <a:extLst>
            <a:ext uri="{FF2B5EF4-FFF2-40B4-BE49-F238E27FC236}">
              <a16:creationId xmlns:a16="http://schemas.microsoft.com/office/drawing/2014/main" id="{A8DFA780-CC57-43DE-9EA8-EADA9B3B9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426" name="Picture 2425">
          <a:extLst>
            <a:ext uri="{FF2B5EF4-FFF2-40B4-BE49-F238E27FC236}">
              <a16:creationId xmlns:a16="http://schemas.microsoft.com/office/drawing/2014/main" id="{4E5D8FCF-B1D2-4421-B58F-F7671C650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427" name="Picture 2426">
          <a:extLst>
            <a:ext uri="{FF2B5EF4-FFF2-40B4-BE49-F238E27FC236}">
              <a16:creationId xmlns:a16="http://schemas.microsoft.com/office/drawing/2014/main" id="{ECA31A79-10F7-4326-A178-A71FA98D1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35" name="Picture 2434">
          <a:extLst>
            <a:ext uri="{FF2B5EF4-FFF2-40B4-BE49-F238E27FC236}">
              <a16:creationId xmlns:a16="http://schemas.microsoft.com/office/drawing/2014/main" id="{5AF8E8FE-4FB8-4A71-ABF5-20C7A6E8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436" name="Picture 2435">
          <a:extLst>
            <a:ext uri="{FF2B5EF4-FFF2-40B4-BE49-F238E27FC236}">
              <a16:creationId xmlns:a16="http://schemas.microsoft.com/office/drawing/2014/main" id="{77BF9C40-4C4A-49B1-A0AF-B046D6600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439" name="Picture 2438">
          <a:extLst>
            <a:ext uri="{FF2B5EF4-FFF2-40B4-BE49-F238E27FC236}">
              <a16:creationId xmlns:a16="http://schemas.microsoft.com/office/drawing/2014/main" id="{70B287BA-3C9B-48F0-9C73-77BB3BEBF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47" name="Picture 2446">
          <a:extLst>
            <a:ext uri="{FF2B5EF4-FFF2-40B4-BE49-F238E27FC236}">
              <a16:creationId xmlns:a16="http://schemas.microsoft.com/office/drawing/2014/main" id="{0C21965F-08A8-4B38-9B3A-7D26C0050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448" name="Picture 2447">
          <a:extLst>
            <a:ext uri="{FF2B5EF4-FFF2-40B4-BE49-F238E27FC236}">
              <a16:creationId xmlns:a16="http://schemas.microsoft.com/office/drawing/2014/main" id="{4B6BE898-2F26-44B9-B629-530AD94D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451" name="Picture 2450">
          <a:extLst>
            <a:ext uri="{FF2B5EF4-FFF2-40B4-BE49-F238E27FC236}">
              <a16:creationId xmlns:a16="http://schemas.microsoft.com/office/drawing/2014/main" id="{D557DB2B-DA6D-4082-B300-09C7E9561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460" name="Picture 2459">
          <a:extLst>
            <a:ext uri="{FF2B5EF4-FFF2-40B4-BE49-F238E27FC236}">
              <a16:creationId xmlns:a16="http://schemas.microsoft.com/office/drawing/2014/main" id="{8F2024EC-1DCE-402E-AAA7-B65EC0163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2463" name="Picture 2462">
          <a:extLst>
            <a:ext uri="{FF2B5EF4-FFF2-40B4-BE49-F238E27FC236}">
              <a16:creationId xmlns:a16="http://schemas.microsoft.com/office/drawing/2014/main" id="{45A322ED-BBC3-4A2A-B1BB-CBD495F0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469" name="Picture 2468">
          <a:extLst>
            <a:ext uri="{FF2B5EF4-FFF2-40B4-BE49-F238E27FC236}">
              <a16:creationId xmlns:a16="http://schemas.microsoft.com/office/drawing/2014/main" id="{09291989-64D7-497E-AACD-6505C4025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70" name="Picture 2469">
          <a:extLst>
            <a:ext uri="{FF2B5EF4-FFF2-40B4-BE49-F238E27FC236}">
              <a16:creationId xmlns:a16="http://schemas.microsoft.com/office/drawing/2014/main" id="{4D5BA63B-5720-4CBE-A11F-1B248423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71" name="Picture 2470">
          <a:extLst>
            <a:ext uri="{FF2B5EF4-FFF2-40B4-BE49-F238E27FC236}">
              <a16:creationId xmlns:a16="http://schemas.microsoft.com/office/drawing/2014/main" id="{A60CF0B8-A915-4492-B659-3F297AF8A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473" name="Picture 2472">
          <a:extLst>
            <a:ext uri="{FF2B5EF4-FFF2-40B4-BE49-F238E27FC236}">
              <a16:creationId xmlns:a16="http://schemas.microsoft.com/office/drawing/2014/main" id="{3F4F7C48-10AF-4800-A23B-3B193290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474" name="Picture 2473">
          <a:extLst>
            <a:ext uri="{FF2B5EF4-FFF2-40B4-BE49-F238E27FC236}">
              <a16:creationId xmlns:a16="http://schemas.microsoft.com/office/drawing/2014/main" id="{A451EA11-AB2F-4F2F-977F-AE4CD0AB8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479" name="Picture 2478">
          <a:extLst>
            <a:ext uri="{FF2B5EF4-FFF2-40B4-BE49-F238E27FC236}">
              <a16:creationId xmlns:a16="http://schemas.microsoft.com/office/drawing/2014/main" id="{D3301328-9D69-4571-A804-C99FE4A1F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82" name="Picture 2481">
          <a:extLst>
            <a:ext uri="{FF2B5EF4-FFF2-40B4-BE49-F238E27FC236}">
              <a16:creationId xmlns:a16="http://schemas.microsoft.com/office/drawing/2014/main" id="{775EBE58-D558-4006-9226-BC0DFC0D8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83" name="Picture 2482">
          <a:extLst>
            <a:ext uri="{FF2B5EF4-FFF2-40B4-BE49-F238E27FC236}">
              <a16:creationId xmlns:a16="http://schemas.microsoft.com/office/drawing/2014/main" id="{4EBABE45-62F0-4926-9E01-23D8F9631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484" name="Picture 2483">
          <a:extLst>
            <a:ext uri="{FF2B5EF4-FFF2-40B4-BE49-F238E27FC236}">
              <a16:creationId xmlns:a16="http://schemas.microsoft.com/office/drawing/2014/main" id="{4FF11773-2EC7-4AA8-B42F-59589829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486" name="Picture 2485">
          <a:extLst>
            <a:ext uri="{FF2B5EF4-FFF2-40B4-BE49-F238E27FC236}">
              <a16:creationId xmlns:a16="http://schemas.microsoft.com/office/drawing/2014/main" id="{4C073C4C-8CF6-44C1-9CBD-7D0198D47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487" name="Picture 2486">
          <a:extLst>
            <a:ext uri="{FF2B5EF4-FFF2-40B4-BE49-F238E27FC236}">
              <a16:creationId xmlns:a16="http://schemas.microsoft.com/office/drawing/2014/main" id="{BBCB8CE2-554F-48E9-AC6A-E2B4DC478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491" name="Picture 2490">
          <a:extLst>
            <a:ext uri="{FF2B5EF4-FFF2-40B4-BE49-F238E27FC236}">
              <a16:creationId xmlns:a16="http://schemas.microsoft.com/office/drawing/2014/main" id="{579A3948-5837-41AA-B339-553BB1BB1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94" name="Picture 2493">
          <a:extLst>
            <a:ext uri="{FF2B5EF4-FFF2-40B4-BE49-F238E27FC236}">
              <a16:creationId xmlns:a16="http://schemas.microsoft.com/office/drawing/2014/main" id="{1A047252-F48A-41D0-BABE-58DFE7E28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495" name="Picture 2494">
          <a:extLst>
            <a:ext uri="{FF2B5EF4-FFF2-40B4-BE49-F238E27FC236}">
              <a16:creationId xmlns:a16="http://schemas.microsoft.com/office/drawing/2014/main" id="{60C34197-6464-4B35-A6C3-971E32B8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496" name="Picture 2495">
          <a:extLst>
            <a:ext uri="{FF2B5EF4-FFF2-40B4-BE49-F238E27FC236}">
              <a16:creationId xmlns:a16="http://schemas.microsoft.com/office/drawing/2014/main" id="{549219BE-9DAF-46C8-9671-B61612970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498" name="Picture 2497">
          <a:extLst>
            <a:ext uri="{FF2B5EF4-FFF2-40B4-BE49-F238E27FC236}">
              <a16:creationId xmlns:a16="http://schemas.microsoft.com/office/drawing/2014/main" id="{ADEC6C15-EA58-4056-ACA7-DD746E55B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499" name="Picture 2498">
          <a:extLst>
            <a:ext uri="{FF2B5EF4-FFF2-40B4-BE49-F238E27FC236}">
              <a16:creationId xmlns:a16="http://schemas.microsoft.com/office/drawing/2014/main" id="{85683D04-3EA0-42D0-9B47-BF6D783F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07" name="Picture 2506">
          <a:extLst>
            <a:ext uri="{FF2B5EF4-FFF2-40B4-BE49-F238E27FC236}">
              <a16:creationId xmlns:a16="http://schemas.microsoft.com/office/drawing/2014/main" id="{837314D7-D096-4CB5-9675-CB71AABB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508" name="Picture 2507">
          <a:extLst>
            <a:ext uri="{FF2B5EF4-FFF2-40B4-BE49-F238E27FC236}">
              <a16:creationId xmlns:a16="http://schemas.microsoft.com/office/drawing/2014/main" id="{FD3A95B3-3CA3-4927-AC65-1C786C279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510" name="Picture 2509">
          <a:extLst>
            <a:ext uri="{FF2B5EF4-FFF2-40B4-BE49-F238E27FC236}">
              <a16:creationId xmlns:a16="http://schemas.microsoft.com/office/drawing/2014/main" id="{996D7183-2EBE-4C55-A4AE-B61189BAA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516" name="Picture 2515">
          <a:extLst>
            <a:ext uri="{FF2B5EF4-FFF2-40B4-BE49-F238E27FC236}">
              <a16:creationId xmlns:a16="http://schemas.microsoft.com/office/drawing/2014/main" id="{09590D90-FE83-474D-86D6-14A16687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17" name="Picture 2516">
          <a:extLst>
            <a:ext uri="{FF2B5EF4-FFF2-40B4-BE49-F238E27FC236}">
              <a16:creationId xmlns:a16="http://schemas.microsoft.com/office/drawing/2014/main" id="{40DBA78F-6995-42D4-8F2C-78E91FCDB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18" name="Picture 2517">
          <a:extLst>
            <a:ext uri="{FF2B5EF4-FFF2-40B4-BE49-F238E27FC236}">
              <a16:creationId xmlns:a16="http://schemas.microsoft.com/office/drawing/2014/main" id="{502421E5-5157-4C5C-BC4A-1EBF0F324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520" name="Picture 2519">
          <a:extLst>
            <a:ext uri="{FF2B5EF4-FFF2-40B4-BE49-F238E27FC236}">
              <a16:creationId xmlns:a16="http://schemas.microsoft.com/office/drawing/2014/main" id="{19729E4D-92CA-40E3-A195-F98E3169B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521" name="Picture 2520">
          <a:extLst>
            <a:ext uri="{FF2B5EF4-FFF2-40B4-BE49-F238E27FC236}">
              <a16:creationId xmlns:a16="http://schemas.microsoft.com/office/drawing/2014/main" id="{E9607537-8050-460A-B204-245A25F7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526" name="Picture 2525">
          <a:extLst>
            <a:ext uri="{FF2B5EF4-FFF2-40B4-BE49-F238E27FC236}">
              <a16:creationId xmlns:a16="http://schemas.microsoft.com/office/drawing/2014/main" id="{3A7C3DC7-D9A9-43E4-BEC0-904C88F6A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29" name="Picture 2528">
          <a:extLst>
            <a:ext uri="{FF2B5EF4-FFF2-40B4-BE49-F238E27FC236}">
              <a16:creationId xmlns:a16="http://schemas.microsoft.com/office/drawing/2014/main" id="{1FD537DF-641C-4A30-BC7E-219EFF5B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30" name="Picture 2529">
          <a:extLst>
            <a:ext uri="{FF2B5EF4-FFF2-40B4-BE49-F238E27FC236}">
              <a16:creationId xmlns:a16="http://schemas.microsoft.com/office/drawing/2014/main" id="{850D1821-93F0-4519-BC39-508E6514C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531" name="Picture 2530">
          <a:extLst>
            <a:ext uri="{FF2B5EF4-FFF2-40B4-BE49-F238E27FC236}">
              <a16:creationId xmlns:a16="http://schemas.microsoft.com/office/drawing/2014/main" id="{B95B98A9-4169-4C85-BF4D-61CBE211D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533" name="Picture 2532">
          <a:extLst>
            <a:ext uri="{FF2B5EF4-FFF2-40B4-BE49-F238E27FC236}">
              <a16:creationId xmlns:a16="http://schemas.microsoft.com/office/drawing/2014/main" id="{C6BFE47F-DEEE-4E86-B5F7-C11731BC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534" name="Picture 2533">
          <a:extLst>
            <a:ext uri="{FF2B5EF4-FFF2-40B4-BE49-F238E27FC236}">
              <a16:creationId xmlns:a16="http://schemas.microsoft.com/office/drawing/2014/main" id="{7B1BA4C3-A920-48B4-99A5-010E668FE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538" name="Picture 2537">
          <a:extLst>
            <a:ext uri="{FF2B5EF4-FFF2-40B4-BE49-F238E27FC236}">
              <a16:creationId xmlns:a16="http://schemas.microsoft.com/office/drawing/2014/main" id="{4214BC91-864C-4D38-BEE1-D6118A2BC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41" name="Picture 2540">
          <a:extLst>
            <a:ext uri="{FF2B5EF4-FFF2-40B4-BE49-F238E27FC236}">
              <a16:creationId xmlns:a16="http://schemas.microsoft.com/office/drawing/2014/main" id="{BA3B4A7F-2B9C-49F8-8E32-C85AF289D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42" name="Picture 2541">
          <a:extLst>
            <a:ext uri="{FF2B5EF4-FFF2-40B4-BE49-F238E27FC236}">
              <a16:creationId xmlns:a16="http://schemas.microsoft.com/office/drawing/2014/main" id="{E73E10C4-2C64-48D2-AD7D-7C7619171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543" name="Picture 2542">
          <a:extLst>
            <a:ext uri="{FF2B5EF4-FFF2-40B4-BE49-F238E27FC236}">
              <a16:creationId xmlns:a16="http://schemas.microsoft.com/office/drawing/2014/main" id="{708E9294-9CCC-4F04-B75C-7484384E2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545" name="Picture 2544">
          <a:extLst>
            <a:ext uri="{FF2B5EF4-FFF2-40B4-BE49-F238E27FC236}">
              <a16:creationId xmlns:a16="http://schemas.microsoft.com/office/drawing/2014/main" id="{2D6CC303-082B-4E66-B504-52E87C9D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546" name="Picture 2545">
          <a:extLst>
            <a:ext uri="{FF2B5EF4-FFF2-40B4-BE49-F238E27FC236}">
              <a16:creationId xmlns:a16="http://schemas.microsoft.com/office/drawing/2014/main" id="{B0E0BF59-2E01-43E2-BC00-8B8852CE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54" name="Picture 2553">
          <a:extLst>
            <a:ext uri="{FF2B5EF4-FFF2-40B4-BE49-F238E27FC236}">
              <a16:creationId xmlns:a16="http://schemas.microsoft.com/office/drawing/2014/main" id="{E34E723E-6691-412D-8252-C21963679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555" name="Picture 2554">
          <a:extLst>
            <a:ext uri="{FF2B5EF4-FFF2-40B4-BE49-F238E27FC236}">
              <a16:creationId xmlns:a16="http://schemas.microsoft.com/office/drawing/2014/main" id="{A91769D3-7462-4B7F-BAD2-38662E57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557" name="Picture 2556">
          <a:extLst>
            <a:ext uri="{FF2B5EF4-FFF2-40B4-BE49-F238E27FC236}">
              <a16:creationId xmlns:a16="http://schemas.microsoft.com/office/drawing/2014/main" id="{26845D5A-7143-4D9D-BC12-0FBBEE05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2970823" cy="3344984"/>
    <xdr:pic>
      <xdr:nvPicPr>
        <xdr:cNvPr id="2559" name="Picture 2558">
          <a:extLst>
            <a:ext uri="{FF2B5EF4-FFF2-40B4-BE49-F238E27FC236}">
              <a16:creationId xmlns:a16="http://schemas.microsoft.com/office/drawing/2014/main" id="{A950734D-59BD-423A-850C-39BE985D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2970823" cy="3344984"/>
    <xdr:pic>
      <xdr:nvPicPr>
        <xdr:cNvPr id="2562" name="Picture 2561">
          <a:extLst>
            <a:ext uri="{FF2B5EF4-FFF2-40B4-BE49-F238E27FC236}">
              <a16:creationId xmlns:a16="http://schemas.microsoft.com/office/drawing/2014/main" id="{2F249576-5E9A-46ED-AC8B-9D3D341AC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563" name="Picture 2562">
          <a:extLst>
            <a:ext uri="{FF2B5EF4-FFF2-40B4-BE49-F238E27FC236}">
              <a16:creationId xmlns:a16="http://schemas.microsoft.com/office/drawing/2014/main" id="{0D8890B4-2C05-4FC7-8F4A-324038C0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64" name="Picture 2563">
          <a:extLst>
            <a:ext uri="{FF2B5EF4-FFF2-40B4-BE49-F238E27FC236}">
              <a16:creationId xmlns:a16="http://schemas.microsoft.com/office/drawing/2014/main" id="{0649E746-ABA0-4D31-B639-93FC7732D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4"/>
    <xdr:pic>
      <xdr:nvPicPr>
        <xdr:cNvPr id="2567" name="Picture 2566">
          <a:extLst>
            <a:ext uri="{FF2B5EF4-FFF2-40B4-BE49-F238E27FC236}">
              <a16:creationId xmlns:a16="http://schemas.microsoft.com/office/drawing/2014/main" id="{34FA9D3A-0F90-407E-81B0-30E33CA63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575" name="Picture 2574">
          <a:extLst>
            <a:ext uri="{FF2B5EF4-FFF2-40B4-BE49-F238E27FC236}">
              <a16:creationId xmlns:a16="http://schemas.microsoft.com/office/drawing/2014/main" id="{334DDAC7-0822-4FA1-9055-195E46A94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76" name="Picture 2575">
          <a:extLst>
            <a:ext uri="{FF2B5EF4-FFF2-40B4-BE49-F238E27FC236}">
              <a16:creationId xmlns:a16="http://schemas.microsoft.com/office/drawing/2014/main" id="{77885529-854C-4121-841C-417794DB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77" name="Picture 2576">
          <a:extLst>
            <a:ext uri="{FF2B5EF4-FFF2-40B4-BE49-F238E27FC236}">
              <a16:creationId xmlns:a16="http://schemas.microsoft.com/office/drawing/2014/main" id="{89F1EFDB-88CC-4D34-9D2C-6F37536D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579" name="Picture 2578">
          <a:extLst>
            <a:ext uri="{FF2B5EF4-FFF2-40B4-BE49-F238E27FC236}">
              <a16:creationId xmlns:a16="http://schemas.microsoft.com/office/drawing/2014/main" id="{4C4A958A-3614-4175-8B3A-C68F592BF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580" name="Picture 2579">
          <a:extLst>
            <a:ext uri="{FF2B5EF4-FFF2-40B4-BE49-F238E27FC236}">
              <a16:creationId xmlns:a16="http://schemas.microsoft.com/office/drawing/2014/main" id="{2B2C6E9A-92F3-4E20-AD84-5FB24D0D1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4"/>
    <xdr:pic>
      <xdr:nvPicPr>
        <xdr:cNvPr id="2587" name="Picture 2586">
          <a:extLst>
            <a:ext uri="{FF2B5EF4-FFF2-40B4-BE49-F238E27FC236}">
              <a16:creationId xmlns:a16="http://schemas.microsoft.com/office/drawing/2014/main" id="{21178757-4B92-4CD2-9A68-4B80F9370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88" name="Picture 2587">
          <a:extLst>
            <a:ext uri="{FF2B5EF4-FFF2-40B4-BE49-F238E27FC236}">
              <a16:creationId xmlns:a16="http://schemas.microsoft.com/office/drawing/2014/main" id="{A5770467-FDD2-4E7B-9091-72F9B47F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589" name="Picture 2588">
          <a:extLst>
            <a:ext uri="{FF2B5EF4-FFF2-40B4-BE49-F238E27FC236}">
              <a16:creationId xmlns:a16="http://schemas.microsoft.com/office/drawing/2014/main" id="{CFFC3AB0-DA71-4EE8-B961-D51CBFDC0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591" name="Picture 2590">
          <a:extLst>
            <a:ext uri="{FF2B5EF4-FFF2-40B4-BE49-F238E27FC236}">
              <a16:creationId xmlns:a16="http://schemas.microsoft.com/office/drawing/2014/main" id="{DDBA643D-30D7-460B-B574-FE7DAE93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592" name="Picture 2591">
          <a:extLst>
            <a:ext uri="{FF2B5EF4-FFF2-40B4-BE49-F238E27FC236}">
              <a16:creationId xmlns:a16="http://schemas.microsoft.com/office/drawing/2014/main" id="{2F999386-9BD5-4741-9345-CC57DF4C9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597" name="Picture 2596">
          <a:extLst>
            <a:ext uri="{FF2B5EF4-FFF2-40B4-BE49-F238E27FC236}">
              <a16:creationId xmlns:a16="http://schemas.microsoft.com/office/drawing/2014/main" id="{27865D85-59BD-438A-B135-AB270A8AC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600" name="Picture 2599">
          <a:extLst>
            <a:ext uri="{FF2B5EF4-FFF2-40B4-BE49-F238E27FC236}">
              <a16:creationId xmlns:a16="http://schemas.microsoft.com/office/drawing/2014/main" id="{AB1B9639-A5C6-4A0B-AAF5-5C4D92A53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2970823" cy="3344985"/>
    <xdr:pic>
      <xdr:nvPicPr>
        <xdr:cNvPr id="2601" name="Picture 2600">
          <a:extLst>
            <a:ext uri="{FF2B5EF4-FFF2-40B4-BE49-F238E27FC236}">
              <a16:creationId xmlns:a16="http://schemas.microsoft.com/office/drawing/2014/main" id="{6E492B54-5FE9-411C-8423-4B48EB38A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604" name="Picture 2603">
          <a:extLst>
            <a:ext uri="{FF2B5EF4-FFF2-40B4-BE49-F238E27FC236}">
              <a16:creationId xmlns:a16="http://schemas.microsoft.com/office/drawing/2014/main" id="{4E8BD0BB-B2FF-4868-B003-1D210D55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605" name="Picture 2604">
          <a:extLst>
            <a:ext uri="{FF2B5EF4-FFF2-40B4-BE49-F238E27FC236}">
              <a16:creationId xmlns:a16="http://schemas.microsoft.com/office/drawing/2014/main" id="{DB321E2E-E445-4A49-B0CE-939819C9D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614" name="Picture 2613">
          <a:extLst>
            <a:ext uri="{FF2B5EF4-FFF2-40B4-BE49-F238E27FC236}">
              <a16:creationId xmlns:a16="http://schemas.microsoft.com/office/drawing/2014/main" id="{3E9F695F-03CE-4C03-93F1-7A6DA0ECA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621" name="Picture 2620">
          <a:extLst>
            <a:ext uri="{FF2B5EF4-FFF2-40B4-BE49-F238E27FC236}">
              <a16:creationId xmlns:a16="http://schemas.microsoft.com/office/drawing/2014/main" id="{8CE19894-2D87-43F7-8282-59BC041A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622" name="Picture 2621">
          <a:extLst>
            <a:ext uri="{FF2B5EF4-FFF2-40B4-BE49-F238E27FC236}">
              <a16:creationId xmlns:a16="http://schemas.microsoft.com/office/drawing/2014/main" id="{9C10E356-7B38-4755-B8B6-701625D1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634" name="Picture 2633">
          <a:extLst>
            <a:ext uri="{FF2B5EF4-FFF2-40B4-BE49-F238E27FC236}">
              <a16:creationId xmlns:a16="http://schemas.microsoft.com/office/drawing/2014/main" id="{1FFD52F0-A28A-43F3-97C8-6DE4A47BF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646" name="Picture 2645">
          <a:extLst>
            <a:ext uri="{FF2B5EF4-FFF2-40B4-BE49-F238E27FC236}">
              <a16:creationId xmlns:a16="http://schemas.microsoft.com/office/drawing/2014/main" id="{2E48839B-68E9-4CD1-BA61-D4CCE458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2658" name="Picture 2657">
          <a:extLst>
            <a:ext uri="{FF2B5EF4-FFF2-40B4-BE49-F238E27FC236}">
              <a16:creationId xmlns:a16="http://schemas.microsoft.com/office/drawing/2014/main" id="{85A4818C-154C-4C93-A164-B5BF707ED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668" name="Picture 2667">
          <a:extLst>
            <a:ext uri="{FF2B5EF4-FFF2-40B4-BE49-F238E27FC236}">
              <a16:creationId xmlns:a16="http://schemas.microsoft.com/office/drawing/2014/main" id="{BF9B7B8F-1B7E-43E7-AED9-09DC37AA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669" name="Picture 2668">
          <a:extLst>
            <a:ext uri="{FF2B5EF4-FFF2-40B4-BE49-F238E27FC236}">
              <a16:creationId xmlns:a16="http://schemas.microsoft.com/office/drawing/2014/main" id="{76255051-E766-411C-994E-09DE0A519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674" name="Picture 2673">
          <a:extLst>
            <a:ext uri="{FF2B5EF4-FFF2-40B4-BE49-F238E27FC236}">
              <a16:creationId xmlns:a16="http://schemas.microsoft.com/office/drawing/2014/main" id="{D7806B6E-710A-41E4-86B9-7B74DC535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681" name="Picture 2680">
          <a:extLst>
            <a:ext uri="{FF2B5EF4-FFF2-40B4-BE49-F238E27FC236}">
              <a16:creationId xmlns:a16="http://schemas.microsoft.com/office/drawing/2014/main" id="{D3676A79-7D76-4B6C-8E44-69FF79D9D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682" name="Picture 2681">
          <a:extLst>
            <a:ext uri="{FF2B5EF4-FFF2-40B4-BE49-F238E27FC236}">
              <a16:creationId xmlns:a16="http://schemas.microsoft.com/office/drawing/2014/main" id="{8276D0C4-430C-4CF2-BBBF-70C82BA31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686" name="Picture 2685">
          <a:extLst>
            <a:ext uri="{FF2B5EF4-FFF2-40B4-BE49-F238E27FC236}">
              <a16:creationId xmlns:a16="http://schemas.microsoft.com/office/drawing/2014/main" id="{CFAFDA45-442E-46ED-AF3C-9AA68C994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693" name="Picture 2692">
          <a:extLst>
            <a:ext uri="{FF2B5EF4-FFF2-40B4-BE49-F238E27FC236}">
              <a16:creationId xmlns:a16="http://schemas.microsoft.com/office/drawing/2014/main" id="{1376DDD3-E449-4170-9B44-21211B03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694" name="Picture 2693">
          <a:extLst>
            <a:ext uri="{FF2B5EF4-FFF2-40B4-BE49-F238E27FC236}">
              <a16:creationId xmlns:a16="http://schemas.microsoft.com/office/drawing/2014/main" id="{D9459332-408C-4BA0-B466-5FA6B6CE9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705" name="Picture 2704">
          <a:extLst>
            <a:ext uri="{FF2B5EF4-FFF2-40B4-BE49-F238E27FC236}">
              <a16:creationId xmlns:a16="http://schemas.microsoft.com/office/drawing/2014/main" id="{097C02F0-AC30-4929-AC80-1778078EF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715" name="Picture 2714">
          <a:extLst>
            <a:ext uri="{FF2B5EF4-FFF2-40B4-BE49-F238E27FC236}">
              <a16:creationId xmlns:a16="http://schemas.microsoft.com/office/drawing/2014/main" id="{66BCA0D1-A52C-412D-932A-DB690C31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716" name="Picture 2715">
          <a:extLst>
            <a:ext uri="{FF2B5EF4-FFF2-40B4-BE49-F238E27FC236}">
              <a16:creationId xmlns:a16="http://schemas.microsoft.com/office/drawing/2014/main" id="{41B5C9B7-B719-4615-A6C2-78FEBFE3F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721" name="Picture 2720">
          <a:extLst>
            <a:ext uri="{FF2B5EF4-FFF2-40B4-BE49-F238E27FC236}">
              <a16:creationId xmlns:a16="http://schemas.microsoft.com/office/drawing/2014/main" id="{B1C764BB-3436-4B6A-91F4-982F6E467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728" name="Picture 2727">
          <a:extLst>
            <a:ext uri="{FF2B5EF4-FFF2-40B4-BE49-F238E27FC236}">
              <a16:creationId xmlns:a16="http://schemas.microsoft.com/office/drawing/2014/main" id="{522E2D7F-38D9-4F7F-9323-3D5DE9EBE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729" name="Picture 2728">
          <a:extLst>
            <a:ext uri="{FF2B5EF4-FFF2-40B4-BE49-F238E27FC236}">
              <a16:creationId xmlns:a16="http://schemas.microsoft.com/office/drawing/2014/main" id="{A18C3BD5-3A11-4C54-8DA9-88DEEB900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733" name="Picture 2732">
          <a:extLst>
            <a:ext uri="{FF2B5EF4-FFF2-40B4-BE49-F238E27FC236}">
              <a16:creationId xmlns:a16="http://schemas.microsoft.com/office/drawing/2014/main" id="{48A622C1-E985-4F2B-93BC-06F8B6F54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740" name="Picture 2739">
          <a:extLst>
            <a:ext uri="{FF2B5EF4-FFF2-40B4-BE49-F238E27FC236}">
              <a16:creationId xmlns:a16="http://schemas.microsoft.com/office/drawing/2014/main" id="{E7A99444-4046-4972-B225-86C36E3B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741" name="Picture 2740">
          <a:extLst>
            <a:ext uri="{FF2B5EF4-FFF2-40B4-BE49-F238E27FC236}">
              <a16:creationId xmlns:a16="http://schemas.microsoft.com/office/drawing/2014/main" id="{2A16A967-B8FB-428E-A969-34F28EB6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752" name="Picture 2751">
          <a:extLst>
            <a:ext uri="{FF2B5EF4-FFF2-40B4-BE49-F238E27FC236}">
              <a16:creationId xmlns:a16="http://schemas.microsoft.com/office/drawing/2014/main" id="{6ED96B7A-C4F6-4930-AA6D-144A6698D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2970823" cy="3344984"/>
    <xdr:pic>
      <xdr:nvPicPr>
        <xdr:cNvPr id="2754" name="Picture 2753">
          <a:extLst>
            <a:ext uri="{FF2B5EF4-FFF2-40B4-BE49-F238E27FC236}">
              <a16:creationId xmlns:a16="http://schemas.microsoft.com/office/drawing/2014/main" id="{483CC3CE-EC1C-42BD-BBD4-CB3515F30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2970823" cy="3344984"/>
    <xdr:pic>
      <xdr:nvPicPr>
        <xdr:cNvPr id="2757" name="Picture 2756">
          <a:extLst>
            <a:ext uri="{FF2B5EF4-FFF2-40B4-BE49-F238E27FC236}">
              <a16:creationId xmlns:a16="http://schemas.microsoft.com/office/drawing/2014/main" id="{7E421784-932F-4305-A218-E8BCDF27F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4"/>
    <xdr:pic>
      <xdr:nvPicPr>
        <xdr:cNvPr id="2762" name="Picture 2761">
          <a:extLst>
            <a:ext uri="{FF2B5EF4-FFF2-40B4-BE49-F238E27FC236}">
              <a16:creationId xmlns:a16="http://schemas.microsoft.com/office/drawing/2014/main" id="{CBF0C0FC-FD7E-4839-A813-59AFEF581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774" name="Picture 2773">
          <a:extLst>
            <a:ext uri="{FF2B5EF4-FFF2-40B4-BE49-F238E27FC236}">
              <a16:creationId xmlns:a16="http://schemas.microsoft.com/office/drawing/2014/main" id="{817C2D27-6B58-48E1-99E4-22F3DD71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775" name="Picture 2774">
          <a:extLst>
            <a:ext uri="{FF2B5EF4-FFF2-40B4-BE49-F238E27FC236}">
              <a16:creationId xmlns:a16="http://schemas.microsoft.com/office/drawing/2014/main" id="{8F4DC8B1-9B94-4FCF-A1A5-03924D5F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786" name="Picture 2785">
          <a:extLst>
            <a:ext uri="{FF2B5EF4-FFF2-40B4-BE49-F238E27FC236}">
              <a16:creationId xmlns:a16="http://schemas.microsoft.com/office/drawing/2014/main" id="{309F83DD-CDCF-4ACD-9299-3608D929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787" name="Picture 2786">
          <a:extLst>
            <a:ext uri="{FF2B5EF4-FFF2-40B4-BE49-F238E27FC236}">
              <a16:creationId xmlns:a16="http://schemas.microsoft.com/office/drawing/2014/main" id="{51D1615A-EB6E-4A20-8507-7CC74DF5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792" name="Picture 2791">
          <a:extLst>
            <a:ext uri="{FF2B5EF4-FFF2-40B4-BE49-F238E27FC236}">
              <a16:creationId xmlns:a16="http://schemas.microsoft.com/office/drawing/2014/main" id="{EAEF2D21-E7EF-44F1-B173-D1354EE0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799" name="Picture 2798">
          <a:extLst>
            <a:ext uri="{FF2B5EF4-FFF2-40B4-BE49-F238E27FC236}">
              <a16:creationId xmlns:a16="http://schemas.microsoft.com/office/drawing/2014/main" id="{019FF9FD-5901-47BF-9E01-F1765B4C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800" name="Picture 2799">
          <a:extLst>
            <a:ext uri="{FF2B5EF4-FFF2-40B4-BE49-F238E27FC236}">
              <a16:creationId xmlns:a16="http://schemas.microsoft.com/office/drawing/2014/main" id="{8FD3DE09-A9D5-4E4F-8322-B426D817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812" name="Picture 2811">
          <a:extLst>
            <a:ext uri="{FF2B5EF4-FFF2-40B4-BE49-F238E27FC236}">
              <a16:creationId xmlns:a16="http://schemas.microsoft.com/office/drawing/2014/main" id="{D06B7AB4-2227-437E-ACFE-028868CA8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2824" name="Picture 2823">
          <a:extLst>
            <a:ext uri="{FF2B5EF4-FFF2-40B4-BE49-F238E27FC236}">
              <a16:creationId xmlns:a16="http://schemas.microsoft.com/office/drawing/2014/main" id="{992A3CDF-1931-46A1-B89E-F7E1C3E44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2836" name="Picture 2835">
          <a:extLst>
            <a:ext uri="{FF2B5EF4-FFF2-40B4-BE49-F238E27FC236}">
              <a16:creationId xmlns:a16="http://schemas.microsoft.com/office/drawing/2014/main" id="{06032610-F5C2-4625-863E-F9DA1BB6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2848" name="Picture 2847">
          <a:extLst>
            <a:ext uri="{FF2B5EF4-FFF2-40B4-BE49-F238E27FC236}">
              <a16:creationId xmlns:a16="http://schemas.microsoft.com/office/drawing/2014/main" id="{360133BC-04B0-43B6-AF88-2F06BCD09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852" name="Picture 2851">
          <a:extLst>
            <a:ext uri="{FF2B5EF4-FFF2-40B4-BE49-F238E27FC236}">
              <a16:creationId xmlns:a16="http://schemas.microsoft.com/office/drawing/2014/main" id="{B03E7EF9-2EEB-4309-B85B-3B74D0001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859" name="Picture 2858">
          <a:extLst>
            <a:ext uri="{FF2B5EF4-FFF2-40B4-BE49-F238E27FC236}">
              <a16:creationId xmlns:a16="http://schemas.microsoft.com/office/drawing/2014/main" id="{9F9550DB-E1F9-4372-9BF1-D13E0E4C3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860" name="Picture 2859">
          <a:extLst>
            <a:ext uri="{FF2B5EF4-FFF2-40B4-BE49-F238E27FC236}">
              <a16:creationId xmlns:a16="http://schemas.microsoft.com/office/drawing/2014/main" id="{E3C10CFA-7730-4A59-876B-9289D0BD3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872" name="Picture 2871">
          <a:extLst>
            <a:ext uri="{FF2B5EF4-FFF2-40B4-BE49-F238E27FC236}">
              <a16:creationId xmlns:a16="http://schemas.microsoft.com/office/drawing/2014/main" id="{956DB89B-F5A4-4D03-8650-D3D00C56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884" name="Picture 2883">
          <a:extLst>
            <a:ext uri="{FF2B5EF4-FFF2-40B4-BE49-F238E27FC236}">
              <a16:creationId xmlns:a16="http://schemas.microsoft.com/office/drawing/2014/main" id="{B5680F67-CF83-4201-87BB-D15EBC55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2895" name="Picture 2894">
          <a:extLst>
            <a:ext uri="{FF2B5EF4-FFF2-40B4-BE49-F238E27FC236}">
              <a16:creationId xmlns:a16="http://schemas.microsoft.com/office/drawing/2014/main" id="{9F7A5CEA-8A42-47E4-903F-1E47E3859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899" name="Picture 2898">
          <a:extLst>
            <a:ext uri="{FF2B5EF4-FFF2-40B4-BE49-F238E27FC236}">
              <a16:creationId xmlns:a16="http://schemas.microsoft.com/office/drawing/2014/main" id="{A92C86F9-6BE9-44ED-B849-A7F4871C4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906" name="Picture 2905">
          <a:extLst>
            <a:ext uri="{FF2B5EF4-FFF2-40B4-BE49-F238E27FC236}">
              <a16:creationId xmlns:a16="http://schemas.microsoft.com/office/drawing/2014/main" id="{99F0211F-1B73-4CBE-B5A0-01D87E298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907" name="Picture 2906">
          <a:extLst>
            <a:ext uri="{FF2B5EF4-FFF2-40B4-BE49-F238E27FC236}">
              <a16:creationId xmlns:a16="http://schemas.microsoft.com/office/drawing/2014/main" id="{1A8C7CF8-CDFD-49FB-9C22-1121A52B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919" name="Picture 2918">
          <a:extLst>
            <a:ext uri="{FF2B5EF4-FFF2-40B4-BE49-F238E27FC236}">
              <a16:creationId xmlns:a16="http://schemas.microsoft.com/office/drawing/2014/main" id="{4EB06A16-BA12-433C-8CF9-4E9B224E8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931" name="Picture 2930">
          <a:extLst>
            <a:ext uri="{FF2B5EF4-FFF2-40B4-BE49-F238E27FC236}">
              <a16:creationId xmlns:a16="http://schemas.microsoft.com/office/drawing/2014/main" id="{E8B69B55-BEB0-4E4C-85DC-F6FB8988B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2970823" cy="3344985"/>
    <xdr:pic>
      <xdr:nvPicPr>
        <xdr:cNvPr id="2942" name="Picture 2941">
          <a:extLst>
            <a:ext uri="{FF2B5EF4-FFF2-40B4-BE49-F238E27FC236}">
              <a16:creationId xmlns:a16="http://schemas.microsoft.com/office/drawing/2014/main" id="{1358834E-5D75-43DC-81F2-9D63A0FC1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4"/>
    <xdr:pic>
      <xdr:nvPicPr>
        <xdr:cNvPr id="2952" name="Picture 2951">
          <a:extLst>
            <a:ext uri="{FF2B5EF4-FFF2-40B4-BE49-F238E27FC236}">
              <a16:creationId xmlns:a16="http://schemas.microsoft.com/office/drawing/2014/main" id="{E0E933B2-1125-4BB4-9BAF-6A0689A84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2970823" cy="3344985"/>
    <xdr:pic>
      <xdr:nvPicPr>
        <xdr:cNvPr id="2953" name="Picture 2952">
          <a:extLst>
            <a:ext uri="{FF2B5EF4-FFF2-40B4-BE49-F238E27FC236}">
              <a16:creationId xmlns:a16="http://schemas.microsoft.com/office/drawing/2014/main" id="{27A700EB-4FDD-4536-AC17-CBF54E293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958" name="Picture 2957">
          <a:extLst>
            <a:ext uri="{FF2B5EF4-FFF2-40B4-BE49-F238E27FC236}">
              <a16:creationId xmlns:a16="http://schemas.microsoft.com/office/drawing/2014/main" id="{85E61CF4-D519-481F-82E8-50FE9AD5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965" name="Picture 2964">
          <a:extLst>
            <a:ext uri="{FF2B5EF4-FFF2-40B4-BE49-F238E27FC236}">
              <a16:creationId xmlns:a16="http://schemas.microsoft.com/office/drawing/2014/main" id="{D5B0A29F-DA1F-4FDA-9E00-80D3CDED7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966" name="Picture 2965">
          <a:extLst>
            <a:ext uri="{FF2B5EF4-FFF2-40B4-BE49-F238E27FC236}">
              <a16:creationId xmlns:a16="http://schemas.microsoft.com/office/drawing/2014/main" id="{6FF4C0B2-F1CD-4F16-A846-32FA643A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58616</xdr:rowOff>
    </xdr:from>
    <xdr:ext cx="2970823" cy="3344984"/>
    <xdr:pic>
      <xdr:nvPicPr>
        <xdr:cNvPr id="2970" name="Picture 2969">
          <a:extLst>
            <a:ext uri="{FF2B5EF4-FFF2-40B4-BE49-F238E27FC236}">
              <a16:creationId xmlns:a16="http://schemas.microsoft.com/office/drawing/2014/main" id="{824D948A-BB10-4BB7-A99A-3A9032D39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429000"/>
          <a:ext cx="2970823" cy="33449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2970823" cy="3344985"/>
    <xdr:pic>
      <xdr:nvPicPr>
        <xdr:cNvPr id="2977" name="Picture 2976">
          <a:extLst>
            <a:ext uri="{FF2B5EF4-FFF2-40B4-BE49-F238E27FC236}">
              <a16:creationId xmlns:a16="http://schemas.microsoft.com/office/drawing/2014/main" id="{451667B1-F45C-496C-A03E-C41511B2C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2970823" cy="3344985"/>
    <xdr:pic>
      <xdr:nvPicPr>
        <xdr:cNvPr id="2978" name="Picture 2977">
          <a:extLst>
            <a:ext uri="{FF2B5EF4-FFF2-40B4-BE49-F238E27FC236}">
              <a16:creationId xmlns:a16="http://schemas.microsoft.com/office/drawing/2014/main" id="{FA7639B9-91C9-45D7-8CDC-0C4DACF52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2970823" cy="3344985"/>
    <xdr:pic>
      <xdr:nvPicPr>
        <xdr:cNvPr id="2990" name="Picture 2989">
          <a:extLst>
            <a:ext uri="{FF2B5EF4-FFF2-40B4-BE49-F238E27FC236}">
              <a16:creationId xmlns:a16="http://schemas.microsoft.com/office/drawing/2014/main" id="{E6FAACB1-CB25-42BF-8FDC-765F437D3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42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284</xdr:row>
      <xdr:rowOff>0</xdr:rowOff>
    </xdr:from>
    <xdr:ext cx="2964311" cy="3326423"/>
    <xdr:pic>
      <xdr:nvPicPr>
        <xdr:cNvPr id="2996" name="Picture 2995">
          <a:extLst>
            <a:ext uri="{FF2B5EF4-FFF2-40B4-BE49-F238E27FC236}">
              <a16:creationId xmlns:a16="http://schemas.microsoft.com/office/drawing/2014/main" id="{B298FD51-9E44-4CD2-9840-1EB864CCD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0081846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29308</xdr:colOff>
      <xdr:row>283</xdr:row>
      <xdr:rowOff>43961</xdr:rowOff>
    </xdr:from>
    <xdr:ext cx="2964311" cy="3326423"/>
    <xdr:pic>
      <xdr:nvPicPr>
        <xdr:cNvPr id="2997" name="Picture 2996">
          <a:extLst>
            <a:ext uri="{FF2B5EF4-FFF2-40B4-BE49-F238E27FC236}">
              <a16:creationId xmlns:a16="http://schemas.microsoft.com/office/drawing/2014/main" id="{F7E2F8D3-794C-4BE8-BD3B-F4DA7EFC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308" y="6799384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0</xdr:rowOff>
    </xdr:from>
    <xdr:ext cx="2964311" cy="3326423"/>
    <xdr:pic>
      <xdr:nvPicPr>
        <xdr:cNvPr id="2998" name="Picture 2997">
          <a:extLst>
            <a:ext uri="{FF2B5EF4-FFF2-40B4-BE49-F238E27FC236}">
              <a16:creationId xmlns:a16="http://schemas.microsoft.com/office/drawing/2014/main" id="{259A023A-0E55-4FC8-9535-043A175C4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6693231"/>
          <a:ext cx="2964311" cy="3326423"/>
        </a:xfrm>
        <a:prstGeom prst="rect">
          <a:avLst/>
        </a:prstGeom>
      </xdr:spPr>
    </xdr:pic>
    <xdr:clientData/>
  </xdr:oneCellAnchor>
  <xdr:oneCellAnchor>
    <xdr:from>
      <xdr:col>0</xdr:col>
      <xdr:colOff>58615</xdr:colOff>
      <xdr:row>179</xdr:row>
      <xdr:rowOff>58616</xdr:rowOff>
    </xdr:from>
    <xdr:ext cx="2872137" cy="2407557"/>
    <xdr:pic>
      <xdr:nvPicPr>
        <xdr:cNvPr id="1124" name="Picture 164" descr="Burberry Black Motor Low Shoes – Nova Clothing">
          <a:extLst>
            <a:ext uri="{FF2B5EF4-FFF2-40B4-BE49-F238E27FC236}">
              <a16:creationId xmlns:a16="http://schemas.microsoft.com/office/drawing/2014/main" id="{7FCFD908-435D-4CCE-9574-E9B4412E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" y="32355693"/>
          <a:ext cx="2872137" cy="2407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102577</xdr:colOff>
      <xdr:row>83</xdr:row>
      <xdr:rowOff>161192</xdr:rowOff>
    </xdr:from>
    <xdr:to>
      <xdr:col>0</xdr:col>
      <xdr:colOff>2580136</xdr:colOff>
      <xdr:row>84</xdr:row>
      <xdr:rowOff>312290</xdr:rowOff>
    </xdr:to>
    <xdr:pic>
      <xdr:nvPicPr>
        <xdr:cNvPr id="1128" name="Picture 129" descr="Burberry Shield Black Ankle Boots">
          <a:extLst>
            <a:ext uri="{FF2B5EF4-FFF2-40B4-BE49-F238E27FC236}">
              <a16:creationId xmlns:a16="http://schemas.microsoft.com/office/drawing/2014/main" id="{3F5DB6A4-CD1D-4883-9E0A-774E31D7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63465807"/>
          <a:ext cx="2696634" cy="2891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805962</xdr:rowOff>
    </xdr:from>
    <xdr:to>
      <xdr:col>0</xdr:col>
      <xdr:colOff>2578093</xdr:colOff>
      <xdr:row>141</xdr:row>
      <xdr:rowOff>2476500</xdr:rowOff>
    </xdr:to>
    <xdr:pic>
      <xdr:nvPicPr>
        <xdr:cNvPr id="1138" name="Image 1137" descr="Burberry &quot;Sadler&quot; mules 45 mm Beige - Women | VIETTI Online Store">
          <a:extLst>
            <a:ext uri="{FF2B5EF4-FFF2-40B4-BE49-F238E27FC236}">
              <a16:creationId xmlns:a16="http://schemas.microsoft.com/office/drawing/2014/main" id="{50333C31-264D-4284-89A4-B3D990CB3E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0" y="90721962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73269</xdr:colOff>
      <xdr:row>142</xdr:row>
      <xdr:rowOff>688731</xdr:rowOff>
    </xdr:from>
    <xdr:to>
      <xdr:col>0</xdr:col>
      <xdr:colOff>2584687</xdr:colOff>
      <xdr:row>142</xdr:row>
      <xdr:rowOff>2359269</xdr:rowOff>
    </xdr:to>
    <xdr:pic>
      <xdr:nvPicPr>
        <xdr:cNvPr id="1139" name="Image 1138" descr="Burberry &quot;Sadler&quot; mules 45 mm Beige - Women | VIETTI Online Store">
          <a:extLst>
            <a:ext uri="{FF2B5EF4-FFF2-40B4-BE49-F238E27FC236}">
              <a16:creationId xmlns:a16="http://schemas.microsoft.com/office/drawing/2014/main" id="{A1D5A953-63FB-4A4D-9A4F-F97900B16B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73269" y="103910423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43962</xdr:colOff>
      <xdr:row>136</xdr:row>
      <xdr:rowOff>498231</xdr:rowOff>
    </xdr:from>
    <xdr:to>
      <xdr:col>0</xdr:col>
      <xdr:colOff>2577608</xdr:colOff>
      <xdr:row>136</xdr:row>
      <xdr:rowOff>1787768</xdr:rowOff>
    </xdr:to>
    <xdr:pic>
      <xdr:nvPicPr>
        <xdr:cNvPr id="3018" name="Image 3017" descr="Burberry EKD Slab Leather Slides, Brand Size 43 ( US Size 10 ) 8081569 -  Shoes - Jomashop">
          <a:extLst>
            <a:ext uri="{FF2B5EF4-FFF2-40B4-BE49-F238E27FC236}">
              <a16:creationId xmlns:a16="http://schemas.microsoft.com/office/drawing/2014/main" id="{D1E5BBC5-909B-42BC-83AB-4BD8552E02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68" b="-1196"/>
        <a:stretch/>
      </xdr:blipFill>
      <xdr:spPr bwMode="auto">
        <a:xfrm>
          <a:off x="43962" y="135562731"/>
          <a:ext cx="2857496" cy="128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182</xdr:row>
      <xdr:rowOff>161193</xdr:rowOff>
    </xdr:from>
    <xdr:ext cx="2964311" cy="1890347"/>
    <xdr:pic>
      <xdr:nvPicPr>
        <xdr:cNvPr id="3019" name="Picture 2259">
          <a:extLst>
            <a:ext uri="{FF2B5EF4-FFF2-40B4-BE49-F238E27FC236}">
              <a16:creationId xmlns:a16="http://schemas.microsoft.com/office/drawing/2014/main" id="{F8D87A84-ED1D-43EE-939A-7285D7794C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-1483" t="23789" r="1483" b="19383"/>
        <a:stretch/>
      </xdr:blipFill>
      <xdr:spPr>
        <a:xfrm>
          <a:off x="0" y="140706231"/>
          <a:ext cx="2964311" cy="189034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183</xdr:row>
      <xdr:rowOff>205154</xdr:rowOff>
    </xdr:from>
    <xdr:ext cx="2964311" cy="1890347"/>
    <xdr:pic>
      <xdr:nvPicPr>
        <xdr:cNvPr id="3020" name="Picture 2259">
          <a:extLst>
            <a:ext uri="{FF2B5EF4-FFF2-40B4-BE49-F238E27FC236}">
              <a16:creationId xmlns:a16="http://schemas.microsoft.com/office/drawing/2014/main" id="{8B55F9B5-6341-49B8-8030-A02DDF17E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-1483" t="23789" r="1483" b="19383"/>
        <a:stretch/>
      </xdr:blipFill>
      <xdr:spPr>
        <a:xfrm>
          <a:off x="0" y="143490462"/>
          <a:ext cx="2964311" cy="189034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184</xdr:row>
      <xdr:rowOff>293077</xdr:rowOff>
    </xdr:from>
    <xdr:ext cx="2964311" cy="1890347"/>
    <xdr:pic>
      <xdr:nvPicPr>
        <xdr:cNvPr id="3021" name="Picture 2259">
          <a:extLst>
            <a:ext uri="{FF2B5EF4-FFF2-40B4-BE49-F238E27FC236}">
              <a16:creationId xmlns:a16="http://schemas.microsoft.com/office/drawing/2014/main" id="{B594F861-D9AD-4F5A-BA9A-C1D34CC86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-1483" t="23789" r="1483" b="19383"/>
        <a:stretch/>
      </xdr:blipFill>
      <xdr:spPr>
        <a:xfrm>
          <a:off x="0" y="146318654"/>
          <a:ext cx="2964311" cy="1890347"/>
        </a:xfrm>
        <a:prstGeom prst="rect">
          <a:avLst/>
        </a:prstGeom>
      </xdr:spPr>
    </xdr:pic>
    <xdr:clientData/>
  </xdr:oneCellAnchor>
  <xdr:oneCellAnchor>
    <xdr:from>
      <xdr:col>0</xdr:col>
      <xdr:colOff>117230</xdr:colOff>
      <xdr:row>85</xdr:row>
      <xdr:rowOff>542192</xdr:rowOff>
    </xdr:from>
    <xdr:ext cx="2426759" cy="1626576"/>
    <xdr:pic>
      <xdr:nvPicPr>
        <xdr:cNvPr id="3025" name="Picture 475" descr="Burberry Tux Low leather Chelsea boots | Black | Image 1">
          <a:extLst>
            <a:ext uri="{FF2B5EF4-FFF2-40B4-BE49-F238E27FC236}">
              <a16:creationId xmlns:a16="http://schemas.microsoft.com/office/drawing/2014/main" id="{27016F6F-9D32-4B7C-9D2F-3A0F60E6D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4" t="43468" r="604" b="6748"/>
        <a:stretch/>
      </xdr:blipFill>
      <xdr:spPr bwMode="auto">
        <a:xfrm>
          <a:off x="117230" y="176710730"/>
          <a:ext cx="2426759" cy="1626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14653</xdr:colOff>
      <xdr:row>104</xdr:row>
      <xdr:rowOff>146539</xdr:rowOff>
    </xdr:from>
    <xdr:to>
      <xdr:col>0</xdr:col>
      <xdr:colOff>2585784</xdr:colOff>
      <xdr:row>105</xdr:row>
      <xdr:rowOff>97693</xdr:rowOff>
    </xdr:to>
    <xdr:pic>
      <xdr:nvPicPr>
        <xdr:cNvPr id="3027" name="Picture 131" descr="Burberry Leather Ranger Boots">
          <a:extLst>
            <a:ext uri="{FF2B5EF4-FFF2-40B4-BE49-F238E27FC236}">
              <a16:creationId xmlns:a16="http://schemas.microsoft.com/office/drawing/2014/main" id="{6CD93E72-AFB1-4A66-9C33-B0234ADF94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" t="10404" r="-513" b="2742"/>
        <a:stretch/>
      </xdr:blipFill>
      <xdr:spPr bwMode="auto">
        <a:xfrm>
          <a:off x="14653" y="184535885"/>
          <a:ext cx="2856881" cy="2691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2580656</xdr:colOff>
      <xdr:row>185</xdr:row>
      <xdr:rowOff>2691423</xdr:rowOff>
    </xdr:to>
    <xdr:pic>
      <xdr:nvPicPr>
        <xdr:cNvPr id="3035" name="Picture 131" descr="Burberry Leather Ranger Boots">
          <a:extLst>
            <a:ext uri="{FF2B5EF4-FFF2-40B4-BE49-F238E27FC236}">
              <a16:creationId xmlns:a16="http://schemas.microsoft.com/office/drawing/2014/main" id="{09A385A4-9B10-474B-AEF5-889F3138F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" t="10404" r="-513" b="2742"/>
        <a:stretch/>
      </xdr:blipFill>
      <xdr:spPr bwMode="auto">
        <a:xfrm>
          <a:off x="0" y="178908808"/>
          <a:ext cx="2856881" cy="2691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147</xdr:row>
      <xdr:rowOff>73269</xdr:rowOff>
    </xdr:from>
    <xdr:to>
      <xdr:col>0</xdr:col>
      <xdr:colOff>2577606</xdr:colOff>
      <xdr:row>147</xdr:row>
      <xdr:rowOff>2179842</xdr:rowOff>
    </xdr:to>
    <xdr:pic>
      <xdr:nvPicPr>
        <xdr:cNvPr id="3037" name="Picture 189" descr="Burberry Glossy Leather Baby Pumps - 546x546">
          <a:extLst>
            <a:ext uri="{FF2B5EF4-FFF2-40B4-BE49-F238E27FC236}">
              <a16:creationId xmlns:a16="http://schemas.microsoft.com/office/drawing/2014/main" id="{8218FE84-0473-4947-AEEC-4C9900741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72"/>
        <a:stretch/>
      </xdr:blipFill>
      <xdr:spPr bwMode="auto">
        <a:xfrm>
          <a:off x="29307" y="192683423"/>
          <a:ext cx="2719749" cy="2106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333</xdr:row>
      <xdr:rowOff>0</xdr:rowOff>
    </xdr:from>
    <xdr:ext cx="2716741" cy="2261577"/>
    <xdr:pic>
      <xdr:nvPicPr>
        <xdr:cNvPr id="3045" name="Picture 71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348C8C9F-21B5-44CD-A12F-E8A3098621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8" t="24656" r="2158" b="730"/>
        <a:stretch/>
      </xdr:blipFill>
      <xdr:spPr bwMode="auto">
        <a:xfrm>
          <a:off x="0" y="239194731"/>
          <a:ext cx="2716741" cy="2261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334</xdr:row>
      <xdr:rowOff>219807</xdr:rowOff>
    </xdr:from>
    <xdr:ext cx="2716741" cy="2261577"/>
    <xdr:pic>
      <xdr:nvPicPr>
        <xdr:cNvPr id="3046" name="Picture 71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679051FA-7BD5-4AFC-90BD-068133370A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8" t="24656" r="2158" b="730"/>
        <a:stretch/>
      </xdr:blipFill>
      <xdr:spPr bwMode="auto">
        <a:xfrm>
          <a:off x="0" y="242154807"/>
          <a:ext cx="2716741" cy="2261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102577</xdr:colOff>
      <xdr:row>335</xdr:row>
      <xdr:rowOff>278423</xdr:rowOff>
    </xdr:from>
    <xdr:ext cx="2716741" cy="2261577"/>
    <xdr:pic>
      <xdr:nvPicPr>
        <xdr:cNvPr id="3047" name="Picture 71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A00B59B2-9595-4A53-B6B6-DF78D65B76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8" t="24656" r="2158" b="730"/>
        <a:stretch/>
      </xdr:blipFill>
      <xdr:spPr bwMode="auto">
        <a:xfrm>
          <a:off x="102577" y="244953692"/>
          <a:ext cx="2716741" cy="2261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336</xdr:row>
      <xdr:rowOff>0</xdr:rowOff>
    </xdr:from>
    <xdr:ext cx="2716741" cy="2261577"/>
    <xdr:pic>
      <xdr:nvPicPr>
        <xdr:cNvPr id="3048" name="Picture 71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96907B0C-783C-456D-8309-E70ABC1AF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8" t="24656" r="2158" b="730"/>
        <a:stretch/>
      </xdr:blipFill>
      <xdr:spPr bwMode="auto">
        <a:xfrm>
          <a:off x="0" y="247415538"/>
          <a:ext cx="2716741" cy="2261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117230</xdr:colOff>
      <xdr:row>66</xdr:row>
      <xdr:rowOff>0</xdr:rowOff>
    </xdr:from>
    <xdr:ext cx="2182090" cy="2671304"/>
    <xdr:pic>
      <xdr:nvPicPr>
        <xdr:cNvPr id="3049" name="Picture 107" descr="Burberry Ankle Buckle Strap Boots - Black">
          <a:extLst>
            <a:ext uri="{FF2B5EF4-FFF2-40B4-BE49-F238E27FC236}">
              <a16:creationId xmlns:a16="http://schemas.microsoft.com/office/drawing/2014/main" id="{4887C3D5-9649-46B3-8559-4F90D72D6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0" y="258376615"/>
          <a:ext cx="2182090" cy="2671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67</xdr:row>
      <xdr:rowOff>0</xdr:rowOff>
    </xdr:from>
    <xdr:ext cx="2182090" cy="2671304"/>
    <xdr:pic>
      <xdr:nvPicPr>
        <xdr:cNvPr id="3050" name="Picture 107" descr="Burberry Ankle Buckle Strap Boots - Black">
          <a:extLst>
            <a:ext uri="{FF2B5EF4-FFF2-40B4-BE49-F238E27FC236}">
              <a16:creationId xmlns:a16="http://schemas.microsoft.com/office/drawing/2014/main" id="{6BC8A414-19BF-49F0-ACCF-D96206A5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116885"/>
          <a:ext cx="2182090" cy="2671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2182090" cy="2671304"/>
    <xdr:pic>
      <xdr:nvPicPr>
        <xdr:cNvPr id="3051" name="Picture 107" descr="Burberry Ankle Buckle Strap Boots - Black">
          <a:extLst>
            <a:ext uri="{FF2B5EF4-FFF2-40B4-BE49-F238E27FC236}">
              <a16:creationId xmlns:a16="http://schemas.microsoft.com/office/drawing/2014/main" id="{14884008-373B-404F-816E-A71DCE29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57154"/>
          <a:ext cx="2182090" cy="2671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69</xdr:row>
      <xdr:rowOff>0</xdr:rowOff>
    </xdr:from>
    <xdr:ext cx="2182090" cy="2671304"/>
    <xdr:pic>
      <xdr:nvPicPr>
        <xdr:cNvPr id="3052" name="Picture 107" descr="Burberry Ankle Buckle Strap Boots - Black">
          <a:extLst>
            <a:ext uri="{FF2B5EF4-FFF2-40B4-BE49-F238E27FC236}">
              <a16:creationId xmlns:a16="http://schemas.microsoft.com/office/drawing/2014/main" id="{06CC44D2-3512-4270-9009-14125053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597423"/>
          <a:ext cx="2182090" cy="2671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317500</xdr:colOff>
      <xdr:row>187</xdr:row>
      <xdr:rowOff>203932</xdr:rowOff>
    </xdr:from>
    <xdr:to>
      <xdr:col>0</xdr:col>
      <xdr:colOff>2460625</xdr:colOff>
      <xdr:row>187</xdr:row>
      <xdr:rowOff>2347057</xdr:rowOff>
    </xdr:to>
    <xdr:pic>
      <xdr:nvPicPr>
        <xdr:cNvPr id="3062" name="Image 3061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95F548DA-41F5-3C63-35A9-CED231DE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78851057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73269</xdr:colOff>
      <xdr:row>188</xdr:row>
      <xdr:rowOff>219807</xdr:rowOff>
    </xdr:from>
    <xdr:to>
      <xdr:col>0</xdr:col>
      <xdr:colOff>2216394</xdr:colOff>
      <xdr:row>188</xdr:row>
      <xdr:rowOff>2362932</xdr:rowOff>
    </xdr:to>
    <xdr:pic>
      <xdr:nvPicPr>
        <xdr:cNvPr id="3063" name="Image 3062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E705863B-6CAC-0747-9699-C3BF15C3C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9" y="31888234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189</xdr:row>
      <xdr:rowOff>190500</xdr:rowOff>
    </xdr:from>
    <xdr:to>
      <xdr:col>0</xdr:col>
      <xdr:colOff>2172433</xdr:colOff>
      <xdr:row>189</xdr:row>
      <xdr:rowOff>2333625</xdr:rowOff>
    </xdr:to>
    <xdr:pic>
      <xdr:nvPicPr>
        <xdr:cNvPr id="3064" name="Image 3063" descr="Burberry Calf Suede Chance Boots, Brand Size 46 ( US Size 13 ) 8086575 -  Shoes - Jomashop">
          <a:extLst>
            <a:ext uri="{FF2B5EF4-FFF2-40B4-BE49-F238E27FC236}">
              <a16:creationId xmlns:a16="http://schemas.microsoft.com/office/drawing/2014/main" id="{283699D8-50EB-F3B6-701E-4FE55957C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8" y="321593308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2143125</xdr:colOff>
      <xdr:row>190</xdr:row>
      <xdr:rowOff>2143125</xdr:rowOff>
    </xdr:to>
    <xdr:pic>
      <xdr:nvPicPr>
        <xdr:cNvPr id="3065" name="Image 3064" descr="Burberry Calf Suede Chance Boots, Brand Size 46 ( US Size 13 ) 8086575 -  Shoes - Jomashop">
          <a:extLst>
            <a:ext uri="{FF2B5EF4-FFF2-40B4-BE49-F238E27FC236}">
              <a16:creationId xmlns:a16="http://schemas.microsoft.com/office/drawing/2014/main" id="{FB2345CF-486A-05C6-B490-A31137363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4786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102576</xdr:colOff>
      <xdr:row>297</xdr:row>
      <xdr:rowOff>0</xdr:rowOff>
    </xdr:from>
    <xdr:to>
      <xdr:col>0</xdr:col>
      <xdr:colOff>1950426</xdr:colOff>
      <xdr:row>297</xdr:row>
      <xdr:rowOff>2473081</xdr:rowOff>
    </xdr:to>
    <xdr:pic>
      <xdr:nvPicPr>
        <xdr:cNvPr id="3069" name="Image 3068" descr="Burberry Check Marsh Heel Boots - Black - Women|8083380">
          <a:extLst>
            <a:ext uri="{FF2B5EF4-FFF2-40B4-BE49-F238E27FC236}">
              <a16:creationId xmlns:a16="http://schemas.microsoft.com/office/drawing/2014/main" id="{663B8526-EA45-002D-73F3-985BE0C7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6" y="348702923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102577</xdr:colOff>
      <xdr:row>58</xdr:row>
      <xdr:rowOff>29308</xdr:rowOff>
    </xdr:from>
    <xdr:to>
      <xdr:col>0</xdr:col>
      <xdr:colOff>2245702</xdr:colOff>
      <xdr:row>58</xdr:row>
      <xdr:rowOff>2172433</xdr:rowOff>
    </xdr:to>
    <xdr:pic>
      <xdr:nvPicPr>
        <xdr:cNvPr id="3070" name="Image 3069" descr="Burberry Check Wool Sweep Pumps, Brand Size 35 ( US Size 5 ) 8082133  5045705169527 - Shoes - Jomashop">
          <a:extLst>
            <a:ext uri="{FF2B5EF4-FFF2-40B4-BE49-F238E27FC236}">
              <a16:creationId xmlns:a16="http://schemas.microsoft.com/office/drawing/2014/main" id="{BD10E300-89CF-5987-6A63-A692F2417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351575077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2143125</xdr:colOff>
      <xdr:row>59</xdr:row>
      <xdr:rowOff>2143125</xdr:rowOff>
    </xdr:to>
    <xdr:pic>
      <xdr:nvPicPr>
        <xdr:cNvPr id="3071" name="Image 3070" descr="Burberry Check Wool Sweep Pumps, Brand Size 35 ( US Size 5 ) 8082133  5045705169527 - Shoes - Jomashop">
          <a:extLst>
            <a:ext uri="{FF2B5EF4-FFF2-40B4-BE49-F238E27FC236}">
              <a16:creationId xmlns:a16="http://schemas.microsoft.com/office/drawing/2014/main" id="{FFA0B818-2BEA-430C-999E-7D54D01A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286038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409575</xdr:colOff>
      <xdr:row>87</xdr:row>
      <xdr:rowOff>190500</xdr:rowOff>
    </xdr:from>
    <xdr:ext cx="2457450" cy="2771775"/>
    <xdr:pic>
      <xdr:nvPicPr>
        <xdr:cNvPr id="3075" name="image5.png">
          <a:extLst>
            <a:ext uri="{FF2B5EF4-FFF2-40B4-BE49-F238E27FC236}">
              <a16:creationId xmlns:a16="http://schemas.microsoft.com/office/drawing/2014/main" id="{13169BB5-4281-45C1-8BFA-534B9C99D64D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09575" y="89973150"/>
          <a:ext cx="2457450" cy="2771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20</xdr:row>
      <xdr:rowOff>57150</xdr:rowOff>
    </xdr:from>
    <xdr:ext cx="2562225" cy="2714625"/>
    <xdr:pic>
      <xdr:nvPicPr>
        <xdr:cNvPr id="3076" name="image3.jpg" descr="Burberry x Tricker’s Dee Low Chelsea Boots In Leather - 546x546">
          <a:extLst>
            <a:ext uri="{FF2B5EF4-FFF2-40B4-BE49-F238E27FC236}">
              <a16:creationId xmlns:a16="http://schemas.microsoft.com/office/drawing/2014/main" id="{2D1C7484-EF40-41A2-8829-E323805DF133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90525" y="159648525"/>
          <a:ext cx="2562225" cy="2714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37</xdr:row>
      <xdr:rowOff>95250</xdr:rowOff>
    </xdr:from>
    <xdr:ext cx="2714625" cy="3028950"/>
    <xdr:pic>
      <xdr:nvPicPr>
        <xdr:cNvPr id="3078" name="image1.jpg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C7FE6BA1-FDB9-4991-AAC4-8C62FF733F1A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28600" y="182956200"/>
          <a:ext cx="2714625" cy="3028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38</xdr:row>
      <xdr:rowOff>285750</xdr:rowOff>
    </xdr:from>
    <xdr:ext cx="2743200" cy="3028950"/>
    <xdr:pic>
      <xdr:nvPicPr>
        <xdr:cNvPr id="3079" name="image1.jpg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80B2972E-1DD9-456E-B5D1-A4AEDAD99D89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00025" y="186470925"/>
          <a:ext cx="2743200" cy="3028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39</xdr:row>
      <xdr:rowOff>133350</xdr:rowOff>
    </xdr:from>
    <xdr:ext cx="2857500" cy="3028950"/>
    <xdr:pic>
      <xdr:nvPicPr>
        <xdr:cNvPr id="3080" name="image1.jpg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5CA97C1C-2C99-4BDB-BEF9-E5B87D8175BC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5250" y="189642750"/>
          <a:ext cx="2857500" cy="3028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54</xdr:row>
      <xdr:rowOff>114300</xdr:rowOff>
    </xdr:from>
    <xdr:ext cx="2466975" cy="3076575"/>
    <xdr:pic>
      <xdr:nvPicPr>
        <xdr:cNvPr id="3082" name="image6.jpg">
          <a:extLst>
            <a:ext uri="{FF2B5EF4-FFF2-40B4-BE49-F238E27FC236}">
              <a16:creationId xmlns:a16="http://schemas.microsoft.com/office/drawing/2014/main" id="{FCDAA9EF-BC17-43BA-8D84-976CF5789B61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285750" y="196272150"/>
          <a:ext cx="2466975" cy="3076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55</xdr:row>
      <xdr:rowOff>152400</xdr:rowOff>
    </xdr:from>
    <xdr:ext cx="2466975" cy="3076575"/>
    <xdr:pic>
      <xdr:nvPicPr>
        <xdr:cNvPr id="3083" name="image6.jpg">
          <a:extLst>
            <a:ext uri="{FF2B5EF4-FFF2-40B4-BE49-F238E27FC236}">
              <a16:creationId xmlns:a16="http://schemas.microsoft.com/office/drawing/2014/main" id="{A0857D2B-37CC-420F-B280-D340B8621E7D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23850" y="199634475"/>
          <a:ext cx="2466975" cy="3076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72</xdr:row>
      <xdr:rowOff>152400</xdr:rowOff>
    </xdr:from>
    <xdr:ext cx="2600325" cy="2952750"/>
    <xdr:pic>
      <xdr:nvPicPr>
        <xdr:cNvPr id="3087" name="image7.jpg" descr="Burberry Peep 100mm Leather Boots - 546x546">
          <a:extLst>
            <a:ext uri="{FF2B5EF4-FFF2-40B4-BE49-F238E27FC236}">
              <a16:creationId xmlns:a16="http://schemas.microsoft.com/office/drawing/2014/main" id="{F21B9333-7973-4844-BFBB-B614A9425F22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42900" y="252822075"/>
          <a:ext cx="2600325" cy="2952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685800</xdr:colOff>
      <xdr:row>73</xdr:row>
      <xdr:rowOff>361950</xdr:rowOff>
    </xdr:from>
    <xdr:ext cx="2181225" cy="2667000"/>
    <xdr:pic>
      <xdr:nvPicPr>
        <xdr:cNvPr id="3088" name="image8.jpg" descr="Burberry Ankle Buckle Strap Boots - Black">
          <a:extLst>
            <a:ext uri="{FF2B5EF4-FFF2-40B4-BE49-F238E27FC236}">
              <a16:creationId xmlns:a16="http://schemas.microsoft.com/office/drawing/2014/main" id="{8F6886EE-D223-4F1C-9E95-71A37352ABCF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85800" y="272976975"/>
          <a:ext cx="2181225" cy="2667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695325</xdr:colOff>
      <xdr:row>74</xdr:row>
      <xdr:rowOff>285750</xdr:rowOff>
    </xdr:from>
    <xdr:ext cx="2181225" cy="2667000"/>
    <xdr:pic>
      <xdr:nvPicPr>
        <xdr:cNvPr id="3089" name="image8.jpg" descr="Burberry Ankle Buckle Strap Boots - Black">
          <a:extLst>
            <a:ext uri="{FF2B5EF4-FFF2-40B4-BE49-F238E27FC236}">
              <a16:creationId xmlns:a16="http://schemas.microsoft.com/office/drawing/2014/main" id="{FF133488-BE5A-437E-8E35-A164461142F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95325" y="276225000"/>
          <a:ext cx="2181225" cy="2667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90</xdr:row>
      <xdr:rowOff>209550</xdr:rowOff>
    </xdr:from>
    <xdr:ext cx="2857500" cy="2886075"/>
    <xdr:pic>
      <xdr:nvPicPr>
        <xdr:cNvPr id="3090" name="image9.jpg" descr="Burberry Shield Black Ankle Boots">
          <a:extLst>
            <a:ext uri="{FF2B5EF4-FFF2-40B4-BE49-F238E27FC236}">
              <a16:creationId xmlns:a16="http://schemas.microsoft.com/office/drawing/2014/main" id="{51830ECB-488D-41E2-9B64-7A83578DECE2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250" y="302742600"/>
          <a:ext cx="2857500" cy="2886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91</xdr:row>
      <xdr:rowOff>171450</xdr:rowOff>
    </xdr:from>
    <xdr:ext cx="2771775" cy="2886075"/>
    <xdr:pic>
      <xdr:nvPicPr>
        <xdr:cNvPr id="3091" name="image9.jpg" descr="Burberry Shield Black Ankle Boots">
          <a:extLst>
            <a:ext uri="{FF2B5EF4-FFF2-40B4-BE49-F238E27FC236}">
              <a16:creationId xmlns:a16="http://schemas.microsoft.com/office/drawing/2014/main" id="{0B87B591-A234-44FC-88A1-812CBBB661F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71450" y="306028725"/>
          <a:ext cx="2771775" cy="2886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92</xdr:row>
      <xdr:rowOff>190500</xdr:rowOff>
    </xdr:from>
    <xdr:ext cx="2819400" cy="2886075"/>
    <xdr:pic>
      <xdr:nvPicPr>
        <xdr:cNvPr id="3092" name="image9.jpg" descr="Burberry Shield Black Ankle Boots">
          <a:extLst>
            <a:ext uri="{FF2B5EF4-FFF2-40B4-BE49-F238E27FC236}">
              <a16:creationId xmlns:a16="http://schemas.microsoft.com/office/drawing/2014/main" id="{35C1E80B-3DBE-4C14-BD6D-292258B14871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3350" y="309372000"/>
          <a:ext cx="2819400" cy="2886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93</xdr:row>
      <xdr:rowOff>304800</xdr:rowOff>
    </xdr:from>
    <xdr:ext cx="2752725" cy="2886075"/>
    <xdr:pic>
      <xdr:nvPicPr>
        <xdr:cNvPr id="3093" name="image9.jpg" descr="Burberry Shield Black Ankle Boots">
          <a:extLst>
            <a:ext uri="{FF2B5EF4-FFF2-40B4-BE49-F238E27FC236}">
              <a16:creationId xmlns:a16="http://schemas.microsoft.com/office/drawing/2014/main" id="{532C2764-BA93-4E25-85B3-87B33064F9AE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500" y="312810525"/>
          <a:ext cx="2752725" cy="2886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94</xdr:row>
      <xdr:rowOff>171450</xdr:rowOff>
    </xdr:from>
    <xdr:ext cx="2838450" cy="2886075"/>
    <xdr:pic>
      <xdr:nvPicPr>
        <xdr:cNvPr id="3094" name="image9.jpg" descr="Burberry Shield Black Ankle Boots">
          <a:extLst>
            <a:ext uri="{FF2B5EF4-FFF2-40B4-BE49-F238E27FC236}">
              <a16:creationId xmlns:a16="http://schemas.microsoft.com/office/drawing/2014/main" id="{2CE98E8D-8BDC-4226-B195-86272E1AD962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4300" y="316001400"/>
          <a:ext cx="2838450" cy="2886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95</xdr:row>
      <xdr:rowOff>38100</xdr:rowOff>
    </xdr:from>
    <xdr:ext cx="2695575" cy="2886075"/>
    <xdr:pic>
      <xdr:nvPicPr>
        <xdr:cNvPr id="3095" name="image9.jpg" descr="Burberry Shield Black Ankle Boots">
          <a:extLst>
            <a:ext uri="{FF2B5EF4-FFF2-40B4-BE49-F238E27FC236}">
              <a16:creationId xmlns:a16="http://schemas.microsoft.com/office/drawing/2014/main" id="{99FC730A-693A-4158-B2B9-F7EAAC423D7A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7650" y="319192275"/>
          <a:ext cx="2695575" cy="2886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96</xdr:row>
      <xdr:rowOff>19050</xdr:rowOff>
    </xdr:from>
    <xdr:ext cx="2419350" cy="3276600"/>
    <xdr:pic>
      <xdr:nvPicPr>
        <xdr:cNvPr id="3096" name="image11.png" descr="Burberry Tux Low leather Chelsea boots | Black | Image 1">
          <a:extLst>
            <a:ext uri="{FF2B5EF4-FFF2-40B4-BE49-F238E27FC236}">
              <a16:creationId xmlns:a16="http://schemas.microsoft.com/office/drawing/2014/main" id="{5233E780-D3F9-4417-80BA-3CC4D61D630E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23875" y="322497450"/>
          <a:ext cx="2419350" cy="3276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134</xdr:row>
      <xdr:rowOff>171450</xdr:rowOff>
    </xdr:from>
    <xdr:ext cx="2619375" cy="2743200"/>
    <xdr:pic>
      <xdr:nvPicPr>
        <xdr:cNvPr id="3097" name="image10.jpg" descr="Burberry Ivy Shield Leather Sandals - 546x546">
          <a:extLst>
            <a:ext uri="{FF2B5EF4-FFF2-40B4-BE49-F238E27FC236}">
              <a16:creationId xmlns:a16="http://schemas.microsoft.com/office/drawing/2014/main" id="{29B0EF7B-2F40-4FCB-8B0E-B2678EAB538E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23850" y="405755475"/>
          <a:ext cx="2619375" cy="2743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60325</xdr:colOff>
      <xdr:row>137</xdr:row>
      <xdr:rowOff>650875</xdr:rowOff>
    </xdr:from>
    <xdr:ext cx="2771775" cy="1539875"/>
    <xdr:pic>
      <xdr:nvPicPr>
        <xdr:cNvPr id="3099" name="image14.jpg" descr="Burberry EKD Slab Leather Slides - 546x546">
          <a:extLst>
            <a:ext uri="{FF2B5EF4-FFF2-40B4-BE49-F238E27FC236}">
              <a16:creationId xmlns:a16="http://schemas.microsoft.com/office/drawing/2014/main" id="{4953AFBF-6714-41C4-ABF5-044F827AF11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4" cstate="print"/>
        <a:srcRect t="50561"/>
        <a:stretch/>
      </xdr:blipFill>
      <xdr:spPr>
        <a:xfrm>
          <a:off x="60325" y="341979250"/>
          <a:ext cx="2771775" cy="1539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101600</xdr:colOff>
      <xdr:row>138</xdr:row>
      <xdr:rowOff>714374</xdr:rowOff>
    </xdr:from>
    <xdr:ext cx="2809875" cy="1743075"/>
    <xdr:pic>
      <xdr:nvPicPr>
        <xdr:cNvPr id="3101" name="image14.jpg" descr="Burberry EKD Slab Leather Slides - 546x546">
          <a:extLst>
            <a:ext uri="{FF2B5EF4-FFF2-40B4-BE49-F238E27FC236}">
              <a16:creationId xmlns:a16="http://schemas.microsoft.com/office/drawing/2014/main" id="{A91A54F8-E460-43E4-934E-1A81596E101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4" cstate="print"/>
        <a:srcRect t="44207"/>
        <a:stretch/>
      </xdr:blipFill>
      <xdr:spPr>
        <a:xfrm>
          <a:off x="101600" y="344789124"/>
          <a:ext cx="2809875" cy="1743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165</xdr:row>
      <xdr:rowOff>133350</xdr:rowOff>
    </xdr:from>
    <xdr:ext cx="2790825" cy="3000375"/>
    <xdr:pic>
      <xdr:nvPicPr>
        <xdr:cNvPr id="3104" name="image12.jpg" descr="Burberry Shield Loafers - Black">
          <a:extLst>
            <a:ext uri="{FF2B5EF4-FFF2-40B4-BE49-F238E27FC236}">
              <a16:creationId xmlns:a16="http://schemas.microsoft.com/office/drawing/2014/main" id="{53C62960-1568-4895-A323-DC0C1B25CFFD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52400" y="475526100"/>
          <a:ext cx="2790825" cy="3000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166</xdr:row>
      <xdr:rowOff>171450</xdr:rowOff>
    </xdr:from>
    <xdr:ext cx="2790825" cy="3000375"/>
    <xdr:pic>
      <xdr:nvPicPr>
        <xdr:cNvPr id="3105" name="image12.jpg" descr="Burberry Shield Loafers - Black">
          <a:extLst>
            <a:ext uri="{FF2B5EF4-FFF2-40B4-BE49-F238E27FC236}">
              <a16:creationId xmlns:a16="http://schemas.microsoft.com/office/drawing/2014/main" id="{8C04470A-5061-4C6B-8CC5-6BF8EE736D8F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52400" y="478888425"/>
          <a:ext cx="2790825" cy="3000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174</xdr:row>
      <xdr:rowOff>25400</xdr:rowOff>
    </xdr:from>
    <xdr:ext cx="2895600" cy="2847975"/>
    <xdr:pic>
      <xdr:nvPicPr>
        <xdr:cNvPr id="3107" name="image19.jpg" descr="Burberry Scarlet Red Bay Leather Sandals">
          <a:extLst>
            <a:ext uri="{FF2B5EF4-FFF2-40B4-BE49-F238E27FC236}">
              <a16:creationId xmlns:a16="http://schemas.microsoft.com/office/drawing/2014/main" id="{D60FCB13-D263-4387-B429-E946E2B1D51C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7150" y="789012900"/>
          <a:ext cx="2895600" cy="2847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213</xdr:row>
      <xdr:rowOff>714375</xdr:rowOff>
    </xdr:from>
    <xdr:ext cx="2905125" cy="1447800"/>
    <xdr:pic>
      <xdr:nvPicPr>
        <xdr:cNvPr id="3113" name="image17.jpg" descr="그레이 스웨이드 찬스 로퍼">
          <a:extLst>
            <a:ext uri="{FF2B5EF4-FFF2-40B4-BE49-F238E27FC236}">
              <a16:creationId xmlns:a16="http://schemas.microsoft.com/office/drawing/2014/main" id="{615A37E0-A89A-43F3-BA2A-4E8FD1E84ACD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8100" y="662263725"/>
          <a:ext cx="29051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215</xdr:row>
      <xdr:rowOff>733425</xdr:rowOff>
    </xdr:from>
    <xdr:ext cx="2905125" cy="1447800"/>
    <xdr:pic>
      <xdr:nvPicPr>
        <xdr:cNvPr id="3114" name="image17.jpg" descr="그레이 스웨이드 찬스 로퍼">
          <a:extLst>
            <a:ext uri="{FF2B5EF4-FFF2-40B4-BE49-F238E27FC236}">
              <a16:creationId xmlns:a16="http://schemas.microsoft.com/office/drawing/2014/main" id="{745A40DD-A0B9-482F-B01B-A908A1CA4651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8100" y="672255450"/>
          <a:ext cx="29051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216</xdr:row>
      <xdr:rowOff>952500</xdr:rowOff>
    </xdr:from>
    <xdr:ext cx="2943225" cy="1447800"/>
    <xdr:pic>
      <xdr:nvPicPr>
        <xdr:cNvPr id="3115" name="image17.jpg" descr="그레이 스웨이드 찬스 로퍼">
          <a:extLst>
            <a:ext uri="{FF2B5EF4-FFF2-40B4-BE49-F238E27FC236}">
              <a16:creationId xmlns:a16="http://schemas.microsoft.com/office/drawing/2014/main" id="{9F3BEF1A-DA84-4384-B134-0BBD34BF25DC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675798750"/>
          <a:ext cx="29432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221</xdr:row>
      <xdr:rowOff>857250</xdr:rowOff>
    </xdr:from>
    <xdr:ext cx="2867025" cy="1301750"/>
    <xdr:pic>
      <xdr:nvPicPr>
        <xdr:cNvPr id="3120" name="image15.jpg" descr="Burberry Motor Zip-Detail Leather Loafers">
          <a:extLst>
            <a:ext uri="{FF2B5EF4-FFF2-40B4-BE49-F238E27FC236}">
              <a16:creationId xmlns:a16="http://schemas.microsoft.com/office/drawing/2014/main" id="{C3F57FCA-AEB7-484F-849D-24E408D04A7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7" cstate="print"/>
        <a:srcRect t="58078"/>
        <a:stretch/>
      </xdr:blipFill>
      <xdr:spPr>
        <a:xfrm>
          <a:off x="0" y="1028779375"/>
          <a:ext cx="2867025" cy="1301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222</xdr:row>
      <xdr:rowOff>466725</xdr:rowOff>
    </xdr:from>
    <xdr:ext cx="2905125" cy="2438400"/>
    <xdr:pic>
      <xdr:nvPicPr>
        <xdr:cNvPr id="3121" name="image22.jpg" descr="Burberry Black Motor Low Shoes – Nova Clothing">
          <a:extLst>
            <a:ext uri="{FF2B5EF4-FFF2-40B4-BE49-F238E27FC236}">
              <a16:creationId xmlns:a16="http://schemas.microsoft.com/office/drawing/2014/main" id="{114A1952-9DC7-4146-8A97-AC84C7094198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100" y="701906775"/>
          <a:ext cx="2905125" cy="2438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223</xdr:row>
      <xdr:rowOff>428625</xdr:rowOff>
    </xdr:from>
    <xdr:ext cx="2924175" cy="2438400"/>
    <xdr:pic>
      <xdr:nvPicPr>
        <xdr:cNvPr id="3122" name="image22.jpg" descr="Burberry Black Motor Low Shoes – Nova Clothing">
          <a:extLst>
            <a:ext uri="{FF2B5EF4-FFF2-40B4-BE49-F238E27FC236}">
              <a16:creationId xmlns:a16="http://schemas.microsoft.com/office/drawing/2014/main" id="{3BCE50D0-EC0C-4343-AED1-EC51CA2CD8B2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050" y="705192900"/>
          <a:ext cx="2924175" cy="2438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224</xdr:row>
      <xdr:rowOff>504825</xdr:rowOff>
    </xdr:from>
    <xdr:ext cx="2886075" cy="2438400"/>
    <xdr:pic>
      <xdr:nvPicPr>
        <xdr:cNvPr id="3123" name="image22.jpg" descr="Burberry Black Motor Low Shoes – Nova Clothing">
          <a:extLst>
            <a:ext uri="{FF2B5EF4-FFF2-40B4-BE49-F238E27FC236}">
              <a16:creationId xmlns:a16="http://schemas.microsoft.com/office/drawing/2014/main" id="{9CE485F6-79B5-4016-829F-1F7DBB446E33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7150" y="708593325"/>
          <a:ext cx="2886075" cy="2438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225</xdr:row>
      <xdr:rowOff>523875</xdr:rowOff>
    </xdr:from>
    <xdr:ext cx="2847975" cy="2438400"/>
    <xdr:pic>
      <xdr:nvPicPr>
        <xdr:cNvPr id="3124" name="image22.jpg" descr="Burberry Black Motor Low Shoes – Nova Clothing">
          <a:extLst>
            <a:ext uri="{FF2B5EF4-FFF2-40B4-BE49-F238E27FC236}">
              <a16:creationId xmlns:a16="http://schemas.microsoft.com/office/drawing/2014/main" id="{6C28CF7C-1A54-4FB9-8EA8-CCA47B40BD78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5250" y="711936600"/>
          <a:ext cx="2847975" cy="2438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226</xdr:row>
      <xdr:rowOff>95250</xdr:rowOff>
    </xdr:from>
    <xdr:ext cx="2867025" cy="2438400"/>
    <xdr:pic>
      <xdr:nvPicPr>
        <xdr:cNvPr id="3125" name="image22.jpg" descr="Burberry Black Motor Low Shoes – Nova Clothing">
          <a:extLst>
            <a:ext uri="{FF2B5EF4-FFF2-40B4-BE49-F238E27FC236}">
              <a16:creationId xmlns:a16="http://schemas.microsoft.com/office/drawing/2014/main" id="{DD539A95-4BAD-4446-BBEA-D7DD383F9FB3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585851000"/>
          <a:ext cx="2867025" cy="2438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227</xdr:row>
      <xdr:rowOff>466725</xdr:rowOff>
    </xdr:from>
    <xdr:ext cx="2828925" cy="2438400"/>
    <xdr:pic>
      <xdr:nvPicPr>
        <xdr:cNvPr id="3126" name="image22.jpg" descr="Burberry Black Motor Low Shoes – Nova Clothing">
          <a:extLst>
            <a:ext uri="{FF2B5EF4-FFF2-40B4-BE49-F238E27FC236}">
              <a16:creationId xmlns:a16="http://schemas.microsoft.com/office/drawing/2014/main" id="{39C8CE73-79A3-411E-8E38-EB1BB0784455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4300" y="728500575"/>
          <a:ext cx="2828925" cy="2438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228</xdr:row>
      <xdr:rowOff>323850</xdr:rowOff>
    </xdr:from>
    <xdr:ext cx="2400300" cy="2438400"/>
    <xdr:pic>
      <xdr:nvPicPr>
        <xdr:cNvPr id="3127" name="image24.jpg">
          <a:extLst>
            <a:ext uri="{FF2B5EF4-FFF2-40B4-BE49-F238E27FC236}">
              <a16:creationId xmlns:a16="http://schemas.microsoft.com/office/drawing/2014/main" id="{77C568EF-CE38-4A87-901C-711A8D3F2F68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95250" y="731681925"/>
          <a:ext cx="2400300" cy="2438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269</xdr:row>
      <xdr:rowOff>114300</xdr:rowOff>
    </xdr:from>
    <xdr:ext cx="2295525" cy="3114675"/>
    <xdr:pic>
      <xdr:nvPicPr>
        <xdr:cNvPr id="3129" name="image21.jpg" descr="Фотография товара">
          <a:extLst>
            <a:ext uri="{FF2B5EF4-FFF2-40B4-BE49-F238E27FC236}">
              <a16:creationId xmlns:a16="http://schemas.microsoft.com/office/drawing/2014/main" id="{F4CFB1C9-7710-497E-96EB-E5A271339925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90525" y="804605325"/>
          <a:ext cx="2295525" cy="3114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270</xdr:row>
      <xdr:rowOff>152400</xdr:rowOff>
    </xdr:from>
    <xdr:ext cx="2295525" cy="3114675"/>
    <xdr:pic>
      <xdr:nvPicPr>
        <xdr:cNvPr id="3130" name="image21.jpg" descr="Фотография товара">
          <a:extLst>
            <a:ext uri="{FF2B5EF4-FFF2-40B4-BE49-F238E27FC236}">
              <a16:creationId xmlns:a16="http://schemas.microsoft.com/office/drawing/2014/main" id="{6A4247D2-3D1E-4A60-9CBB-30619CCE5F1A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23850" y="807967650"/>
          <a:ext cx="2295525" cy="3114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271</xdr:row>
      <xdr:rowOff>114300</xdr:rowOff>
    </xdr:from>
    <xdr:ext cx="2295525" cy="3114675"/>
    <xdr:pic>
      <xdr:nvPicPr>
        <xdr:cNvPr id="3131" name="image21.jpg" descr="Фотография товара">
          <a:extLst>
            <a:ext uri="{FF2B5EF4-FFF2-40B4-BE49-F238E27FC236}">
              <a16:creationId xmlns:a16="http://schemas.microsoft.com/office/drawing/2014/main" id="{9A886DBD-8A8B-46DA-AED9-BBF25F67311B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47650" y="811253775"/>
          <a:ext cx="2295525" cy="3114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319</xdr:row>
      <xdr:rowOff>0</xdr:rowOff>
    </xdr:from>
    <xdr:ext cx="2952750" cy="2403231"/>
    <xdr:pic>
      <xdr:nvPicPr>
        <xdr:cNvPr id="3137" name="image25.jpg" descr="Burberry Highland Equestrian Knight Square-Toe Mules - 546x546">
          <a:extLst>
            <a:ext uri="{FF2B5EF4-FFF2-40B4-BE49-F238E27FC236}">
              <a16:creationId xmlns:a16="http://schemas.microsoft.com/office/drawing/2014/main" id="{A6763BBC-523E-4226-9862-7A5EF54D585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0" cstate="print"/>
        <a:srcRect t="26360" b="-4960"/>
        <a:stretch/>
      </xdr:blipFill>
      <xdr:spPr>
        <a:xfrm>
          <a:off x="0" y="1505199115"/>
          <a:ext cx="2952750" cy="240323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205154</xdr:colOff>
      <xdr:row>14</xdr:row>
      <xdr:rowOff>293077</xdr:rowOff>
    </xdr:from>
    <xdr:to>
      <xdr:col>0</xdr:col>
      <xdr:colOff>2348279</xdr:colOff>
      <xdr:row>14</xdr:row>
      <xdr:rowOff>2436202</xdr:rowOff>
    </xdr:to>
    <xdr:pic>
      <xdr:nvPicPr>
        <xdr:cNvPr id="3182" name="Image 3181" descr="Burberry x Trickers Leather Dee Black Low Chelsea Boots – Nova Clothing">
          <a:extLst>
            <a:ext uri="{FF2B5EF4-FFF2-40B4-BE49-F238E27FC236}">
              <a16:creationId xmlns:a16="http://schemas.microsoft.com/office/drawing/2014/main" id="{9992EAC2-7D7D-00DB-9423-302D5E8B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75071654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161192</xdr:colOff>
      <xdr:row>15</xdr:row>
      <xdr:rowOff>190500</xdr:rowOff>
    </xdr:from>
    <xdr:to>
      <xdr:col>0</xdr:col>
      <xdr:colOff>2304317</xdr:colOff>
      <xdr:row>15</xdr:row>
      <xdr:rowOff>2333625</xdr:rowOff>
    </xdr:to>
    <xdr:pic>
      <xdr:nvPicPr>
        <xdr:cNvPr id="3183" name="Image 3182" descr="Burberry x Trickers Leather Dee Black Low Chelsea Boots – Nova Clothing">
          <a:extLst>
            <a:ext uri="{FF2B5EF4-FFF2-40B4-BE49-F238E27FC236}">
              <a16:creationId xmlns:a16="http://schemas.microsoft.com/office/drawing/2014/main" id="{C7E5CB76-7A2F-AEA6-43EE-CAAF45AE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92" y="77709346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2143125</xdr:colOff>
      <xdr:row>16</xdr:row>
      <xdr:rowOff>2143125</xdr:rowOff>
    </xdr:to>
    <xdr:pic>
      <xdr:nvPicPr>
        <xdr:cNvPr id="3184" name="Image 3183" descr="Burberry x Tricker's Dee Low Chelsea Boots In Leather, Brand Size 3 (US  Size 5) 8075771 - Shoes, Tricker'S - Jomashop">
          <a:extLst>
            <a:ext uri="{FF2B5EF4-FFF2-40B4-BE49-F238E27FC236}">
              <a16:creationId xmlns:a16="http://schemas.microsoft.com/office/drawing/2014/main" id="{935DC94D-783A-D7AA-A603-B4050E7D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338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2143125</xdr:colOff>
      <xdr:row>17</xdr:row>
      <xdr:rowOff>2143125</xdr:rowOff>
    </xdr:to>
    <xdr:pic>
      <xdr:nvPicPr>
        <xdr:cNvPr id="3185" name="Image 3184" descr="Burberry x Tricker's Dee Low Chelsea Boots In Leather, Brand Size 3 (US  Size 5) 8075771 - Shoes, Tricker'S - Jomashop">
          <a:extLst>
            <a:ext uri="{FF2B5EF4-FFF2-40B4-BE49-F238E27FC236}">
              <a16:creationId xmlns:a16="http://schemas.microsoft.com/office/drawing/2014/main" id="{035DEFBA-EA05-E1F7-1F59-5FFBCE4A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770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2143125</xdr:colOff>
      <xdr:row>17</xdr:row>
      <xdr:rowOff>2143125</xdr:rowOff>
    </xdr:to>
    <xdr:pic>
      <xdr:nvPicPr>
        <xdr:cNvPr id="3186" name="Image 3185" descr="Burberry x Tricker's Dee Low Chelsea Boots In Leather, Brand Size 3 (US  Size 5) 8075771 - Shoes, Tricker'S - Jomashop">
          <a:extLst>
            <a:ext uri="{FF2B5EF4-FFF2-40B4-BE49-F238E27FC236}">
              <a16:creationId xmlns:a16="http://schemas.microsoft.com/office/drawing/2014/main" id="{00EC42E7-971B-6DC9-EC26-56449ECDF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202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2143125</xdr:colOff>
      <xdr:row>18</xdr:row>
      <xdr:rowOff>2143125</xdr:rowOff>
    </xdr:to>
    <xdr:pic>
      <xdr:nvPicPr>
        <xdr:cNvPr id="3187" name="Image 3186" descr="Burberry x Tricker's Dee Low Chelsea Boots In Leather, Brand Size 3 (US  Size 5) 8075771 - Shoes, Tricker'S - Jomashop">
          <a:extLst>
            <a:ext uri="{FF2B5EF4-FFF2-40B4-BE49-F238E27FC236}">
              <a16:creationId xmlns:a16="http://schemas.microsoft.com/office/drawing/2014/main" id="{E7839022-968C-C2F3-7038-53658C353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634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2143125</xdr:colOff>
      <xdr:row>19</xdr:row>
      <xdr:rowOff>2143125</xdr:rowOff>
    </xdr:to>
    <xdr:pic>
      <xdr:nvPicPr>
        <xdr:cNvPr id="3188" name="Image 3187" descr="Burberry x Tricker's Dee Low Chelsea Boots In Leather, Brand Size 3 (US  Size 5) 8075771 - Shoes, Tricker'S - Jomashop">
          <a:extLst>
            <a:ext uri="{FF2B5EF4-FFF2-40B4-BE49-F238E27FC236}">
              <a16:creationId xmlns:a16="http://schemas.microsoft.com/office/drawing/2014/main" id="{3D291B8E-E87D-394B-1C27-04C4BD7FA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066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1847850</xdr:colOff>
      <xdr:row>21</xdr:row>
      <xdr:rowOff>2466975</xdr:rowOff>
    </xdr:to>
    <xdr:pic>
      <xdr:nvPicPr>
        <xdr:cNvPr id="3189" name="Image 3188" descr="Burberry 35mm check-pattern pull-tabs Ankle Boots | Brown | FARFETCH GR">
          <a:extLst>
            <a:ext uri="{FF2B5EF4-FFF2-40B4-BE49-F238E27FC236}">
              <a16:creationId xmlns:a16="http://schemas.microsoft.com/office/drawing/2014/main" id="{E4666125-8F14-9187-83B5-0D84653EA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930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1847850</xdr:colOff>
      <xdr:row>22</xdr:row>
      <xdr:rowOff>2466975</xdr:rowOff>
    </xdr:to>
    <xdr:pic>
      <xdr:nvPicPr>
        <xdr:cNvPr id="3190" name="Image 3189" descr="Burberry 35mm check-pattern pull-tabs Ankle Boots | Brown | FARFETCH GR">
          <a:extLst>
            <a:ext uri="{FF2B5EF4-FFF2-40B4-BE49-F238E27FC236}">
              <a16:creationId xmlns:a16="http://schemas.microsoft.com/office/drawing/2014/main" id="{A595DEB9-BD8F-F7C3-0D00-83E106EF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362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1847850</xdr:colOff>
      <xdr:row>23</xdr:row>
      <xdr:rowOff>2466975</xdr:rowOff>
    </xdr:to>
    <xdr:pic>
      <xdr:nvPicPr>
        <xdr:cNvPr id="3191" name="Image 3190" descr="Burberry 35mm check-pattern pull-tabs Ankle Boots | Brown | FARFETCH GR">
          <a:extLst>
            <a:ext uri="{FF2B5EF4-FFF2-40B4-BE49-F238E27FC236}">
              <a16:creationId xmlns:a16="http://schemas.microsoft.com/office/drawing/2014/main" id="{77DEBE51-33AE-B4FF-732D-B10EAF07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794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1847850</xdr:colOff>
      <xdr:row>24</xdr:row>
      <xdr:rowOff>2466975</xdr:rowOff>
    </xdr:to>
    <xdr:pic>
      <xdr:nvPicPr>
        <xdr:cNvPr id="3192" name="Image 3191" descr="Burberry 35mm check-pattern pull-tabs Ankle Boots | Brown | FARFETCH GR">
          <a:extLst>
            <a:ext uri="{FF2B5EF4-FFF2-40B4-BE49-F238E27FC236}">
              <a16:creationId xmlns:a16="http://schemas.microsoft.com/office/drawing/2014/main" id="{33B27284-57C3-9796-4247-23661934A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0226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175846</xdr:colOff>
      <xdr:row>25</xdr:row>
      <xdr:rowOff>146538</xdr:rowOff>
    </xdr:from>
    <xdr:to>
      <xdr:col>0</xdr:col>
      <xdr:colOff>2318971</xdr:colOff>
      <xdr:row>25</xdr:row>
      <xdr:rowOff>2289663</xdr:rowOff>
    </xdr:to>
    <xdr:pic>
      <xdr:nvPicPr>
        <xdr:cNvPr id="3195" name="Image 3194" descr="Burberry Saddle Buckled Leather Boots, Brand Size 37.5 (US Size 7.5) 8077375  - Shoes - Jomashop">
          <a:extLst>
            <a:ext uri="{FF2B5EF4-FFF2-40B4-BE49-F238E27FC236}">
              <a16:creationId xmlns:a16="http://schemas.microsoft.com/office/drawing/2014/main" id="{BC5F482E-13D8-8BD3-3885-4735ED28E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46" y="113288884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43962</xdr:colOff>
      <xdr:row>26</xdr:row>
      <xdr:rowOff>102577</xdr:rowOff>
    </xdr:from>
    <xdr:to>
      <xdr:col>0</xdr:col>
      <xdr:colOff>2187087</xdr:colOff>
      <xdr:row>26</xdr:row>
      <xdr:rowOff>2245702</xdr:rowOff>
    </xdr:to>
    <xdr:pic>
      <xdr:nvPicPr>
        <xdr:cNvPr id="3196" name="Image 3195" descr="Burberry Creeper Leather Chelsea Boots, Brand Size 41 ( US Size 8 ) 8074918  - Shoes - Jomashop">
          <a:extLst>
            <a:ext uri="{FF2B5EF4-FFF2-40B4-BE49-F238E27FC236}">
              <a16:creationId xmlns:a16="http://schemas.microsoft.com/office/drawing/2014/main" id="{7E62B9F3-58C9-9A51-47E4-6FD8FDCB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2" y="115985192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219808</xdr:colOff>
      <xdr:row>27</xdr:row>
      <xdr:rowOff>87923</xdr:rowOff>
    </xdr:from>
    <xdr:to>
      <xdr:col>0</xdr:col>
      <xdr:colOff>2362933</xdr:colOff>
      <xdr:row>27</xdr:row>
      <xdr:rowOff>2231048</xdr:rowOff>
    </xdr:to>
    <xdr:pic>
      <xdr:nvPicPr>
        <xdr:cNvPr id="3197" name="Image 3196" descr="Burberry Creeper Studded Suede Boots, Brand Size 39 ( US Size 6 ) 8074723 -  Shoes - Jomashop">
          <a:extLst>
            <a:ext uri="{FF2B5EF4-FFF2-40B4-BE49-F238E27FC236}">
              <a16:creationId xmlns:a16="http://schemas.microsoft.com/office/drawing/2014/main" id="{60807DAA-1DC0-B106-5CEC-03FEA2B2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8" y="118710808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73269</xdr:colOff>
      <xdr:row>28</xdr:row>
      <xdr:rowOff>146538</xdr:rowOff>
    </xdr:from>
    <xdr:to>
      <xdr:col>0</xdr:col>
      <xdr:colOff>2216394</xdr:colOff>
      <xdr:row>28</xdr:row>
      <xdr:rowOff>2289663</xdr:rowOff>
    </xdr:to>
    <xdr:pic>
      <xdr:nvPicPr>
        <xdr:cNvPr id="3198" name="Image 3197" descr="Burberry Men's Water-Resistant Pebbled Rubber Rainboots, Brand Size 42 ( US  Size 9 ) 8074608 - Shoes - Jomashop">
          <a:extLst>
            <a:ext uri="{FF2B5EF4-FFF2-40B4-BE49-F238E27FC236}">
              <a16:creationId xmlns:a16="http://schemas.microsoft.com/office/drawing/2014/main" id="{D87D1F50-AB30-9A22-EFA8-4BEA1A552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9" y="121509692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117232</xdr:rowOff>
    </xdr:from>
    <xdr:to>
      <xdr:col>0</xdr:col>
      <xdr:colOff>2577016</xdr:colOff>
      <xdr:row>29</xdr:row>
      <xdr:rowOff>2080846</xdr:rowOff>
    </xdr:to>
    <xdr:pic>
      <xdr:nvPicPr>
        <xdr:cNvPr id="3199" name="Image 3198" descr="Burberry lace-up Leather Ankle Boots | Brown | FARFETCH">
          <a:extLst>
            <a:ext uri="{FF2B5EF4-FFF2-40B4-BE49-F238E27FC236}">
              <a16:creationId xmlns:a16="http://schemas.microsoft.com/office/drawing/2014/main" id="{C740B261-E406-B199-9255-893E81423B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016" b="6148"/>
        <a:stretch/>
      </xdr:blipFill>
      <xdr:spPr bwMode="auto">
        <a:xfrm>
          <a:off x="0" y="124220655"/>
          <a:ext cx="2634166" cy="1963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288193</xdr:rowOff>
    </xdr:from>
    <xdr:to>
      <xdr:col>0</xdr:col>
      <xdr:colOff>2580059</xdr:colOff>
      <xdr:row>339</xdr:row>
      <xdr:rowOff>1958731</xdr:rowOff>
    </xdr:to>
    <xdr:pic>
      <xdr:nvPicPr>
        <xdr:cNvPr id="3200" name="Image 3199" descr="Burberry Leather Peep-Toe Slides With Equestrian Knight Design, Brand Size  38 (US Size 8) 8080264 - Shoes - Jomashop">
          <a:extLst>
            <a:ext uri="{FF2B5EF4-FFF2-40B4-BE49-F238E27FC236}">
              <a16:creationId xmlns:a16="http://schemas.microsoft.com/office/drawing/2014/main" id="{1EB3B009-0ACA-3ED6-99AF-2DDCAA3583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44" b="-8718"/>
        <a:stretch/>
      </xdr:blipFill>
      <xdr:spPr bwMode="auto">
        <a:xfrm>
          <a:off x="0" y="904623443"/>
          <a:ext cx="2599109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87923</xdr:colOff>
      <xdr:row>340</xdr:row>
      <xdr:rowOff>527538</xdr:rowOff>
    </xdr:from>
    <xdr:to>
      <xdr:col>0</xdr:col>
      <xdr:colOff>2582257</xdr:colOff>
      <xdr:row>340</xdr:row>
      <xdr:rowOff>2198076</xdr:rowOff>
    </xdr:to>
    <xdr:pic>
      <xdr:nvPicPr>
        <xdr:cNvPr id="3201" name="Image 3200" descr="Burberry Leather Peep-Toe Slides With Equestrian Knight Design, Brand Size  38 (US Size 8) 8080264 - Shoes - Jomashop">
          <a:extLst>
            <a:ext uri="{FF2B5EF4-FFF2-40B4-BE49-F238E27FC236}">
              <a16:creationId xmlns:a16="http://schemas.microsoft.com/office/drawing/2014/main" id="{D53B3BA7-289E-4CA8-A011-1C240FF3B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44" b="-8718"/>
        <a:stretch/>
      </xdr:blipFill>
      <xdr:spPr bwMode="auto">
        <a:xfrm>
          <a:off x="87923" y="1681103884"/>
          <a:ext cx="2599109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342</xdr:row>
      <xdr:rowOff>424962</xdr:rowOff>
    </xdr:from>
    <xdr:ext cx="2964311" cy="1890347"/>
    <xdr:pic>
      <xdr:nvPicPr>
        <xdr:cNvPr id="3430" name="Picture 2259">
          <a:extLst>
            <a:ext uri="{FF2B5EF4-FFF2-40B4-BE49-F238E27FC236}">
              <a16:creationId xmlns:a16="http://schemas.microsoft.com/office/drawing/2014/main" id="{BDA5EEC8-8FEA-4A06-9D44-56D51FB8A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-1483" t="23789" r="1483" b="19383"/>
        <a:stretch/>
      </xdr:blipFill>
      <xdr:spPr>
        <a:xfrm>
          <a:off x="0" y="1691962385"/>
          <a:ext cx="2964311" cy="1890347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</xdr:colOff>
      <xdr:row>338</xdr:row>
      <xdr:rowOff>492125</xdr:rowOff>
    </xdr:from>
    <xdr:to>
      <xdr:col>0</xdr:col>
      <xdr:colOff>2580059</xdr:colOff>
      <xdr:row>338</xdr:row>
      <xdr:rowOff>2162663</xdr:rowOff>
    </xdr:to>
    <xdr:pic>
      <xdr:nvPicPr>
        <xdr:cNvPr id="3432" name="Image 3431" descr="Burberry Leather Peep-Toe Slides With Equestrian Knight Design, Brand Size  38 (US Size 8) 8080264 - Shoes - Jomashop">
          <a:extLst>
            <a:ext uri="{FF2B5EF4-FFF2-40B4-BE49-F238E27FC236}">
              <a16:creationId xmlns:a16="http://schemas.microsoft.com/office/drawing/2014/main" id="{237639AB-3C12-4A60-B6D1-0294C5A5C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44" b="-8718"/>
        <a:stretch/>
      </xdr:blipFill>
      <xdr:spPr bwMode="auto">
        <a:xfrm>
          <a:off x="47625" y="902081000"/>
          <a:ext cx="2599109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527538</xdr:colOff>
      <xdr:row>331</xdr:row>
      <xdr:rowOff>43961</xdr:rowOff>
    </xdr:from>
    <xdr:to>
      <xdr:col>0</xdr:col>
      <xdr:colOff>2375388</xdr:colOff>
      <xdr:row>331</xdr:row>
      <xdr:rowOff>2510936</xdr:rowOff>
    </xdr:to>
    <xdr:pic>
      <xdr:nvPicPr>
        <xdr:cNvPr id="3434" name="Image 3433" descr="Burberry Mocassins - Beige - Jaune - Femme|8074725 | thebs.com">
          <a:extLst>
            <a:ext uri="{FF2B5EF4-FFF2-40B4-BE49-F238E27FC236}">
              <a16:creationId xmlns:a16="http://schemas.microsoft.com/office/drawing/2014/main" id="{97682DFE-7F97-985B-18B8-64D3BD55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8" y="1603892769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58615</xdr:colOff>
      <xdr:row>330</xdr:row>
      <xdr:rowOff>307731</xdr:rowOff>
    </xdr:from>
    <xdr:to>
      <xdr:col>0</xdr:col>
      <xdr:colOff>2525590</xdr:colOff>
      <xdr:row>330</xdr:row>
      <xdr:rowOff>2155581</xdr:rowOff>
    </xdr:to>
    <xdr:pic>
      <xdr:nvPicPr>
        <xdr:cNvPr id="3437" name="Image 3436" descr="Burberry Furley Slides Vintage Check Pink (Women's) - 8070863 - US">
          <a:extLst>
            <a:ext uri="{FF2B5EF4-FFF2-40B4-BE49-F238E27FC236}">
              <a16:creationId xmlns:a16="http://schemas.microsoft.com/office/drawing/2014/main" id="{041A07F8-8358-3B61-2575-4B2AB5F9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" y="1568533039"/>
          <a:ext cx="246697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58615</xdr:colOff>
      <xdr:row>329</xdr:row>
      <xdr:rowOff>307731</xdr:rowOff>
    </xdr:from>
    <xdr:ext cx="2466975" cy="1847850"/>
    <xdr:pic>
      <xdr:nvPicPr>
        <xdr:cNvPr id="3438" name="Image 3437" descr="Burberry Furley Slides Vintage Check Pink (Women's) - 8070863 - US">
          <a:extLst>
            <a:ext uri="{FF2B5EF4-FFF2-40B4-BE49-F238E27FC236}">
              <a16:creationId xmlns:a16="http://schemas.microsoft.com/office/drawing/2014/main" id="{8635A0A4-F4CE-4A4B-A9CC-D9CA9C35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" y="1568533039"/>
          <a:ext cx="246697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58615</xdr:colOff>
      <xdr:row>328</xdr:row>
      <xdr:rowOff>307731</xdr:rowOff>
    </xdr:from>
    <xdr:ext cx="2466975" cy="1847850"/>
    <xdr:pic>
      <xdr:nvPicPr>
        <xdr:cNvPr id="3439" name="Image 3438" descr="Burberry Furley Slides Vintage Check Pink (Women's) - 8070863 - US">
          <a:extLst>
            <a:ext uri="{FF2B5EF4-FFF2-40B4-BE49-F238E27FC236}">
              <a16:creationId xmlns:a16="http://schemas.microsoft.com/office/drawing/2014/main" id="{8C37C87F-BC27-4F4C-B83E-E211EFE9F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" y="1568533039"/>
          <a:ext cx="246697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</xdr:colOff>
      <xdr:row>327</xdr:row>
      <xdr:rowOff>791309</xdr:rowOff>
    </xdr:from>
    <xdr:to>
      <xdr:col>0</xdr:col>
      <xdr:colOff>2576880</xdr:colOff>
      <xdr:row>327</xdr:row>
      <xdr:rowOff>2074882</xdr:rowOff>
    </xdr:to>
    <xdr:pic>
      <xdr:nvPicPr>
        <xdr:cNvPr id="3441" name="Image 3440" descr="Achetez des Burberry Wmns Logo Detail Slide 'Vivid Blue' - 8065474 | GOAT FR">
          <a:extLst>
            <a:ext uri="{FF2B5EF4-FFF2-40B4-BE49-F238E27FC236}">
              <a16:creationId xmlns:a16="http://schemas.microsoft.com/office/drawing/2014/main" id="{D0B3FCA6-7295-F116-CAA4-86745C463E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938" b="16371"/>
        <a:stretch/>
      </xdr:blipFill>
      <xdr:spPr bwMode="auto">
        <a:xfrm>
          <a:off x="1" y="1558055540"/>
          <a:ext cx="2872154" cy="128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747347</xdr:rowOff>
    </xdr:from>
    <xdr:to>
      <xdr:col>0</xdr:col>
      <xdr:colOff>2576879</xdr:colOff>
      <xdr:row>326</xdr:row>
      <xdr:rowOff>2030920</xdr:rowOff>
    </xdr:to>
    <xdr:pic>
      <xdr:nvPicPr>
        <xdr:cNvPr id="3442" name="Image 3441" descr="Achetez des Burberry Wmns Logo Detail Slide 'Vivid Blue' - 8065474 | GOAT FR">
          <a:extLst>
            <a:ext uri="{FF2B5EF4-FFF2-40B4-BE49-F238E27FC236}">
              <a16:creationId xmlns:a16="http://schemas.microsoft.com/office/drawing/2014/main" id="{58613C91-1AF6-4A97-8788-CBC062BBF7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938" b="16371"/>
        <a:stretch/>
      </xdr:blipFill>
      <xdr:spPr bwMode="auto">
        <a:xfrm>
          <a:off x="0" y="1555271309"/>
          <a:ext cx="2872154" cy="128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952500</xdr:rowOff>
    </xdr:from>
    <xdr:to>
      <xdr:col>0</xdr:col>
      <xdr:colOff>2576879</xdr:colOff>
      <xdr:row>325</xdr:row>
      <xdr:rowOff>2236073</xdr:rowOff>
    </xdr:to>
    <xdr:pic>
      <xdr:nvPicPr>
        <xdr:cNvPr id="3443" name="Image 3442" descr="Achetez des Burberry Wmns Logo Detail Slide 'Vivid Blue' - 8065474 | GOAT FR">
          <a:extLst>
            <a:ext uri="{FF2B5EF4-FFF2-40B4-BE49-F238E27FC236}">
              <a16:creationId xmlns:a16="http://schemas.microsoft.com/office/drawing/2014/main" id="{B42AC467-D779-4775-8B75-03F200CD04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938" b="16371"/>
        <a:stretch/>
      </xdr:blipFill>
      <xdr:spPr bwMode="auto">
        <a:xfrm>
          <a:off x="0" y="1552736192"/>
          <a:ext cx="2872154" cy="128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234462</xdr:rowOff>
    </xdr:from>
    <xdr:to>
      <xdr:col>0</xdr:col>
      <xdr:colOff>2578001</xdr:colOff>
      <xdr:row>324</xdr:row>
      <xdr:rowOff>2095500</xdr:rowOff>
    </xdr:to>
    <xdr:pic>
      <xdr:nvPicPr>
        <xdr:cNvPr id="3444" name="Image 3443" descr="Burberry Stingray Applique-Detail Slides, Brand Size 48 (US Size 15) 8081266  - Shoes - Jomashop">
          <a:extLst>
            <a:ext uri="{FF2B5EF4-FFF2-40B4-BE49-F238E27FC236}">
              <a16:creationId xmlns:a16="http://schemas.microsoft.com/office/drawing/2014/main" id="{76910254-D6A7-D3C3-FA4E-5A7497A94D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342" b="-5983"/>
        <a:stretch/>
      </xdr:blipFill>
      <xdr:spPr bwMode="auto">
        <a:xfrm>
          <a:off x="0" y="1549277885"/>
          <a:ext cx="2835176" cy="1861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293077</xdr:rowOff>
    </xdr:from>
    <xdr:to>
      <xdr:col>0</xdr:col>
      <xdr:colOff>2577670</xdr:colOff>
      <xdr:row>323</xdr:row>
      <xdr:rowOff>1978268</xdr:rowOff>
    </xdr:to>
    <xdr:pic>
      <xdr:nvPicPr>
        <xdr:cNvPr id="3445" name="Image 3444" descr="Burberry Albridge Sneaker in Ripple IP Check | FWRD">
          <a:extLst>
            <a:ext uri="{FF2B5EF4-FFF2-40B4-BE49-F238E27FC236}">
              <a16:creationId xmlns:a16="http://schemas.microsoft.com/office/drawing/2014/main" id="{370ACADD-BEBF-295E-3B84-D65219DD2C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90" t="40986" r="7889" b="22186"/>
        <a:stretch/>
      </xdr:blipFill>
      <xdr:spPr bwMode="auto">
        <a:xfrm>
          <a:off x="0" y="1543855962"/>
          <a:ext cx="2901520" cy="1685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571499</xdr:rowOff>
    </xdr:from>
    <xdr:to>
      <xdr:col>0</xdr:col>
      <xdr:colOff>2582641</xdr:colOff>
      <xdr:row>322</xdr:row>
      <xdr:rowOff>2139460</xdr:rowOff>
    </xdr:to>
    <xdr:pic>
      <xdr:nvPicPr>
        <xdr:cNvPr id="3447" name="Image 3446" descr="Burberry | BLOOMSBURY DERBY, CLASSIC LACE UP, Δέρμα | KALOGIROU">
          <a:extLst>
            <a:ext uri="{FF2B5EF4-FFF2-40B4-BE49-F238E27FC236}">
              <a16:creationId xmlns:a16="http://schemas.microsoft.com/office/drawing/2014/main" id="{E26EEA09-D77F-F583-7875-0EB0B857B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646" b="15041"/>
        <a:stretch/>
      </xdr:blipFill>
      <xdr:spPr bwMode="auto">
        <a:xfrm>
          <a:off x="0" y="1522212230"/>
          <a:ext cx="2947766" cy="1567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219808</xdr:rowOff>
    </xdr:from>
    <xdr:to>
      <xdr:col>0</xdr:col>
      <xdr:colOff>2578873</xdr:colOff>
      <xdr:row>318</xdr:row>
      <xdr:rowOff>2373923</xdr:rowOff>
    </xdr:to>
    <xdr:pic>
      <xdr:nvPicPr>
        <xdr:cNvPr id="3451" name="Image 3450">
          <a:extLst>
            <a:ext uri="{FF2B5EF4-FFF2-40B4-BE49-F238E27FC236}">
              <a16:creationId xmlns:a16="http://schemas.microsoft.com/office/drawing/2014/main" id="{3BF51FEB-D604-E8EB-1A96-E5C02892A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97198116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2578873</xdr:colOff>
      <xdr:row>317</xdr:row>
      <xdr:rowOff>2154115</xdr:rowOff>
    </xdr:to>
    <xdr:pic>
      <xdr:nvPicPr>
        <xdr:cNvPr id="3452" name="Image 3451">
          <a:extLst>
            <a:ext uri="{FF2B5EF4-FFF2-40B4-BE49-F238E27FC236}">
              <a16:creationId xmlns:a16="http://schemas.microsoft.com/office/drawing/2014/main" id="{9C039DE3-5831-42A5-B4BA-66C2060E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94238038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2578873</xdr:colOff>
      <xdr:row>316</xdr:row>
      <xdr:rowOff>2154115</xdr:rowOff>
    </xdr:to>
    <xdr:pic>
      <xdr:nvPicPr>
        <xdr:cNvPr id="3453" name="Image 3452">
          <a:extLst>
            <a:ext uri="{FF2B5EF4-FFF2-40B4-BE49-F238E27FC236}">
              <a16:creationId xmlns:a16="http://schemas.microsoft.com/office/drawing/2014/main" id="{C58E3036-4325-458E-87E1-E1603D1D0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91497769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2578873</xdr:colOff>
      <xdr:row>315</xdr:row>
      <xdr:rowOff>2154115</xdr:rowOff>
    </xdr:to>
    <xdr:pic>
      <xdr:nvPicPr>
        <xdr:cNvPr id="3454" name="Image 3453">
          <a:extLst>
            <a:ext uri="{FF2B5EF4-FFF2-40B4-BE49-F238E27FC236}">
              <a16:creationId xmlns:a16="http://schemas.microsoft.com/office/drawing/2014/main" id="{86C4C264-D777-4EBC-BD7E-570D0B03A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88757500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2578873</xdr:colOff>
      <xdr:row>314</xdr:row>
      <xdr:rowOff>2154115</xdr:rowOff>
    </xdr:to>
    <xdr:pic>
      <xdr:nvPicPr>
        <xdr:cNvPr id="3455" name="Image 3454">
          <a:extLst>
            <a:ext uri="{FF2B5EF4-FFF2-40B4-BE49-F238E27FC236}">
              <a16:creationId xmlns:a16="http://schemas.microsoft.com/office/drawing/2014/main" id="{7F3D62CE-57F0-40A1-BD48-04164A3B6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86017231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2578873</xdr:colOff>
      <xdr:row>313</xdr:row>
      <xdr:rowOff>2154115</xdr:rowOff>
    </xdr:to>
    <xdr:pic>
      <xdr:nvPicPr>
        <xdr:cNvPr id="3456" name="Image 3455">
          <a:extLst>
            <a:ext uri="{FF2B5EF4-FFF2-40B4-BE49-F238E27FC236}">
              <a16:creationId xmlns:a16="http://schemas.microsoft.com/office/drawing/2014/main" id="{9400EABB-617D-443E-B2DA-86594447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83276962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2578873</xdr:colOff>
      <xdr:row>312</xdr:row>
      <xdr:rowOff>2154115</xdr:rowOff>
    </xdr:to>
    <xdr:pic>
      <xdr:nvPicPr>
        <xdr:cNvPr id="3457" name="Image 3456">
          <a:extLst>
            <a:ext uri="{FF2B5EF4-FFF2-40B4-BE49-F238E27FC236}">
              <a16:creationId xmlns:a16="http://schemas.microsoft.com/office/drawing/2014/main" id="{E8289C82-DE45-407D-B1E9-CB6B25AF0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80536692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2578873</xdr:colOff>
      <xdr:row>311</xdr:row>
      <xdr:rowOff>2154115</xdr:rowOff>
    </xdr:to>
    <xdr:pic>
      <xdr:nvPicPr>
        <xdr:cNvPr id="3458" name="Image 3457">
          <a:extLst>
            <a:ext uri="{FF2B5EF4-FFF2-40B4-BE49-F238E27FC236}">
              <a16:creationId xmlns:a16="http://schemas.microsoft.com/office/drawing/2014/main" id="{3FE2951B-175B-4479-97AF-CC0F649CB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77796423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2578873</xdr:colOff>
      <xdr:row>310</xdr:row>
      <xdr:rowOff>2154115</xdr:rowOff>
    </xdr:to>
    <xdr:pic>
      <xdr:nvPicPr>
        <xdr:cNvPr id="3459" name="Image 3458">
          <a:extLst>
            <a:ext uri="{FF2B5EF4-FFF2-40B4-BE49-F238E27FC236}">
              <a16:creationId xmlns:a16="http://schemas.microsoft.com/office/drawing/2014/main" id="{62F69588-D09C-42AE-80AE-961631C91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75056154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14654</xdr:colOff>
      <xdr:row>308</xdr:row>
      <xdr:rowOff>219808</xdr:rowOff>
    </xdr:from>
    <xdr:to>
      <xdr:col>0</xdr:col>
      <xdr:colOff>2584002</xdr:colOff>
      <xdr:row>308</xdr:row>
      <xdr:rowOff>2373923</xdr:rowOff>
    </xdr:to>
    <xdr:pic>
      <xdr:nvPicPr>
        <xdr:cNvPr id="3460" name="Image 3459">
          <a:extLst>
            <a:ext uri="{FF2B5EF4-FFF2-40B4-BE49-F238E27FC236}">
              <a16:creationId xmlns:a16="http://schemas.microsoft.com/office/drawing/2014/main" id="{F3881AE2-F776-43A3-BE6A-BB89369B7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4654" y="1469795423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2578873</xdr:colOff>
      <xdr:row>309</xdr:row>
      <xdr:rowOff>2154115</xdr:rowOff>
    </xdr:to>
    <xdr:pic>
      <xdr:nvPicPr>
        <xdr:cNvPr id="3461" name="Image 3460">
          <a:extLst>
            <a:ext uri="{FF2B5EF4-FFF2-40B4-BE49-F238E27FC236}">
              <a16:creationId xmlns:a16="http://schemas.microsoft.com/office/drawing/2014/main" id="{31C6F976-B7B4-4D0F-A050-2609959EF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472315885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161193</xdr:colOff>
      <xdr:row>307</xdr:row>
      <xdr:rowOff>219808</xdr:rowOff>
    </xdr:from>
    <xdr:to>
      <xdr:col>0</xdr:col>
      <xdr:colOff>2578141</xdr:colOff>
      <xdr:row>307</xdr:row>
      <xdr:rowOff>2373923</xdr:rowOff>
    </xdr:to>
    <xdr:pic>
      <xdr:nvPicPr>
        <xdr:cNvPr id="3462" name="Image 3461">
          <a:extLst>
            <a:ext uri="{FF2B5EF4-FFF2-40B4-BE49-F238E27FC236}">
              <a16:creationId xmlns:a16="http://schemas.microsoft.com/office/drawing/2014/main" id="{D77CA278-8D27-4198-AE4D-14EA55BF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61193" y="1467055154"/>
          <a:ext cx="2645548" cy="21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571501</xdr:rowOff>
    </xdr:from>
    <xdr:to>
      <xdr:col>0</xdr:col>
      <xdr:colOff>2585320</xdr:colOff>
      <xdr:row>298</xdr:row>
      <xdr:rowOff>2344615</xdr:rowOff>
    </xdr:to>
    <xdr:pic>
      <xdr:nvPicPr>
        <xdr:cNvPr id="3463" name="Image 3462" descr="Burberry Rubber slipper with logo Blue - Men | VIETTI Online Store">
          <a:extLst>
            <a:ext uri="{FF2B5EF4-FFF2-40B4-BE49-F238E27FC236}">
              <a16:creationId xmlns:a16="http://schemas.microsoft.com/office/drawing/2014/main" id="{952D8B48-C9AE-69C6-1411-C5FD609044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332" b="6148"/>
        <a:stretch/>
      </xdr:blipFill>
      <xdr:spPr bwMode="auto">
        <a:xfrm>
          <a:off x="0" y="1442744424"/>
          <a:ext cx="2794870" cy="1773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117231</xdr:colOff>
      <xdr:row>296</xdr:row>
      <xdr:rowOff>102577</xdr:rowOff>
    </xdr:from>
    <xdr:to>
      <xdr:col>0</xdr:col>
      <xdr:colOff>1926981</xdr:colOff>
      <xdr:row>296</xdr:row>
      <xdr:rowOff>2636227</xdr:rowOff>
    </xdr:to>
    <xdr:pic>
      <xdr:nvPicPr>
        <xdr:cNvPr id="3464" name="Image 3463" descr="Achetez des Burberry Marsh High Boot 'Manilla' - 8077393 | GOAT FR">
          <a:extLst>
            <a:ext uri="{FF2B5EF4-FFF2-40B4-BE49-F238E27FC236}">
              <a16:creationId xmlns:a16="http://schemas.microsoft.com/office/drawing/2014/main" id="{0B547A4D-D77D-6977-B05F-513B7BE2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1" y="1434054692"/>
          <a:ext cx="18097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131884</xdr:colOff>
      <xdr:row>295</xdr:row>
      <xdr:rowOff>58616</xdr:rowOff>
    </xdr:from>
    <xdr:to>
      <xdr:col>0</xdr:col>
      <xdr:colOff>1941634</xdr:colOff>
      <xdr:row>295</xdr:row>
      <xdr:rowOff>2592266</xdr:rowOff>
    </xdr:to>
    <xdr:pic>
      <xdr:nvPicPr>
        <xdr:cNvPr id="3465" name="Image 3464" descr="Achetez des Burberry Marsh High Boot 'Manilla' - 8077393 | GOAT FR">
          <a:extLst>
            <a:ext uri="{FF2B5EF4-FFF2-40B4-BE49-F238E27FC236}">
              <a16:creationId xmlns:a16="http://schemas.microsoft.com/office/drawing/2014/main" id="{8CCE771D-B7ED-95E5-A354-774C89C3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4" y="1431270462"/>
          <a:ext cx="18097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1809750</xdr:colOff>
      <xdr:row>294</xdr:row>
      <xdr:rowOff>2533650</xdr:rowOff>
    </xdr:to>
    <xdr:pic>
      <xdr:nvPicPr>
        <xdr:cNvPr id="3466" name="Image 3465" descr="Achetez des Burberry Marsh High Boot 'Manilla' - 8077393 | GOAT FR">
          <a:extLst>
            <a:ext uri="{FF2B5EF4-FFF2-40B4-BE49-F238E27FC236}">
              <a16:creationId xmlns:a16="http://schemas.microsoft.com/office/drawing/2014/main" id="{CCF498EA-91C1-6383-7AFB-90F4E2FDB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9988250"/>
          <a:ext cx="18097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1809750</xdr:colOff>
      <xdr:row>293</xdr:row>
      <xdr:rowOff>2533650</xdr:rowOff>
    </xdr:to>
    <xdr:pic>
      <xdr:nvPicPr>
        <xdr:cNvPr id="3467" name="Image 3466" descr="Achetez des Burberry Marsh High Boot 'Manilla' - 8077393 | GOAT FR">
          <a:extLst>
            <a:ext uri="{FF2B5EF4-FFF2-40B4-BE49-F238E27FC236}">
              <a16:creationId xmlns:a16="http://schemas.microsoft.com/office/drawing/2014/main" id="{293D93FB-80A5-3350-7448-524C667F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7245050"/>
          <a:ext cx="18097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1809750</xdr:colOff>
      <xdr:row>292</xdr:row>
      <xdr:rowOff>2533650</xdr:rowOff>
    </xdr:to>
    <xdr:pic>
      <xdr:nvPicPr>
        <xdr:cNvPr id="3468" name="Image 3467" descr="Achetez des Burberry Marsh High Boot 'Manilla' - 8077393 | GOAT FR">
          <a:extLst>
            <a:ext uri="{FF2B5EF4-FFF2-40B4-BE49-F238E27FC236}">
              <a16:creationId xmlns:a16="http://schemas.microsoft.com/office/drawing/2014/main" id="{5F85DBC5-B5F6-F349-2B9D-9193B14B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4501850"/>
          <a:ext cx="18097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322385</xdr:rowOff>
    </xdr:from>
    <xdr:to>
      <xdr:col>0</xdr:col>
      <xdr:colOff>2581476</xdr:colOff>
      <xdr:row>280</xdr:row>
      <xdr:rowOff>2139461</xdr:rowOff>
    </xdr:to>
    <xdr:pic>
      <xdr:nvPicPr>
        <xdr:cNvPr id="3469" name="Image 3468" descr="Burberry Multi-Straps Leather Boots, Brand Size 37.5 (US Size 7.5) 8077377  - Shoes, __Null__Value__ - Jomashop">
          <a:extLst>
            <a:ext uri="{FF2B5EF4-FFF2-40B4-BE49-F238E27FC236}">
              <a16:creationId xmlns:a16="http://schemas.microsoft.com/office/drawing/2014/main" id="{3B770181-248B-BEB6-2950-1A98BAB79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555"/>
        <a:stretch/>
      </xdr:blipFill>
      <xdr:spPr bwMode="auto">
        <a:xfrm>
          <a:off x="0" y="1390430193"/>
          <a:ext cx="2819601" cy="1817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161193</xdr:rowOff>
    </xdr:from>
    <xdr:to>
      <xdr:col>0</xdr:col>
      <xdr:colOff>2585990</xdr:colOff>
      <xdr:row>277</xdr:row>
      <xdr:rowOff>2227384</xdr:rowOff>
    </xdr:to>
    <xdr:pic>
      <xdr:nvPicPr>
        <xdr:cNvPr id="3476" name="Image 3475" descr="Burberry Check Drawstring Pillow Padded Snow Boots, Brand Size 36 ( US Size  6 ) 8077442 - Shoes - Jomashop">
          <a:extLst>
            <a:ext uri="{FF2B5EF4-FFF2-40B4-BE49-F238E27FC236}">
              <a16:creationId xmlns:a16="http://schemas.microsoft.com/office/drawing/2014/main" id="{861E64F7-B8C1-46DC-D73D-7607F4BCD9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67" b="170"/>
        <a:stretch/>
      </xdr:blipFill>
      <xdr:spPr bwMode="auto">
        <a:xfrm>
          <a:off x="0" y="1351905231"/>
          <a:ext cx="2824115" cy="2066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498230</xdr:rowOff>
    </xdr:from>
    <xdr:to>
      <xdr:col>0</xdr:col>
      <xdr:colOff>2584755</xdr:colOff>
      <xdr:row>276</xdr:row>
      <xdr:rowOff>1743808</xdr:rowOff>
    </xdr:to>
    <xdr:pic>
      <xdr:nvPicPr>
        <xdr:cNvPr id="3481" name="Image 3480" descr="Buy (Women) Burberry Leather Platform Sneaker 'Black Fashion' 8035539 -  Novelship">
          <a:extLst>
            <a:ext uri="{FF2B5EF4-FFF2-40B4-BE49-F238E27FC236}">
              <a16:creationId xmlns:a16="http://schemas.microsoft.com/office/drawing/2014/main" id="{52946A73-13F7-6522-F5E7-761A1733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7579845"/>
          <a:ext cx="2949880" cy="124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512884</xdr:rowOff>
    </xdr:from>
    <xdr:to>
      <xdr:col>0</xdr:col>
      <xdr:colOff>2584755</xdr:colOff>
      <xdr:row>275</xdr:row>
      <xdr:rowOff>1758462</xdr:rowOff>
    </xdr:to>
    <xdr:pic>
      <xdr:nvPicPr>
        <xdr:cNvPr id="3482" name="Image 3481" descr="Buy (Women) Burberry Leather Platform Sneaker 'Black Fashion' 8035539 -  Novelship">
          <a:extLst>
            <a:ext uri="{FF2B5EF4-FFF2-40B4-BE49-F238E27FC236}">
              <a16:creationId xmlns:a16="http://schemas.microsoft.com/office/drawing/2014/main" id="{135BAB31-B5AC-4877-B96C-71C93721C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4854230"/>
          <a:ext cx="2949880" cy="124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512885</xdr:rowOff>
    </xdr:from>
    <xdr:to>
      <xdr:col>0</xdr:col>
      <xdr:colOff>2584755</xdr:colOff>
      <xdr:row>274</xdr:row>
      <xdr:rowOff>1758463</xdr:rowOff>
    </xdr:to>
    <xdr:pic>
      <xdr:nvPicPr>
        <xdr:cNvPr id="3483" name="Image 3482" descr="Buy (Women) Burberry Leather Platform Sneaker 'Black Fashion' 8035539 -  Novelship">
          <a:extLst>
            <a:ext uri="{FF2B5EF4-FFF2-40B4-BE49-F238E27FC236}">
              <a16:creationId xmlns:a16="http://schemas.microsoft.com/office/drawing/2014/main" id="{A94995C9-0716-479B-892A-9CD38DA0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2113962"/>
          <a:ext cx="2949880" cy="124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776653</xdr:rowOff>
    </xdr:from>
    <xdr:to>
      <xdr:col>0</xdr:col>
      <xdr:colOff>2584755</xdr:colOff>
      <xdr:row>272</xdr:row>
      <xdr:rowOff>2022231</xdr:rowOff>
    </xdr:to>
    <xdr:pic>
      <xdr:nvPicPr>
        <xdr:cNvPr id="3484" name="Image 3483" descr="Buy (Women) Burberry Leather Platform Sneaker 'Black Fashion' 8035539 -  Novelship">
          <a:extLst>
            <a:ext uri="{FF2B5EF4-FFF2-40B4-BE49-F238E27FC236}">
              <a16:creationId xmlns:a16="http://schemas.microsoft.com/office/drawing/2014/main" id="{66F268EA-B663-4573-B1D4-D87D0A88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6897191"/>
          <a:ext cx="2949880" cy="124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644770</xdr:rowOff>
    </xdr:from>
    <xdr:to>
      <xdr:col>0</xdr:col>
      <xdr:colOff>2584755</xdr:colOff>
      <xdr:row>273</xdr:row>
      <xdr:rowOff>1890348</xdr:rowOff>
    </xdr:to>
    <xdr:pic>
      <xdr:nvPicPr>
        <xdr:cNvPr id="3485" name="Image 3484" descr="Buy (Women) Burberry Leather Platform Sneaker 'Black Fashion' 8035539 -  Novelship">
          <a:extLst>
            <a:ext uri="{FF2B5EF4-FFF2-40B4-BE49-F238E27FC236}">
              <a16:creationId xmlns:a16="http://schemas.microsoft.com/office/drawing/2014/main" id="{989ECB20-74E2-48ED-83AE-05DAC9D2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9505578"/>
          <a:ext cx="2949880" cy="124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249115</xdr:colOff>
      <xdr:row>268</xdr:row>
      <xdr:rowOff>205154</xdr:rowOff>
    </xdr:from>
    <xdr:to>
      <xdr:col>0</xdr:col>
      <xdr:colOff>2096965</xdr:colOff>
      <xdr:row>268</xdr:row>
      <xdr:rowOff>2672129</xdr:rowOff>
    </xdr:to>
    <xdr:pic>
      <xdr:nvPicPr>
        <xdr:cNvPr id="3486" name="Image 3485" descr="Burberry Ballerines - Argent - Argenté - Femme|8088821">
          <a:extLst>
            <a:ext uri="{FF2B5EF4-FFF2-40B4-BE49-F238E27FC236}">
              <a16:creationId xmlns:a16="http://schemas.microsoft.com/office/drawing/2014/main" id="{CF12E129-2DE5-64D8-5C8A-0368582F1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15" y="1294403539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267</xdr:row>
      <xdr:rowOff>161193</xdr:rowOff>
    </xdr:from>
    <xdr:to>
      <xdr:col>0</xdr:col>
      <xdr:colOff>2038350</xdr:colOff>
      <xdr:row>267</xdr:row>
      <xdr:rowOff>2628168</xdr:rowOff>
    </xdr:to>
    <xdr:pic>
      <xdr:nvPicPr>
        <xdr:cNvPr id="3489" name="Image 3488" descr="Burberry Ballerines - Argent - Argenté - Femme|8088821">
          <a:extLst>
            <a:ext uri="{FF2B5EF4-FFF2-40B4-BE49-F238E27FC236}">
              <a16:creationId xmlns:a16="http://schemas.microsoft.com/office/drawing/2014/main" id="{C8381E5D-2006-2A55-A190-C6D04D4F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91619308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266</xdr:row>
      <xdr:rowOff>908538</xdr:rowOff>
    </xdr:from>
    <xdr:to>
      <xdr:col>0</xdr:col>
      <xdr:colOff>2581275</xdr:colOff>
      <xdr:row>266</xdr:row>
      <xdr:rowOff>2718288</xdr:rowOff>
    </xdr:to>
    <xdr:pic>
      <xdr:nvPicPr>
        <xdr:cNvPr id="3490" name="Image 3489" descr="Burberry Ramsey Vintage Check Beige (femme) - Style 8053991 - FR">
          <a:extLst>
            <a:ext uri="{FF2B5EF4-FFF2-40B4-BE49-F238E27FC236}">
              <a16:creationId xmlns:a16="http://schemas.microsoft.com/office/drawing/2014/main" id="{C2C1F682-F5FB-A7DF-A093-056DE4F7F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9265663"/>
          <a:ext cx="25336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46404</xdr:colOff>
      <xdr:row>265</xdr:row>
      <xdr:rowOff>57395</xdr:rowOff>
    </xdr:from>
    <xdr:to>
      <xdr:col>0</xdr:col>
      <xdr:colOff>2508250</xdr:colOff>
      <xdr:row>265</xdr:row>
      <xdr:rowOff>2519241</xdr:rowOff>
    </xdr:to>
    <xdr:pic>
      <xdr:nvPicPr>
        <xdr:cNvPr id="3494" name="Image 3493" descr="버버리 빈티지 체크 스웨이드 레더 스니커즈 8032371 - GS SHOP">
          <a:extLst>
            <a:ext uri="{FF2B5EF4-FFF2-40B4-BE49-F238E27FC236}">
              <a16:creationId xmlns:a16="http://schemas.microsoft.com/office/drawing/2014/main" id="{EF3DA805-52A4-3349-589C-DAE6D096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4" y="692921770"/>
          <a:ext cx="2461846" cy="2461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512885</xdr:rowOff>
    </xdr:from>
    <xdr:to>
      <xdr:col>0</xdr:col>
      <xdr:colOff>2585228</xdr:colOff>
      <xdr:row>264</xdr:row>
      <xdr:rowOff>2022230</xdr:rowOff>
    </xdr:to>
    <xdr:pic>
      <xdr:nvPicPr>
        <xdr:cNvPr id="3497" name="Image 3496" descr="Burberry House Check low-top Sneakers | White | FARFETCH ZA">
          <a:extLst>
            <a:ext uri="{FF2B5EF4-FFF2-40B4-BE49-F238E27FC236}">
              <a16:creationId xmlns:a16="http://schemas.microsoft.com/office/drawing/2014/main" id="{EC612425-A450-E741-26FE-0031C5AA76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86" t="54648" r="1586" b="6742"/>
        <a:stretch/>
      </xdr:blipFill>
      <xdr:spPr bwMode="auto">
        <a:xfrm>
          <a:off x="0" y="1267308577"/>
          <a:ext cx="2928128" cy="1509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718038</xdr:rowOff>
    </xdr:from>
    <xdr:to>
      <xdr:col>0</xdr:col>
      <xdr:colOff>2578683</xdr:colOff>
      <xdr:row>263</xdr:row>
      <xdr:rowOff>2227384</xdr:rowOff>
    </xdr:to>
    <xdr:pic>
      <xdr:nvPicPr>
        <xdr:cNvPr id="3499" name="Image 3498" descr="버버리(BURBERRY) 빈티지 체크 슬립온 스니커즈 8043212 A8797 | jentestore">
          <a:extLst>
            <a:ext uri="{FF2B5EF4-FFF2-40B4-BE49-F238E27FC236}">
              <a16:creationId xmlns:a16="http://schemas.microsoft.com/office/drawing/2014/main" id="{DEF918A9-355C-C772-113F-DA67836F0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05" b="34257"/>
        <a:stretch/>
      </xdr:blipFill>
      <xdr:spPr bwMode="auto">
        <a:xfrm>
          <a:off x="0" y="1262033192"/>
          <a:ext cx="2873958" cy="1509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249115</xdr:rowOff>
    </xdr:from>
    <xdr:to>
      <xdr:col>0</xdr:col>
      <xdr:colOff>2581345</xdr:colOff>
      <xdr:row>262</xdr:row>
      <xdr:rowOff>2242038</xdr:rowOff>
    </xdr:to>
    <xdr:pic>
      <xdr:nvPicPr>
        <xdr:cNvPr id="3500" name="Image 3499" descr="Burberry | Burberry 8056920 Check Trainer Black | The Shirt Store">
          <a:extLst>
            <a:ext uri="{FF2B5EF4-FFF2-40B4-BE49-F238E27FC236}">
              <a16:creationId xmlns:a16="http://schemas.microsoft.com/office/drawing/2014/main" id="{3F2EF6F6-62C9-821F-86CD-149AE9F10F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48" t="51469" r="10929" b="11608"/>
        <a:stretch/>
      </xdr:blipFill>
      <xdr:spPr bwMode="auto">
        <a:xfrm>
          <a:off x="0" y="1258824000"/>
          <a:ext cx="2867095" cy="1992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366346</xdr:rowOff>
    </xdr:from>
    <xdr:to>
      <xdr:col>0</xdr:col>
      <xdr:colOff>2580542</xdr:colOff>
      <xdr:row>261</xdr:row>
      <xdr:rowOff>1817077</xdr:rowOff>
    </xdr:to>
    <xdr:pic>
      <xdr:nvPicPr>
        <xdr:cNvPr id="3501" name="Image 3500" descr="Leather, Suede and Check Sneakers in Black/archive beige - Men | Burberry®  Official">
          <a:extLst>
            <a:ext uri="{FF2B5EF4-FFF2-40B4-BE49-F238E27FC236}">
              <a16:creationId xmlns:a16="http://schemas.microsoft.com/office/drawing/2014/main" id="{CF743127-CC85-4BD2-700A-5374F8920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8" t="58177" r="18868" b="15966"/>
        <a:stretch/>
      </xdr:blipFill>
      <xdr:spPr bwMode="auto">
        <a:xfrm>
          <a:off x="0" y="1256200961"/>
          <a:ext cx="2828192" cy="1450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234462</xdr:rowOff>
    </xdr:from>
    <xdr:to>
      <xdr:col>0</xdr:col>
      <xdr:colOff>2533650</xdr:colOff>
      <xdr:row>260</xdr:row>
      <xdr:rowOff>2044212</xdr:rowOff>
    </xdr:to>
    <xdr:pic>
      <xdr:nvPicPr>
        <xdr:cNvPr id="3504" name="Image 3503" descr="Burberry Arthur Black Leather (Women's) – Side Kicks">
          <a:extLst>
            <a:ext uri="{FF2B5EF4-FFF2-40B4-BE49-F238E27FC236}">
              <a16:creationId xmlns:a16="http://schemas.microsoft.com/office/drawing/2014/main" id="{D9B7159A-0EC1-E7D6-B3C3-6D05E8054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0588539"/>
          <a:ext cx="25336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58615</xdr:colOff>
      <xdr:row>255</xdr:row>
      <xdr:rowOff>205154</xdr:rowOff>
    </xdr:from>
    <xdr:to>
      <xdr:col>0</xdr:col>
      <xdr:colOff>2582740</xdr:colOff>
      <xdr:row>255</xdr:row>
      <xdr:rowOff>2014904</xdr:rowOff>
    </xdr:to>
    <xdr:pic>
      <xdr:nvPicPr>
        <xdr:cNvPr id="3505" name="Image 3504" descr="Burberry Arthur Black Leather (Women's) – Side Kicks">
          <a:extLst>
            <a:ext uri="{FF2B5EF4-FFF2-40B4-BE49-F238E27FC236}">
              <a16:creationId xmlns:a16="http://schemas.microsoft.com/office/drawing/2014/main" id="{189327DB-D28D-41B2-9F6E-8B936E89C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" y="1171091423"/>
          <a:ext cx="25336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87923</xdr:colOff>
      <xdr:row>254</xdr:row>
      <xdr:rowOff>351692</xdr:rowOff>
    </xdr:from>
    <xdr:to>
      <xdr:col>0</xdr:col>
      <xdr:colOff>2583473</xdr:colOff>
      <xdr:row>254</xdr:row>
      <xdr:rowOff>2161442</xdr:rowOff>
    </xdr:to>
    <xdr:pic>
      <xdr:nvPicPr>
        <xdr:cNvPr id="3506" name="Image 3505" descr="Burberry Arthur Black Leather (Women's) – Side Kicks">
          <a:extLst>
            <a:ext uri="{FF2B5EF4-FFF2-40B4-BE49-F238E27FC236}">
              <a16:creationId xmlns:a16="http://schemas.microsoft.com/office/drawing/2014/main" id="{A06A4E03-9B5A-4455-9D11-17A0AD02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23" y="1168497692"/>
          <a:ext cx="25336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190500</xdr:rowOff>
    </xdr:from>
    <xdr:to>
      <xdr:col>0</xdr:col>
      <xdr:colOff>2533650</xdr:colOff>
      <xdr:row>253</xdr:row>
      <xdr:rowOff>2000250</xdr:rowOff>
    </xdr:to>
    <xdr:pic>
      <xdr:nvPicPr>
        <xdr:cNvPr id="3507" name="Image 3506" descr="Burberry Arthur Black Leather (Women's) – Side Kicks">
          <a:extLst>
            <a:ext uri="{FF2B5EF4-FFF2-40B4-BE49-F238E27FC236}">
              <a16:creationId xmlns:a16="http://schemas.microsoft.com/office/drawing/2014/main" id="{C4CBA976-3170-4EBF-99D0-D70CA9C4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596231"/>
          <a:ext cx="25336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</xdr:colOff>
      <xdr:row>258</xdr:row>
      <xdr:rowOff>0</xdr:rowOff>
    </xdr:from>
    <xdr:to>
      <xdr:col>0</xdr:col>
      <xdr:colOff>2549525</xdr:colOff>
      <xdr:row>258</xdr:row>
      <xdr:rowOff>1809750</xdr:rowOff>
    </xdr:to>
    <xdr:pic>
      <xdr:nvPicPr>
        <xdr:cNvPr id="3529" name="Image 3528" descr="Burberry House Check Sneakers Archive Beige Beige (W) 8024330 | BURBERRY -  슈프라이즈">
          <a:extLst>
            <a:ext uri="{FF2B5EF4-FFF2-40B4-BE49-F238E27FC236}">
              <a16:creationId xmlns:a16="http://schemas.microsoft.com/office/drawing/2014/main" id="{5E19E9A2-3DF0-4C7C-BECE-4C43D320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673877875"/>
          <a:ext cx="25336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2533650</xdr:colOff>
      <xdr:row>258</xdr:row>
      <xdr:rowOff>1809750</xdr:rowOff>
    </xdr:to>
    <xdr:pic>
      <xdr:nvPicPr>
        <xdr:cNvPr id="3530" name="Image 3529" descr="Burberry House Check Sneakers Archive Beige Beige (W) 8024330 | BURBERRY -  슈프라이즈">
          <a:extLst>
            <a:ext uri="{FF2B5EF4-FFF2-40B4-BE49-F238E27FC236}">
              <a16:creationId xmlns:a16="http://schemas.microsoft.com/office/drawing/2014/main" id="{C65D87CC-A9CB-421F-951D-A33F281D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068154"/>
          <a:ext cx="25336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2533650</xdr:colOff>
      <xdr:row>259</xdr:row>
      <xdr:rowOff>1809750</xdr:rowOff>
    </xdr:to>
    <xdr:pic>
      <xdr:nvPicPr>
        <xdr:cNvPr id="3531" name="Image 3530" descr="Burberry House Check Sneakers Archive Beige Beige (W) 8024330 | BURBERRY -  슈프라이즈">
          <a:extLst>
            <a:ext uri="{FF2B5EF4-FFF2-40B4-BE49-F238E27FC236}">
              <a16:creationId xmlns:a16="http://schemas.microsoft.com/office/drawing/2014/main" id="{6CCBD631-E639-4986-913B-1BBCA0D82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808423"/>
          <a:ext cx="25336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102577</xdr:colOff>
      <xdr:row>256</xdr:row>
      <xdr:rowOff>131884</xdr:rowOff>
    </xdr:from>
    <xdr:to>
      <xdr:col>0</xdr:col>
      <xdr:colOff>2169502</xdr:colOff>
      <xdr:row>256</xdr:row>
      <xdr:rowOff>2341684</xdr:rowOff>
    </xdr:to>
    <xdr:pic>
      <xdr:nvPicPr>
        <xdr:cNvPr id="3535" name="Image 3534" descr="Burberry Arthur Noir Archive Beige Homme - Style 8035440 - FR">
          <a:extLst>
            <a:ext uri="{FF2B5EF4-FFF2-40B4-BE49-F238E27FC236}">
              <a16:creationId xmlns:a16="http://schemas.microsoft.com/office/drawing/2014/main" id="{87C3DCB6-5074-074D-51F3-6CFC43E5A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1173758422"/>
          <a:ext cx="2066925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2066925</xdr:colOff>
      <xdr:row>257</xdr:row>
      <xdr:rowOff>2209800</xdr:rowOff>
    </xdr:to>
    <xdr:pic>
      <xdr:nvPicPr>
        <xdr:cNvPr id="3536" name="Image 3535" descr="Burberry Arthur Noir Archive Beige Homme - Style 8035440 - FR">
          <a:extLst>
            <a:ext uri="{FF2B5EF4-FFF2-40B4-BE49-F238E27FC236}">
              <a16:creationId xmlns:a16="http://schemas.microsoft.com/office/drawing/2014/main" id="{5CBDDC47-61E3-7DCC-27B0-B89ADD9F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613850"/>
          <a:ext cx="2066925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424960</xdr:rowOff>
    </xdr:from>
    <xdr:to>
      <xdr:col>0</xdr:col>
      <xdr:colOff>2582435</xdr:colOff>
      <xdr:row>252</xdr:row>
      <xdr:rowOff>2198075</xdr:rowOff>
    </xdr:to>
    <xdr:pic>
      <xdr:nvPicPr>
        <xdr:cNvPr id="3537" name="Image 3536" descr="全新BURBERRY 博柏利鞋8037246 皮革白色39码">
          <a:extLst>
            <a:ext uri="{FF2B5EF4-FFF2-40B4-BE49-F238E27FC236}">
              <a16:creationId xmlns:a16="http://schemas.microsoft.com/office/drawing/2014/main" id="{44E8D5DB-2912-1DAE-0DB5-B0AA417F16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23"/>
        <a:stretch/>
      </xdr:blipFill>
      <xdr:spPr bwMode="auto">
        <a:xfrm>
          <a:off x="0" y="1163090422"/>
          <a:ext cx="2811035" cy="177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117232</xdr:rowOff>
    </xdr:from>
    <xdr:to>
      <xdr:col>0</xdr:col>
      <xdr:colOff>2582435</xdr:colOff>
      <xdr:row>251</xdr:row>
      <xdr:rowOff>1890347</xdr:rowOff>
    </xdr:to>
    <xdr:pic>
      <xdr:nvPicPr>
        <xdr:cNvPr id="3538" name="Image 3537" descr="全新BURBERRY 博柏利鞋8037246 皮革白色39码">
          <a:extLst>
            <a:ext uri="{FF2B5EF4-FFF2-40B4-BE49-F238E27FC236}">
              <a16:creationId xmlns:a16="http://schemas.microsoft.com/office/drawing/2014/main" id="{2728F062-03E4-44BF-A923-0A0EBC9A4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23"/>
        <a:stretch/>
      </xdr:blipFill>
      <xdr:spPr bwMode="auto">
        <a:xfrm>
          <a:off x="0" y="1160042424"/>
          <a:ext cx="2811035" cy="177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322385</xdr:rowOff>
    </xdr:from>
    <xdr:to>
      <xdr:col>0</xdr:col>
      <xdr:colOff>2582435</xdr:colOff>
      <xdr:row>249</xdr:row>
      <xdr:rowOff>2095500</xdr:rowOff>
    </xdr:to>
    <xdr:pic>
      <xdr:nvPicPr>
        <xdr:cNvPr id="3539" name="Image 3538" descr="全新BURBERRY 博柏利鞋8037246 皮革白色39码">
          <a:extLst>
            <a:ext uri="{FF2B5EF4-FFF2-40B4-BE49-F238E27FC236}">
              <a16:creationId xmlns:a16="http://schemas.microsoft.com/office/drawing/2014/main" id="{EAEEAF2E-4765-4E29-822B-2847969CD6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23"/>
        <a:stretch/>
      </xdr:blipFill>
      <xdr:spPr bwMode="auto">
        <a:xfrm>
          <a:off x="0" y="1154767039"/>
          <a:ext cx="2811035" cy="177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381000</xdr:rowOff>
    </xdr:from>
    <xdr:to>
      <xdr:col>0</xdr:col>
      <xdr:colOff>2582435</xdr:colOff>
      <xdr:row>250</xdr:row>
      <xdr:rowOff>2154115</xdr:rowOff>
    </xdr:to>
    <xdr:pic>
      <xdr:nvPicPr>
        <xdr:cNvPr id="3540" name="Image 3539" descr="全新BURBERRY 博柏利鞋8037246 皮革白色39码">
          <a:extLst>
            <a:ext uri="{FF2B5EF4-FFF2-40B4-BE49-F238E27FC236}">
              <a16:creationId xmlns:a16="http://schemas.microsoft.com/office/drawing/2014/main" id="{511CD206-FDAA-405A-9332-833F10A235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23"/>
        <a:stretch/>
      </xdr:blipFill>
      <xdr:spPr bwMode="auto">
        <a:xfrm>
          <a:off x="0" y="1157565923"/>
          <a:ext cx="2811035" cy="177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307731</xdr:rowOff>
    </xdr:from>
    <xdr:to>
      <xdr:col>0</xdr:col>
      <xdr:colOff>2582435</xdr:colOff>
      <xdr:row>248</xdr:row>
      <xdr:rowOff>2080846</xdr:rowOff>
    </xdr:to>
    <xdr:pic>
      <xdr:nvPicPr>
        <xdr:cNvPr id="3541" name="Image 3540" descr="全新BURBERRY 博柏利鞋8037246 皮革白色39码">
          <a:extLst>
            <a:ext uri="{FF2B5EF4-FFF2-40B4-BE49-F238E27FC236}">
              <a16:creationId xmlns:a16="http://schemas.microsoft.com/office/drawing/2014/main" id="{007CBDED-585D-47CE-A351-2B070E0DE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23"/>
        <a:stretch/>
      </xdr:blipFill>
      <xdr:spPr bwMode="auto">
        <a:xfrm>
          <a:off x="0" y="1152012116"/>
          <a:ext cx="2811035" cy="177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2295525</xdr:colOff>
      <xdr:row>247</xdr:row>
      <xdr:rowOff>1990725</xdr:rowOff>
    </xdr:to>
    <xdr:pic>
      <xdr:nvPicPr>
        <xdr:cNvPr id="3542" name="Image 3541" descr="Giày BURBERRY Black Leather Sneaker 8038184 Authentic-Shoes">
          <a:extLst>
            <a:ext uri="{FF2B5EF4-FFF2-40B4-BE49-F238E27FC236}">
              <a16:creationId xmlns:a16="http://schemas.microsoft.com/office/drawing/2014/main" id="{2D8234B9-6D02-C8AA-82C9-B6EFA330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7438650"/>
          <a:ext cx="229552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410306</xdr:rowOff>
    </xdr:from>
    <xdr:to>
      <xdr:col>0</xdr:col>
      <xdr:colOff>2581087</xdr:colOff>
      <xdr:row>246</xdr:row>
      <xdr:rowOff>1875691</xdr:rowOff>
    </xdr:to>
    <xdr:pic>
      <xdr:nvPicPr>
        <xdr:cNvPr id="3543" name="Image 3542" descr="MUSINSA | BURBERRY Vintage Check Sneakers - Black:Archive Beige / 8039112">
          <a:extLst>
            <a:ext uri="{FF2B5EF4-FFF2-40B4-BE49-F238E27FC236}">
              <a16:creationId xmlns:a16="http://schemas.microsoft.com/office/drawing/2014/main" id="{960D6585-4397-1C9A-A5C8-7A57336987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4" t="26892" r="6754" b="34334"/>
        <a:stretch/>
      </xdr:blipFill>
      <xdr:spPr bwMode="auto">
        <a:xfrm>
          <a:off x="0" y="1143893883"/>
          <a:ext cx="2723962" cy="1465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674077</xdr:rowOff>
    </xdr:from>
    <xdr:to>
      <xdr:col>0</xdr:col>
      <xdr:colOff>2581087</xdr:colOff>
      <xdr:row>244</xdr:row>
      <xdr:rowOff>2139462</xdr:rowOff>
    </xdr:to>
    <xdr:pic>
      <xdr:nvPicPr>
        <xdr:cNvPr id="3544" name="Image 3543" descr="MUSINSA | BURBERRY Vintage Check Sneakers - Black:Archive Beige / 8039112">
          <a:extLst>
            <a:ext uri="{FF2B5EF4-FFF2-40B4-BE49-F238E27FC236}">
              <a16:creationId xmlns:a16="http://schemas.microsoft.com/office/drawing/2014/main" id="{8CA810D6-219B-4B1B-BEDA-6FD4BE43A2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4" t="26892" r="6754" b="34334"/>
        <a:stretch/>
      </xdr:blipFill>
      <xdr:spPr bwMode="auto">
        <a:xfrm>
          <a:off x="0" y="635864577"/>
          <a:ext cx="2723962" cy="1465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424962</xdr:rowOff>
    </xdr:from>
    <xdr:to>
      <xdr:col>0</xdr:col>
      <xdr:colOff>2581087</xdr:colOff>
      <xdr:row>245</xdr:row>
      <xdr:rowOff>1890347</xdr:rowOff>
    </xdr:to>
    <xdr:pic>
      <xdr:nvPicPr>
        <xdr:cNvPr id="3545" name="Image 3544" descr="MUSINSA | BURBERRY Vintage Check Sneakers - Black:Archive Beige / 8039112">
          <a:extLst>
            <a:ext uri="{FF2B5EF4-FFF2-40B4-BE49-F238E27FC236}">
              <a16:creationId xmlns:a16="http://schemas.microsoft.com/office/drawing/2014/main" id="{3878E18C-7225-4229-9609-C0BBB04BAA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4" t="26892" r="6754" b="34334"/>
        <a:stretch/>
      </xdr:blipFill>
      <xdr:spPr bwMode="auto">
        <a:xfrm>
          <a:off x="0" y="1141168270"/>
          <a:ext cx="2723962" cy="1465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161192</xdr:rowOff>
    </xdr:from>
    <xdr:to>
      <xdr:col>0</xdr:col>
      <xdr:colOff>2578683</xdr:colOff>
      <xdr:row>243</xdr:row>
      <xdr:rowOff>1670538</xdr:rowOff>
    </xdr:to>
    <xdr:pic>
      <xdr:nvPicPr>
        <xdr:cNvPr id="3546" name="Image 3545" descr="버버리(BURBERRY) 빈티지 체크 슬립온 스니커즈 8043212 A8797 | jentestore">
          <a:extLst>
            <a:ext uri="{FF2B5EF4-FFF2-40B4-BE49-F238E27FC236}">
              <a16:creationId xmlns:a16="http://schemas.microsoft.com/office/drawing/2014/main" id="{773C2174-2281-49DE-B64F-8C85DD2294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05" b="34257"/>
        <a:stretch/>
      </xdr:blipFill>
      <xdr:spPr bwMode="auto">
        <a:xfrm>
          <a:off x="0" y="1127203154"/>
          <a:ext cx="2873958" cy="1509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744903</xdr:rowOff>
    </xdr:from>
    <xdr:to>
      <xdr:col>1</xdr:col>
      <xdr:colOff>290544</xdr:colOff>
      <xdr:row>242</xdr:row>
      <xdr:rowOff>2122366</xdr:rowOff>
    </xdr:to>
    <xdr:pic>
      <xdr:nvPicPr>
        <xdr:cNvPr id="3549" name="Image 3548" descr="Burberry | Burberry 8056920 Check Trainer Black | The Shirt Store">
          <a:extLst>
            <a:ext uri="{FF2B5EF4-FFF2-40B4-BE49-F238E27FC236}">
              <a16:creationId xmlns:a16="http://schemas.microsoft.com/office/drawing/2014/main" id="{D299D4D5-0511-1F3A-3CA5-56370B9BB4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6" t="59860" r="5885" b="13287"/>
        <a:stretch/>
      </xdr:blipFill>
      <xdr:spPr bwMode="auto">
        <a:xfrm>
          <a:off x="0" y="630442653"/>
          <a:ext cx="2954369" cy="1377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</xdr:colOff>
      <xdr:row>241</xdr:row>
      <xdr:rowOff>111125</xdr:rowOff>
    </xdr:from>
    <xdr:to>
      <xdr:col>0</xdr:col>
      <xdr:colOff>2159000</xdr:colOff>
      <xdr:row>241</xdr:row>
      <xdr:rowOff>2254250</xdr:rowOff>
    </xdr:to>
    <xdr:pic>
      <xdr:nvPicPr>
        <xdr:cNvPr id="3555" name="Image 3554" descr="Burberry Highland Equestrian Knight Motif Suede Mules, Brand Size 36 (US  Size 6) 8077388 - Shoes - Jomashop">
          <a:extLst>
            <a:ext uri="{FF2B5EF4-FFF2-40B4-BE49-F238E27FC236}">
              <a16:creationId xmlns:a16="http://schemas.microsoft.com/office/drawing/2014/main" id="{D9271269-0A96-DFE2-9457-307076C3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08845350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212</xdr:row>
      <xdr:rowOff>142875</xdr:rowOff>
    </xdr:from>
    <xdr:to>
      <xdr:col>0</xdr:col>
      <xdr:colOff>2238375</xdr:colOff>
      <xdr:row>212</xdr:row>
      <xdr:rowOff>2286000</xdr:rowOff>
    </xdr:to>
    <xdr:pic>
      <xdr:nvPicPr>
        <xdr:cNvPr id="3556" name="Image 3555" descr="Burberry Highland Equestrian Knight Motif Suede Mules, Brand Size 36 (US  Size 6) 8077388 - Shoes - Jomashop">
          <a:extLst>
            <a:ext uri="{FF2B5EF4-FFF2-40B4-BE49-F238E27FC236}">
              <a16:creationId xmlns:a16="http://schemas.microsoft.com/office/drawing/2014/main" id="{0F6D617F-A3B5-4782-B822-0055DF3E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391287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</xdr:colOff>
      <xdr:row>211</xdr:row>
      <xdr:rowOff>174625</xdr:rowOff>
    </xdr:from>
    <xdr:to>
      <xdr:col>0</xdr:col>
      <xdr:colOff>2254250</xdr:colOff>
      <xdr:row>211</xdr:row>
      <xdr:rowOff>2317750</xdr:rowOff>
    </xdr:to>
    <xdr:pic>
      <xdr:nvPicPr>
        <xdr:cNvPr id="3557" name="Image 3556" descr="Burberry Highland Equestrian Knight Motif Suede Mules, Brand Size 36 (US  Size 6) 8077388 - Shoes - Jomashop">
          <a:extLst>
            <a:ext uri="{FF2B5EF4-FFF2-40B4-BE49-F238E27FC236}">
              <a16:creationId xmlns:a16="http://schemas.microsoft.com/office/drawing/2014/main" id="{654CB3D4-3B6E-2A0A-0111-FF5ED7BF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9511982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240</xdr:row>
      <xdr:rowOff>190500</xdr:rowOff>
    </xdr:from>
    <xdr:to>
      <xdr:col>0</xdr:col>
      <xdr:colOff>2222500</xdr:colOff>
      <xdr:row>240</xdr:row>
      <xdr:rowOff>2333625</xdr:rowOff>
    </xdr:to>
    <xdr:pic>
      <xdr:nvPicPr>
        <xdr:cNvPr id="3558" name="Image 3557" descr="Burberry Suede-shearling Highland Boots 90, Brand Size 36.5 ( US Size 6.5 )  8074716 - Shoes - Jomashop">
          <a:extLst>
            <a:ext uri="{FF2B5EF4-FFF2-40B4-BE49-F238E27FC236}">
              <a16:creationId xmlns:a16="http://schemas.microsoft.com/office/drawing/2014/main" id="{E199154B-75C7-9544-3C1E-81345C05C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08578650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239</xdr:row>
      <xdr:rowOff>142875</xdr:rowOff>
    </xdr:from>
    <xdr:to>
      <xdr:col>0</xdr:col>
      <xdr:colOff>2301875</xdr:colOff>
      <xdr:row>239</xdr:row>
      <xdr:rowOff>2286000</xdr:rowOff>
    </xdr:to>
    <xdr:pic>
      <xdr:nvPicPr>
        <xdr:cNvPr id="3559" name="Image 3558" descr="Burberry Suede-shearling Highland Boots 90, Brand Size 36.5 ( US Size 6.5 )  8074716 - Shoes - Jomashop">
          <a:extLst>
            <a:ext uri="{FF2B5EF4-FFF2-40B4-BE49-F238E27FC236}">
              <a16:creationId xmlns:a16="http://schemas.microsoft.com/office/drawing/2014/main" id="{C25762B1-90DB-E8B7-7282-543625FA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8299250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127000</xdr:rowOff>
    </xdr:from>
    <xdr:to>
      <xdr:col>0</xdr:col>
      <xdr:colOff>2576987</xdr:colOff>
      <xdr:row>238</xdr:row>
      <xdr:rowOff>2127249</xdr:rowOff>
    </xdr:to>
    <xdr:pic>
      <xdr:nvPicPr>
        <xdr:cNvPr id="3560" name="Image 3559" descr="Burberry Bottines En Cuir à Boucles | Noir | FARFETCH MA">
          <a:extLst>
            <a:ext uri="{FF2B5EF4-FFF2-40B4-BE49-F238E27FC236}">
              <a16:creationId xmlns:a16="http://schemas.microsoft.com/office/drawing/2014/main" id="{3408FE43-D817-1B84-E78F-B762816233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15" b="5405"/>
        <a:stretch/>
      </xdr:blipFill>
      <xdr:spPr bwMode="auto">
        <a:xfrm>
          <a:off x="0" y="1080230250"/>
          <a:ext cx="2910362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2576987</xdr:colOff>
      <xdr:row>237</xdr:row>
      <xdr:rowOff>2000249</xdr:rowOff>
    </xdr:to>
    <xdr:pic>
      <xdr:nvPicPr>
        <xdr:cNvPr id="3561" name="Image 3560" descr="Burberry Bottines En Cuir à Boucles | Noir | FARFETCH MA">
          <a:extLst>
            <a:ext uri="{FF2B5EF4-FFF2-40B4-BE49-F238E27FC236}">
              <a16:creationId xmlns:a16="http://schemas.microsoft.com/office/drawing/2014/main" id="{228B43A4-B8FC-47EA-A428-771EAF785A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15" b="5405"/>
        <a:stretch/>
      </xdr:blipFill>
      <xdr:spPr bwMode="auto">
        <a:xfrm>
          <a:off x="0" y="1077356875"/>
          <a:ext cx="2910362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2576987</xdr:colOff>
      <xdr:row>236</xdr:row>
      <xdr:rowOff>2000249</xdr:rowOff>
    </xdr:to>
    <xdr:pic>
      <xdr:nvPicPr>
        <xdr:cNvPr id="3562" name="Image 3561" descr="Burberry Bottines En Cuir à Boucles | Noir | FARFETCH MA">
          <a:extLst>
            <a:ext uri="{FF2B5EF4-FFF2-40B4-BE49-F238E27FC236}">
              <a16:creationId xmlns:a16="http://schemas.microsoft.com/office/drawing/2014/main" id="{FEE9882B-64B1-4CF0-B61C-D2309FD80F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15" b="5405"/>
        <a:stretch/>
      </xdr:blipFill>
      <xdr:spPr bwMode="auto">
        <a:xfrm>
          <a:off x="0" y="1074610500"/>
          <a:ext cx="2910362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2576987</xdr:colOff>
      <xdr:row>234</xdr:row>
      <xdr:rowOff>2000249</xdr:rowOff>
    </xdr:to>
    <xdr:pic>
      <xdr:nvPicPr>
        <xdr:cNvPr id="3563" name="Image 3562" descr="Burberry Bottines En Cuir à Boucles | Noir | FARFETCH MA">
          <a:extLst>
            <a:ext uri="{FF2B5EF4-FFF2-40B4-BE49-F238E27FC236}">
              <a16:creationId xmlns:a16="http://schemas.microsoft.com/office/drawing/2014/main" id="{A9CE2A68-3073-457C-8BC4-EF87ADC8A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15" b="5405"/>
        <a:stretch/>
      </xdr:blipFill>
      <xdr:spPr bwMode="auto">
        <a:xfrm>
          <a:off x="0" y="1069117750"/>
          <a:ext cx="2910362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2576987</xdr:colOff>
      <xdr:row>235</xdr:row>
      <xdr:rowOff>2000249</xdr:rowOff>
    </xdr:to>
    <xdr:pic>
      <xdr:nvPicPr>
        <xdr:cNvPr id="3564" name="Image 3563" descr="Burberry Bottines En Cuir à Boucles | Noir | FARFETCH MA">
          <a:extLst>
            <a:ext uri="{FF2B5EF4-FFF2-40B4-BE49-F238E27FC236}">
              <a16:creationId xmlns:a16="http://schemas.microsoft.com/office/drawing/2014/main" id="{C2CC348C-1A9D-4DF0-A589-E369B25E1E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15" b="5405"/>
        <a:stretch/>
      </xdr:blipFill>
      <xdr:spPr bwMode="auto">
        <a:xfrm>
          <a:off x="0" y="1071864125"/>
          <a:ext cx="2910362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2576987</xdr:colOff>
      <xdr:row>230</xdr:row>
      <xdr:rowOff>2000249</xdr:rowOff>
    </xdr:to>
    <xdr:pic>
      <xdr:nvPicPr>
        <xdr:cNvPr id="3565" name="Image 3564" descr="Burberry Bottines En Cuir à Boucles | Noir | FARFETCH MA">
          <a:extLst>
            <a:ext uri="{FF2B5EF4-FFF2-40B4-BE49-F238E27FC236}">
              <a16:creationId xmlns:a16="http://schemas.microsoft.com/office/drawing/2014/main" id="{9E1EAEEE-DD83-4D64-9CCB-E62C1A6933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15" b="5405"/>
        <a:stretch/>
      </xdr:blipFill>
      <xdr:spPr bwMode="auto">
        <a:xfrm>
          <a:off x="0" y="1058132250"/>
          <a:ext cx="2910362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2576987</xdr:colOff>
      <xdr:row>231</xdr:row>
      <xdr:rowOff>2000249</xdr:rowOff>
    </xdr:to>
    <xdr:pic>
      <xdr:nvPicPr>
        <xdr:cNvPr id="3566" name="Image 3565" descr="Burberry Bottines En Cuir à Boucles | Noir | FARFETCH MA">
          <a:extLst>
            <a:ext uri="{FF2B5EF4-FFF2-40B4-BE49-F238E27FC236}">
              <a16:creationId xmlns:a16="http://schemas.microsoft.com/office/drawing/2014/main" id="{0D4E27E6-7494-41F4-9FB8-5D39DD851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15" b="5405"/>
        <a:stretch/>
      </xdr:blipFill>
      <xdr:spPr bwMode="auto">
        <a:xfrm>
          <a:off x="0" y="1060878625"/>
          <a:ext cx="2910362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2576987</xdr:colOff>
      <xdr:row>232</xdr:row>
      <xdr:rowOff>2000249</xdr:rowOff>
    </xdr:to>
    <xdr:pic>
      <xdr:nvPicPr>
        <xdr:cNvPr id="3567" name="Image 3566" descr="Burberry Bottines En Cuir à Boucles | Noir | FARFETCH MA">
          <a:extLst>
            <a:ext uri="{FF2B5EF4-FFF2-40B4-BE49-F238E27FC236}">
              <a16:creationId xmlns:a16="http://schemas.microsoft.com/office/drawing/2014/main" id="{E21625E1-E821-4C74-830A-C7F16ECE6F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15" b="5405"/>
        <a:stretch/>
      </xdr:blipFill>
      <xdr:spPr bwMode="auto">
        <a:xfrm>
          <a:off x="0" y="1063625000"/>
          <a:ext cx="2910362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2143125</xdr:colOff>
      <xdr:row>233</xdr:row>
      <xdr:rowOff>2143125</xdr:rowOff>
    </xdr:to>
    <xdr:pic>
      <xdr:nvPicPr>
        <xdr:cNvPr id="3568" name="Image 3567" descr="Burberry Stirrup Buckled Strap Leather Pumps, Brand Size 35 (US Size 5)  8079922 - Shoes - Jomashop">
          <a:extLst>
            <a:ext uri="{FF2B5EF4-FFF2-40B4-BE49-F238E27FC236}">
              <a16:creationId xmlns:a16="http://schemas.microsoft.com/office/drawing/2014/main" id="{27E8F87A-FF86-9517-553F-CA791324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51426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460375</xdr:rowOff>
    </xdr:from>
    <xdr:to>
      <xdr:col>0</xdr:col>
      <xdr:colOff>2577437</xdr:colOff>
      <xdr:row>229</xdr:row>
      <xdr:rowOff>1905000</xdr:rowOff>
    </xdr:to>
    <xdr:pic>
      <xdr:nvPicPr>
        <xdr:cNvPr id="3569" name="Image 3568" descr="Burberry EKD Slip-On Suede Foam Sneakers, Brand Size 44.5 (US Size 11.5)  8081547 - Shoes - Jomashop">
          <a:extLst>
            <a:ext uri="{FF2B5EF4-FFF2-40B4-BE49-F238E27FC236}">
              <a16:creationId xmlns:a16="http://schemas.microsoft.com/office/drawing/2014/main" id="{076E3CE3-0645-CB5E-B366-A98595F581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41" t="47407" r="741" b="2964"/>
        <a:stretch/>
      </xdr:blipFill>
      <xdr:spPr bwMode="auto">
        <a:xfrm>
          <a:off x="0" y="1055846250"/>
          <a:ext cx="2910812" cy="144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220</xdr:row>
      <xdr:rowOff>444500</xdr:rowOff>
    </xdr:from>
    <xdr:ext cx="2867025" cy="1301750"/>
    <xdr:pic>
      <xdr:nvPicPr>
        <xdr:cNvPr id="3574" name="image15.jpg" descr="Burberry Motor Zip-Detail Leather Loafers">
          <a:extLst>
            <a:ext uri="{FF2B5EF4-FFF2-40B4-BE49-F238E27FC236}">
              <a16:creationId xmlns:a16="http://schemas.microsoft.com/office/drawing/2014/main" id="{EC6B42B6-5DB7-4809-85A8-ED3DEB8BE24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7" cstate="print"/>
        <a:srcRect t="58078"/>
        <a:stretch/>
      </xdr:blipFill>
      <xdr:spPr>
        <a:xfrm>
          <a:off x="0" y="1020127500"/>
          <a:ext cx="2867025" cy="1301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219</xdr:row>
      <xdr:rowOff>666750</xdr:rowOff>
    </xdr:from>
    <xdr:ext cx="2867025" cy="1301750"/>
    <xdr:pic>
      <xdr:nvPicPr>
        <xdr:cNvPr id="3575" name="image15.jpg" descr="Burberry Motor Zip-Detail Leather Loafers">
          <a:extLst>
            <a:ext uri="{FF2B5EF4-FFF2-40B4-BE49-F238E27FC236}">
              <a16:creationId xmlns:a16="http://schemas.microsoft.com/office/drawing/2014/main" id="{D9E95D34-69DB-4CC3-A7A6-6250B7AF87B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7" cstate="print"/>
        <a:srcRect t="58078"/>
        <a:stretch/>
      </xdr:blipFill>
      <xdr:spPr>
        <a:xfrm>
          <a:off x="0" y="1017603375"/>
          <a:ext cx="2867025" cy="1301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218</xdr:row>
      <xdr:rowOff>603250</xdr:rowOff>
    </xdr:from>
    <xdr:ext cx="2867025" cy="1301750"/>
    <xdr:pic>
      <xdr:nvPicPr>
        <xdr:cNvPr id="3576" name="image15.jpg" descr="Burberry Motor Zip-Detail Leather Loafers">
          <a:extLst>
            <a:ext uri="{FF2B5EF4-FFF2-40B4-BE49-F238E27FC236}">
              <a16:creationId xmlns:a16="http://schemas.microsoft.com/office/drawing/2014/main" id="{D5E08447-1F6A-4306-8AA2-65AA46EDF10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7" cstate="print"/>
        <a:srcRect t="58078"/>
        <a:stretch/>
      </xdr:blipFill>
      <xdr:spPr>
        <a:xfrm>
          <a:off x="0" y="1014793500"/>
          <a:ext cx="2867025" cy="1301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217</xdr:row>
      <xdr:rowOff>508000</xdr:rowOff>
    </xdr:from>
    <xdr:ext cx="2867025" cy="1301750"/>
    <xdr:pic>
      <xdr:nvPicPr>
        <xdr:cNvPr id="3577" name="image15.jpg" descr="Burberry Motor Zip-Detail Leather Loafers">
          <a:extLst>
            <a:ext uri="{FF2B5EF4-FFF2-40B4-BE49-F238E27FC236}">
              <a16:creationId xmlns:a16="http://schemas.microsoft.com/office/drawing/2014/main" id="{082255DE-37F9-46C8-A054-17D1F494E42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7" cstate="print"/>
        <a:srcRect t="58078"/>
        <a:stretch/>
      </xdr:blipFill>
      <xdr:spPr>
        <a:xfrm>
          <a:off x="0" y="1011951875"/>
          <a:ext cx="2867025" cy="1301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214</xdr:row>
      <xdr:rowOff>428625</xdr:rowOff>
    </xdr:from>
    <xdr:ext cx="2905125" cy="1447800"/>
    <xdr:pic>
      <xdr:nvPicPr>
        <xdr:cNvPr id="3578" name="image17.jpg" descr="그레이 스웨이드 찬스 로퍼">
          <a:extLst>
            <a:ext uri="{FF2B5EF4-FFF2-40B4-BE49-F238E27FC236}">
              <a16:creationId xmlns:a16="http://schemas.microsoft.com/office/drawing/2014/main" id="{04E82EAA-650F-4C86-88F2-B9615F007CBB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1003633375"/>
          <a:ext cx="2905125" cy="14478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203</xdr:row>
      <xdr:rowOff>0</xdr:rowOff>
    </xdr:from>
    <xdr:to>
      <xdr:col>0</xdr:col>
      <xdr:colOff>2143125</xdr:colOff>
      <xdr:row>203</xdr:row>
      <xdr:rowOff>2143125</xdr:rowOff>
    </xdr:to>
    <xdr:pic>
      <xdr:nvPicPr>
        <xdr:cNvPr id="3599" name="Image 3598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029B2D7E-9622-44BE-89CA-DA9BBB985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05262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2143125</xdr:colOff>
      <xdr:row>204</xdr:row>
      <xdr:rowOff>2143125</xdr:rowOff>
    </xdr:to>
    <xdr:pic>
      <xdr:nvPicPr>
        <xdr:cNvPr id="3600" name="Image 3599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3FE262C5-0743-4AEF-AAAF-C6FB0404D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79900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2143125</xdr:colOff>
      <xdr:row>205</xdr:row>
      <xdr:rowOff>2143125</xdr:rowOff>
    </xdr:to>
    <xdr:pic>
      <xdr:nvPicPr>
        <xdr:cNvPr id="3601" name="Image 3600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307E9CD0-2339-4DF9-8347-9EE30E111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54537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2143125</xdr:colOff>
      <xdr:row>206</xdr:row>
      <xdr:rowOff>2143125</xdr:rowOff>
    </xdr:to>
    <xdr:pic>
      <xdr:nvPicPr>
        <xdr:cNvPr id="3602" name="Image 3601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C801CAD0-21B5-4CCC-BE35-8E10EA640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2917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2143125</xdr:colOff>
      <xdr:row>207</xdr:row>
      <xdr:rowOff>2143125</xdr:rowOff>
    </xdr:to>
    <xdr:pic>
      <xdr:nvPicPr>
        <xdr:cNvPr id="3603" name="Image 3602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63DE86D5-D987-4EE0-A50D-C75BE51B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03812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2143125</xdr:colOff>
      <xdr:row>208</xdr:row>
      <xdr:rowOff>2143125</xdr:rowOff>
    </xdr:to>
    <xdr:pic>
      <xdr:nvPicPr>
        <xdr:cNvPr id="3604" name="Image 3603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18C4D150-52F9-421D-828D-51CCC345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78450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2143125</xdr:colOff>
      <xdr:row>209</xdr:row>
      <xdr:rowOff>2143125</xdr:rowOff>
    </xdr:to>
    <xdr:pic>
      <xdr:nvPicPr>
        <xdr:cNvPr id="3605" name="Image 3604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508CE05C-6B6B-44B2-869E-17F7958C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53087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2143125</xdr:colOff>
      <xdr:row>210</xdr:row>
      <xdr:rowOff>2143125</xdr:rowOff>
    </xdr:to>
    <xdr:pic>
      <xdr:nvPicPr>
        <xdr:cNvPr id="3606" name="Image 3605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D86473EA-CAF1-4BDE-BB5D-28000A3C8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2772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2143125</xdr:colOff>
      <xdr:row>201</xdr:row>
      <xdr:rowOff>2143125</xdr:rowOff>
    </xdr:to>
    <xdr:pic>
      <xdr:nvPicPr>
        <xdr:cNvPr id="3607" name="Image 3606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73A62972-3743-4021-2EF9-3FA611F4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8074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2143125</xdr:colOff>
      <xdr:row>200</xdr:row>
      <xdr:rowOff>2143125</xdr:rowOff>
    </xdr:to>
    <xdr:pic>
      <xdr:nvPicPr>
        <xdr:cNvPr id="3608" name="Image 3607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8A2C1D92-EEB6-597F-3440-D82CC31C4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0642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2143125</xdr:colOff>
      <xdr:row>191</xdr:row>
      <xdr:rowOff>2143125</xdr:rowOff>
    </xdr:to>
    <xdr:pic>
      <xdr:nvPicPr>
        <xdr:cNvPr id="3609" name="Image 3608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2CF8E7FB-BF09-2D39-3C3D-DC9F5A77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3754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2143125</xdr:colOff>
      <xdr:row>192</xdr:row>
      <xdr:rowOff>2143125</xdr:rowOff>
    </xdr:to>
    <xdr:pic>
      <xdr:nvPicPr>
        <xdr:cNvPr id="3610" name="Image 3609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C62B5F95-2BD9-73B0-4554-DD776F24F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31186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2143125</xdr:colOff>
      <xdr:row>193</xdr:row>
      <xdr:rowOff>2143125</xdr:rowOff>
    </xdr:to>
    <xdr:pic>
      <xdr:nvPicPr>
        <xdr:cNvPr id="3611" name="Image 3610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868680CC-9BCF-3486-7490-9556D773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8618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2143125</xdr:colOff>
      <xdr:row>194</xdr:row>
      <xdr:rowOff>2143125</xdr:rowOff>
    </xdr:to>
    <xdr:pic>
      <xdr:nvPicPr>
        <xdr:cNvPr id="3612" name="Image 3611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9A852955-FC60-508E-49C7-23765F85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6050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2143125</xdr:colOff>
      <xdr:row>195</xdr:row>
      <xdr:rowOff>2143125</xdr:rowOff>
    </xdr:to>
    <xdr:pic>
      <xdr:nvPicPr>
        <xdr:cNvPr id="3613" name="Image 3612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31242684-1730-9B60-B3B9-B1638F08F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3482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2143125</xdr:colOff>
      <xdr:row>196</xdr:row>
      <xdr:rowOff>2143125</xdr:rowOff>
    </xdr:to>
    <xdr:pic>
      <xdr:nvPicPr>
        <xdr:cNvPr id="3614" name="Image 3613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A78A65FF-D744-12BA-7586-F9D643C4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0914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2143125</xdr:colOff>
      <xdr:row>197</xdr:row>
      <xdr:rowOff>2143125</xdr:rowOff>
    </xdr:to>
    <xdr:pic>
      <xdr:nvPicPr>
        <xdr:cNvPr id="3615" name="Image 3614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AD076B55-1A68-A8C3-07AD-D11218DF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346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2143125</xdr:colOff>
      <xdr:row>198</xdr:row>
      <xdr:rowOff>2143125</xdr:rowOff>
    </xdr:to>
    <xdr:pic>
      <xdr:nvPicPr>
        <xdr:cNvPr id="3616" name="Image 3615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6B590BD4-9D07-B90A-100E-EF3A4C69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5778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2143125</xdr:colOff>
      <xdr:row>199</xdr:row>
      <xdr:rowOff>2143125</xdr:rowOff>
    </xdr:to>
    <xdr:pic>
      <xdr:nvPicPr>
        <xdr:cNvPr id="3617" name="Image 3616" descr="Burberry Stony Suede and Shearling Stony Mules, Brand Size 40 ( US Size 7 )  8080053 - Shoes - Jomashop">
          <a:extLst>
            <a:ext uri="{FF2B5EF4-FFF2-40B4-BE49-F238E27FC236}">
              <a16:creationId xmlns:a16="http://schemas.microsoft.com/office/drawing/2014/main" id="{1B466F4A-A06B-E183-8445-8BE259D5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23210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2584818</xdr:colOff>
      <xdr:row>172</xdr:row>
      <xdr:rowOff>190500</xdr:rowOff>
    </xdr:to>
    <xdr:pic>
      <xdr:nvPicPr>
        <xdr:cNvPr id="3623" name="Picture 304">
          <a:extLst>
            <a:ext uri="{FF2B5EF4-FFF2-40B4-BE49-F238E27FC236}">
              <a16:creationId xmlns:a16="http://schemas.microsoft.com/office/drawing/2014/main" id="{643C42B4-5C29-44A6-BA0E-0C6F817D7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778002000"/>
          <a:ext cx="2756268" cy="2936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2584818</xdr:colOff>
      <xdr:row>173</xdr:row>
      <xdr:rowOff>190500</xdr:rowOff>
    </xdr:to>
    <xdr:pic>
      <xdr:nvPicPr>
        <xdr:cNvPr id="3624" name="Picture 304">
          <a:extLst>
            <a:ext uri="{FF2B5EF4-FFF2-40B4-BE49-F238E27FC236}">
              <a16:creationId xmlns:a16="http://schemas.microsoft.com/office/drawing/2014/main" id="{D7605619-9BE1-4234-883C-DD0FECA1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780748375"/>
          <a:ext cx="2756268" cy="2936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2584818</xdr:colOff>
      <xdr:row>173</xdr:row>
      <xdr:rowOff>190500</xdr:rowOff>
    </xdr:to>
    <xdr:pic>
      <xdr:nvPicPr>
        <xdr:cNvPr id="3625" name="Picture 304">
          <a:extLst>
            <a:ext uri="{FF2B5EF4-FFF2-40B4-BE49-F238E27FC236}">
              <a16:creationId xmlns:a16="http://schemas.microsoft.com/office/drawing/2014/main" id="{35BA8040-5EFB-4FB6-AF78-EF769D532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783494750"/>
          <a:ext cx="2756268" cy="2936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2584818</xdr:colOff>
      <xdr:row>174</xdr:row>
      <xdr:rowOff>190500</xdr:rowOff>
    </xdr:to>
    <xdr:pic>
      <xdr:nvPicPr>
        <xdr:cNvPr id="3626" name="Picture 304">
          <a:extLst>
            <a:ext uri="{FF2B5EF4-FFF2-40B4-BE49-F238E27FC236}">
              <a16:creationId xmlns:a16="http://schemas.microsoft.com/office/drawing/2014/main" id="{C7970422-6C12-4B9F-9626-C7A64C11F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786241125"/>
          <a:ext cx="2756268" cy="2936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2584818</xdr:colOff>
      <xdr:row>179</xdr:row>
      <xdr:rowOff>190500</xdr:rowOff>
    </xdr:to>
    <xdr:pic>
      <xdr:nvPicPr>
        <xdr:cNvPr id="3627" name="Picture 304">
          <a:extLst>
            <a:ext uri="{FF2B5EF4-FFF2-40B4-BE49-F238E27FC236}">
              <a16:creationId xmlns:a16="http://schemas.microsoft.com/office/drawing/2014/main" id="{C67F3AB4-CC37-4B00-B897-6389583C3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808212125"/>
          <a:ext cx="2756268" cy="293687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158</xdr:row>
      <xdr:rowOff>492125</xdr:rowOff>
    </xdr:from>
    <xdr:to>
      <xdr:col>0</xdr:col>
      <xdr:colOff>2584443</xdr:colOff>
      <xdr:row>158</xdr:row>
      <xdr:rowOff>2162663</xdr:rowOff>
    </xdr:to>
    <xdr:pic>
      <xdr:nvPicPr>
        <xdr:cNvPr id="3628" name="Image 3627" descr="Burberry &quot;Sadler&quot; mules 45 mm Beige - Women | VIETTI Online Store">
          <a:extLst>
            <a:ext uri="{FF2B5EF4-FFF2-40B4-BE49-F238E27FC236}">
              <a16:creationId xmlns:a16="http://schemas.microsoft.com/office/drawing/2014/main" id="{9DA1C3D3-CFBB-4D5E-9766-880960844F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15875" y="704342000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381000</xdr:rowOff>
    </xdr:from>
    <xdr:to>
      <xdr:col>0</xdr:col>
      <xdr:colOff>2578093</xdr:colOff>
      <xdr:row>159</xdr:row>
      <xdr:rowOff>2051538</xdr:rowOff>
    </xdr:to>
    <xdr:pic>
      <xdr:nvPicPr>
        <xdr:cNvPr id="3629" name="Image 3628" descr="Burberry &quot;Sadler&quot; mules 45 mm Beige - Women | VIETTI Online Store">
          <a:extLst>
            <a:ext uri="{FF2B5EF4-FFF2-40B4-BE49-F238E27FC236}">
              <a16:creationId xmlns:a16="http://schemas.microsoft.com/office/drawing/2014/main" id="{22E84952-DFBA-4AB5-A2A2-91B6DAB370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0" y="706977250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2578093</xdr:colOff>
      <xdr:row>164</xdr:row>
      <xdr:rowOff>1670538</xdr:rowOff>
    </xdr:to>
    <xdr:pic>
      <xdr:nvPicPr>
        <xdr:cNvPr id="3630" name="Image 3629" descr="Burberry &quot;Sadler&quot; mules 45 mm Beige - Women | VIETTI Online Store">
          <a:extLst>
            <a:ext uri="{FF2B5EF4-FFF2-40B4-BE49-F238E27FC236}">
              <a16:creationId xmlns:a16="http://schemas.microsoft.com/office/drawing/2014/main" id="{BF97B5D8-636D-4325-90B5-7936201BE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0" y="725820875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460375</xdr:rowOff>
    </xdr:from>
    <xdr:to>
      <xdr:col>0</xdr:col>
      <xdr:colOff>2578093</xdr:colOff>
      <xdr:row>167</xdr:row>
      <xdr:rowOff>2130913</xdr:rowOff>
    </xdr:to>
    <xdr:pic>
      <xdr:nvPicPr>
        <xdr:cNvPr id="3631" name="Image 3630" descr="Burberry &quot;Sadler&quot; mules 45 mm Beige - Women | VIETTI Online Store">
          <a:extLst>
            <a:ext uri="{FF2B5EF4-FFF2-40B4-BE49-F238E27FC236}">
              <a16:creationId xmlns:a16="http://schemas.microsoft.com/office/drawing/2014/main" id="{FE6E5A79-6EA5-48DA-8B7E-84B2648D89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0" y="424180000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460375</xdr:rowOff>
    </xdr:from>
    <xdr:to>
      <xdr:col>0</xdr:col>
      <xdr:colOff>2578093</xdr:colOff>
      <xdr:row>168</xdr:row>
      <xdr:rowOff>2130913</xdr:rowOff>
    </xdr:to>
    <xdr:pic>
      <xdr:nvPicPr>
        <xdr:cNvPr id="3632" name="Image 3631" descr="Burberry &quot;Sadler&quot; mules 45 mm Beige - Women | VIETTI Online Store">
          <a:extLst>
            <a:ext uri="{FF2B5EF4-FFF2-40B4-BE49-F238E27FC236}">
              <a16:creationId xmlns:a16="http://schemas.microsoft.com/office/drawing/2014/main" id="{C0B8BE41-39B6-420F-B34F-7A8EB6FD87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0" y="748252250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523875</xdr:rowOff>
    </xdr:from>
    <xdr:to>
      <xdr:col>0</xdr:col>
      <xdr:colOff>2578093</xdr:colOff>
      <xdr:row>169</xdr:row>
      <xdr:rowOff>2194413</xdr:rowOff>
    </xdr:to>
    <xdr:pic>
      <xdr:nvPicPr>
        <xdr:cNvPr id="3633" name="Image 3632" descr="Burberry &quot;Sadler&quot; mules 45 mm Beige - Women | VIETTI Online Store">
          <a:extLst>
            <a:ext uri="{FF2B5EF4-FFF2-40B4-BE49-F238E27FC236}">
              <a16:creationId xmlns:a16="http://schemas.microsoft.com/office/drawing/2014/main" id="{0D83B1E5-C884-48EE-B894-71584D0D3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0" y="751062125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381000</xdr:rowOff>
    </xdr:from>
    <xdr:to>
      <xdr:col>0</xdr:col>
      <xdr:colOff>2578093</xdr:colOff>
      <xdr:row>177</xdr:row>
      <xdr:rowOff>2051538</xdr:rowOff>
    </xdr:to>
    <xdr:pic>
      <xdr:nvPicPr>
        <xdr:cNvPr id="3638" name="Image 3637" descr="Burberry &quot;Sadler&quot; mules 45 mm Beige - Women | VIETTI Online Store">
          <a:extLst>
            <a:ext uri="{FF2B5EF4-FFF2-40B4-BE49-F238E27FC236}">
              <a16:creationId xmlns:a16="http://schemas.microsoft.com/office/drawing/2014/main" id="{A3CA681A-E592-45FE-82BA-DE6CCB160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0" y="805846750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555625</xdr:rowOff>
    </xdr:from>
    <xdr:to>
      <xdr:col>0</xdr:col>
      <xdr:colOff>2578093</xdr:colOff>
      <xdr:row>176</xdr:row>
      <xdr:rowOff>2226163</xdr:rowOff>
    </xdr:to>
    <xdr:pic>
      <xdr:nvPicPr>
        <xdr:cNvPr id="3639" name="Image 3638" descr="Burberry &quot;Sadler&quot; mules 45 mm Beige - Women | VIETTI Online Store">
          <a:extLst>
            <a:ext uri="{FF2B5EF4-FFF2-40B4-BE49-F238E27FC236}">
              <a16:creationId xmlns:a16="http://schemas.microsoft.com/office/drawing/2014/main" id="{B34DF7B8-C42D-484B-9066-FEB0E1DBD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48"/>
        <a:stretch/>
      </xdr:blipFill>
      <xdr:spPr bwMode="auto">
        <a:xfrm>
          <a:off x="0" y="803275000"/>
          <a:ext cx="2759068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175</xdr:row>
      <xdr:rowOff>333375</xdr:rowOff>
    </xdr:from>
    <xdr:ext cx="2752725" cy="2149475"/>
    <xdr:pic>
      <xdr:nvPicPr>
        <xdr:cNvPr id="3640" name="image16.jpg" descr="Burberry Glossy Leather Baby Pumps - 546x546">
          <a:extLst>
            <a:ext uri="{FF2B5EF4-FFF2-40B4-BE49-F238E27FC236}">
              <a16:creationId xmlns:a16="http://schemas.microsoft.com/office/drawing/2014/main" id="{F6B2FF1C-6510-4D61-820F-28AF8C63FBF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9" cstate="print"/>
        <a:srcRect t="27204"/>
        <a:stretch/>
      </xdr:blipFill>
      <xdr:spPr>
        <a:xfrm>
          <a:off x="0" y="797560000"/>
          <a:ext cx="2752725" cy="2149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170</xdr:row>
      <xdr:rowOff>142874</xdr:rowOff>
    </xdr:from>
    <xdr:ext cx="2799082" cy="2159001"/>
    <xdr:pic>
      <xdr:nvPicPr>
        <xdr:cNvPr id="3647" name="Picture 362">
          <a:extLst>
            <a:ext uri="{FF2B5EF4-FFF2-40B4-BE49-F238E27FC236}">
              <a16:creationId xmlns:a16="http://schemas.microsoft.com/office/drawing/2014/main" id="{D856FC93-B52F-4C59-9F41-CA8A4609E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16146" b="13021"/>
        <a:stretch/>
      </xdr:blipFill>
      <xdr:spPr>
        <a:xfrm>
          <a:off x="0" y="432101624"/>
          <a:ext cx="2799082" cy="215900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163</xdr:row>
      <xdr:rowOff>0</xdr:rowOff>
    </xdr:from>
    <xdr:to>
      <xdr:col>0</xdr:col>
      <xdr:colOff>2576874</xdr:colOff>
      <xdr:row>163</xdr:row>
      <xdr:rowOff>2106573</xdr:rowOff>
    </xdr:to>
    <xdr:pic>
      <xdr:nvPicPr>
        <xdr:cNvPr id="3648" name="Picture 189" descr="Burberry Glossy Leather Baby Pumps - 546x546">
          <a:extLst>
            <a:ext uri="{FF2B5EF4-FFF2-40B4-BE49-F238E27FC236}">
              <a16:creationId xmlns:a16="http://schemas.microsoft.com/office/drawing/2014/main" id="{62A187EF-89EE-4581-B0C8-7CBBCCE8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72"/>
        <a:stretch/>
      </xdr:blipFill>
      <xdr:spPr bwMode="auto">
        <a:xfrm>
          <a:off x="0" y="717581750"/>
          <a:ext cx="2719749" cy="2106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550028</xdr:rowOff>
    </xdr:from>
    <xdr:to>
      <xdr:col>0</xdr:col>
      <xdr:colOff>2524124</xdr:colOff>
      <xdr:row>139</xdr:row>
      <xdr:rowOff>2466975</xdr:rowOff>
    </xdr:to>
    <xdr:pic>
      <xdr:nvPicPr>
        <xdr:cNvPr id="3651" name="Image 3650" descr="Burberry Sandales - Jaune - Jaune - Femme|8080253 | thebs.com">
          <a:extLst>
            <a:ext uri="{FF2B5EF4-FFF2-40B4-BE49-F238E27FC236}">
              <a16:creationId xmlns:a16="http://schemas.microsoft.com/office/drawing/2014/main" id="{1B992966-4A42-5F71-2641-A0262134E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15"/>
        <a:stretch/>
      </xdr:blipFill>
      <xdr:spPr bwMode="auto">
        <a:xfrm>
          <a:off x="0" y="608276778"/>
          <a:ext cx="2524124" cy="1916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1847850</xdr:colOff>
      <xdr:row>132</xdr:row>
      <xdr:rowOff>2466975</xdr:rowOff>
    </xdr:to>
    <xdr:pic>
      <xdr:nvPicPr>
        <xdr:cNvPr id="3658" name="Image 3657" descr="Burberry Mules En Cuir | Tons Neutres | FARFETCH FR">
          <a:extLst>
            <a:ext uri="{FF2B5EF4-FFF2-40B4-BE49-F238E27FC236}">
              <a16:creationId xmlns:a16="http://schemas.microsoft.com/office/drawing/2014/main" id="{F729F8BE-0905-9BB0-FE08-573F1FC6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6234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2143125</xdr:colOff>
      <xdr:row>130</xdr:row>
      <xdr:rowOff>2143125</xdr:rowOff>
    </xdr:to>
    <xdr:pic>
      <xdr:nvPicPr>
        <xdr:cNvPr id="3662" name="Image 3661" descr="Burberry Open Box - Burberry Creeper Chelsea Leather Boots, Brand Size 41  (US Size 8) 8080141 - Shoes - Jomashop">
          <a:extLst>
            <a:ext uri="{FF2B5EF4-FFF2-40B4-BE49-F238E27FC236}">
              <a16:creationId xmlns:a16="http://schemas.microsoft.com/office/drawing/2014/main" id="{44C696BE-4F9B-18C0-B285-CAB912C7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2143125</xdr:colOff>
      <xdr:row>129</xdr:row>
      <xdr:rowOff>2143125</xdr:rowOff>
    </xdr:to>
    <xdr:pic>
      <xdr:nvPicPr>
        <xdr:cNvPr id="3663" name="Image 3662" descr="Burberry Open Box - Burberry Creeper Chelsea Leather Boots, Brand Size 41  (US Size 8) 8080141 - Shoes - Jomashop">
          <a:extLst>
            <a:ext uri="{FF2B5EF4-FFF2-40B4-BE49-F238E27FC236}">
              <a16:creationId xmlns:a16="http://schemas.microsoft.com/office/drawing/2014/main" id="{0AFFB8B6-6719-1DF1-7561-AD319F43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4210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2143125</xdr:colOff>
      <xdr:row>128</xdr:row>
      <xdr:rowOff>2143125</xdr:rowOff>
    </xdr:to>
    <xdr:pic>
      <xdr:nvPicPr>
        <xdr:cNvPr id="3664" name="Image 3663" descr="Burberry Open Box - Burberry Creeper Chelsea Leather Boots, Brand Size 41  (US Size 8) 8080141 - Shoes - Jomashop">
          <a:extLst>
            <a:ext uri="{FF2B5EF4-FFF2-40B4-BE49-F238E27FC236}">
              <a16:creationId xmlns:a16="http://schemas.microsoft.com/office/drawing/2014/main" id="{0576BC21-F195-BE6E-3506-C92E66B1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6778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2143125</xdr:colOff>
      <xdr:row>127</xdr:row>
      <xdr:rowOff>2143125</xdr:rowOff>
    </xdr:to>
    <xdr:pic>
      <xdr:nvPicPr>
        <xdr:cNvPr id="3665" name="Image 3664" descr="Burberry Open Box - Burberry Creeper Chelsea Leather Boots, Brand Size 41  (US Size 8) 8080141 - Shoes - Jomashop">
          <a:extLst>
            <a:ext uri="{FF2B5EF4-FFF2-40B4-BE49-F238E27FC236}">
              <a16:creationId xmlns:a16="http://schemas.microsoft.com/office/drawing/2014/main" id="{867E28FA-5653-04CA-D87A-45BBBFD3B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9346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2143125</xdr:colOff>
      <xdr:row>126</xdr:row>
      <xdr:rowOff>2143125</xdr:rowOff>
    </xdr:to>
    <xdr:pic>
      <xdr:nvPicPr>
        <xdr:cNvPr id="3666" name="Image 3665" descr="Burberry Open Box - Burberry Creeper Chelsea Leather Boots, Brand Size 41  (US Size 8) 8080141 - Shoes - Jomashop">
          <a:extLst>
            <a:ext uri="{FF2B5EF4-FFF2-40B4-BE49-F238E27FC236}">
              <a16:creationId xmlns:a16="http://schemas.microsoft.com/office/drawing/2014/main" id="{CC33B7F4-E405-C77E-0639-8EB2E3FA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1914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174625</xdr:colOff>
      <xdr:row>125</xdr:row>
      <xdr:rowOff>222250</xdr:rowOff>
    </xdr:from>
    <xdr:to>
      <xdr:col>0</xdr:col>
      <xdr:colOff>2317750</xdr:colOff>
      <xdr:row>125</xdr:row>
      <xdr:rowOff>2365375</xdr:rowOff>
    </xdr:to>
    <xdr:pic>
      <xdr:nvPicPr>
        <xdr:cNvPr id="3674" name="Image 3673" descr="Burberry Two Tone Zipper Ankle Leather Boots, Brand Size 40.5 (US Size  10.5) 8061817 - Shoes - Jomashop">
          <a:extLst>
            <a:ext uri="{FF2B5EF4-FFF2-40B4-BE49-F238E27FC236}">
              <a16:creationId xmlns:a16="http://schemas.microsoft.com/office/drawing/2014/main" id="{B4C2F2C5-5238-A383-B31D-B95EE8CAD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51182587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2143125</xdr:colOff>
      <xdr:row>121</xdr:row>
      <xdr:rowOff>2143125</xdr:rowOff>
    </xdr:to>
    <xdr:pic>
      <xdr:nvPicPr>
        <xdr:cNvPr id="3675" name="Image 3674" descr="Burberry Multi-Straps Leather Boots, Brand Size 37.5 (US Size 7.5) 8077377  - Shoes, __Null__Value__ - Jomashop">
          <a:extLst>
            <a:ext uri="{FF2B5EF4-FFF2-40B4-BE49-F238E27FC236}">
              <a16:creationId xmlns:a16="http://schemas.microsoft.com/office/drawing/2014/main" id="{0C7529C7-D82F-0903-5C6A-39BDEE683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0434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2143125</xdr:colOff>
      <xdr:row>122</xdr:row>
      <xdr:rowOff>2143125</xdr:rowOff>
    </xdr:to>
    <xdr:pic>
      <xdr:nvPicPr>
        <xdr:cNvPr id="3676" name="Image 3675" descr="Burberry Multi-Straps Leather Boots, Brand Size 37.5 (US Size 7.5) 8077377  - Shoes, __Null__Value__ - Jomashop">
          <a:extLst>
            <a:ext uri="{FF2B5EF4-FFF2-40B4-BE49-F238E27FC236}">
              <a16:creationId xmlns:a16="http://schemas.microsoft.com/office/drawing/2014/main" id="{5E723827-4D48-389F-D629-A11C1E5FD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7866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2143125</xdr:colOff>
      <xdr:row>123</xdr:row>
      <xdr:rowOff>2143125</xdr:rowOff>
    </xdr:to>
    <xdr:pic>
      <xdr:nvPicPr>
        <xdr:cNvPr id="3677" name="Image 3676" descr="Burberry Multi-Straps Leather Boots, Brand Size 37.5 (US Size 7.5) 8077377  - Shoes, __Null__Value__ - Jomashop">
          <a:extLst>
            <a:ext uri="{FF2B5EF4-FFF2-40B4-BE49-F238E27FC236}">
              <a16:creationId xmlns:a16="http://schemas.microsoft.com/office/drawing/2014/main" id="{781180BE-E55A-8459-D03B-8AC2CF1E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5298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2143125</xdr:colOff>
      <xdr:row>124</xdr:row>
      <xdr:rowOff>2143125</xdr:rowOff>
    </xdr:to>
    <xdr:pic>
      <xdr:nvPicPr>
        <xdr:cNvPr id="3678" name="Image 3677" descr="Burberry Multi-Straps Leather Boots, Brand Size 37.5 (US Size 7.5) 8077377  - Shoes, __Null__Value__ - Jomashop">
          <a:extLst>
            <a:ext uri="{FF2B5EF4-FFF2-40B4-BE49-F238E27FC236}">
              <a16:creationId xmlns:a16="http://schemas.microsoft.com/office/drawing/2014/main" id="{12A8641E-449D-7E0C-F0B6-8B38EB02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730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108</xdr:row>
      <xdr:rowOff>15875</xdr:rowOff>
    </xdr:from>
    <xdr:ext cx="2970823" cy="3344985"/>
    <xdr:pic>
      <xdr:nvPicPr>
        <xdr:cNvPr id="3679" name="Picture 2952">
          <a:extLst>
            <a:ext uri="{FF2B5EF4-FFF2-40B4-BE49-F238E27FC236}">
              <a16:creationId xmlns:a16="http://schemas.microsoft.com/office/drawing/2014/main" id="{7AB2BDC1-DDE3-4E3F-AC70-CFC509F5F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64931125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</xdr:row>
      <xdr:rowOff>15875</xdr:rowOff>
    </xdr:from>
    <xdr:ext cx="2970823" cy="3344985"/>
    <xdr:pic>
      <xdr:nvPicPr>
        <xdr:cNvPr id="3680" name="Picture 2952">
          <a:extLst>
            <a:ext uri="{FF2B5EF4-FFF2-40B4-BE49-F238E27FC236}">
              <a16:creationId xmlns:a16="http://schemas.microsoft.com/office/drawing/2014/main" id="{2E0A1B84-0D19-46DB-9176-D7930D3D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676775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0</xdr:rowOff>
    </xdr:from>
    <xdr:ext cx="2970823" cy="3344985"/>
    <xdr:pic>
      <xdr:nvPicPr>
        <xdr:cNvPr id="3681" name="Picture 2952">
          <a:extLst>
            <a:ext uri="{FF2B5EF4-FFF2-40B4-BE49-F238E27FC236}">
              <a16:creationId xmlns:a16="http://schemas.microsoft.com/office/drawing/2014/main" id="{8F652882-CEAA-4DE8-AB49-01B547B52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70408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</xdr:row>
      <xdr:rowOff>15875</xdr:rowOff>
    </xdr:from>
    <xdr:ext cx="2970823" cy="3344985"/>
    <xdr:pic>
      <xdr:nvPicPr>
        <xdr:cNvPr id="3682" name="Picture 2952">
          <a:extLst>
            <a:ext uri="{FF2B5EF4-FFF2-40B4-BE49-F238E27FC236}">
              <a16:creationId xmlns:a16="http://schemas.microsoft.com/office/drawing/2014/main" id="{56567EE0-15A9-4E3B-815C-EB3748015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7317025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</xdr:row>
      <xdr:rowOff>0</xdr:rowOff>
    </xdr:from>
    <xdr:ext cx="2970823" cy="3344985"/>
    <xdr:pic>
      <xdr:nvPicPr>
        <xdr:cNvPr id="3683" name="Picture 2952">
          <a:extLst>
            <a:ext uri="{FF2B5EF4-FFF2-40B4-BE49-F238E27FC236}">
              <a16:creationId xmlns:a16="http://schemas.microsoft.com/office/drawing/2014/main" id="{459E6658-F5DF-4B45-9670-7CF314AD2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7590075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</xdr:row>
      <xdr:rowOff>0</xdr:rowOff>
    </xdr:from>
    <xdr:ext cx="2970823" cy="3344985"/>
    <xdr:pic>
      <xdr:nvPicPr>
        <xdr:cNvPr id="3684" name="Picture 2952">
          <a:extLst>
            <a:ext uri="{FF2B5EF4-FFF2-40B4-BE49-F238E27FC236}">
              <a16:creationId xmlns:a16="http://schemas.microsoft.com/office/drawing/2014/main" id="{87A7C115-CC87-47B2-99A2-0F20A2E8D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78647125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</xdr:row>
      <xdr:rowOff>15875</xdr:rowOff>
    </xdr:from>
    <xdr:ext cx="2970823" cy="3344985"/>
    <xdr:pic>
      <xdr:nvPicPr>
        <xdr:cNvPr id="3685" name="Picture 2952">
          <a:extLst>
            <a:ext uri="{FF2B5EF4-FFF2-40B4-BE49-F238E27FC236}">
              <a16:creationId xmlns:a16="http://schemas.microsoft.com/office/drawing/2014/main" id="{5C1DB1D1-DFF7-4ABA-AA17-00859BD9E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81409375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</xdr:row>
      <xdr:rowOff>0</xdr:rowOff>
    </xdr:from>
    <xdr:ext cx="2970823" cy="3344985"/>
    <xdr:pic>
      <xdr:nvPicPr>
        <xdr:cNvPr id="3686" name="Picture 2952">
          <a:extLst>
            <a:ext uri="{FF2B5EF4-FFF2-40B4-BE49-F238E27FC236}">
              <a16:creationId xmlns:a16="http://schemas.microsoft.com/office/drawing/2014/main" id="{633FDFA6-E7DB-464D-B3D9-B6484BE09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84139875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</xdr:row>
      <xdr:rowOff>0</xdr:rowOff>
    </xdr:from>
    <xdr:ext cx="2970823" cy="3344985"/>
    <xdr:pic>
      <xdr:nvPicPr>
        <xdr:cNvPr id="3687" name="Picture 2952">
          <a:extLst>
            <a:ext uri="{FF2B5EF4-FFF2-40B4-BE49-F238E27FC236}">
              <a16:creationId xmlns:a16="http://schemas.microsoft.com/office/drawing/2014/main" id="{C5904B4F-D324-42F0-8AFA-9B42D3F7D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8688625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0</xdr:rowOff>
    </xdr:from>
    <xdr:ext cx="2970823" cy="3344985"/>
    <xdr:pic>
      <xdr:nvPicPr>
        <xdr:cNvPr id="3688" name="Picture 2952">
          <a:extLst>
            <a:ext uri="{FF2B5EF4-FFF2-40B4-BE49-F238E27FC236}">
              <a16:creationId xmlns:a16="http://schemas.microsoft.com/office/drawing/2014/main" id="{42D97B15-ECA6-4C32-93F0-2C32F9782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89632625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118</xdr:row>
      <xdr:rowOff>0</xdr:rowOff>
    </xdr:from>
    <xdr:ext cx="2970823" cy="3344985"/>
    <xdr:pic>
      <xdr:nvPicPr>
        <xdr:cNvPr id="3689" name="Picture 2952">
          <a:extLst>
            <a:ext uri="{FF2B5EF4-FFF2-40B4-BE49-F238E27FC236}">
              <a16:creationId xmlns:a16="http://schemas.microsoft.com/office/drawing/2014/main" id="{386825AE-288D-4938-873D-C872BA09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9237900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119</xdr:row>
      <xdr:rowOff>0</xdr:rowOff>
    </xdr:from>
    <xdr:ext cx="2970823" cy="3344985"/>
    <xdr:pic>
      <xdr:nvPicPr>
        <xdr:cNvPr id="3690" name="Picture 2952">
          <a:extLst>
            <a:ext uri="{FF2B5EF4-FFF2-40B4-BE49-F238E27FC236}">
              <a16:creationId xmlns:a16="http://schemas.microsoft.com/office/drawing/2014/main" id="{73A2BA59-AE8C-41FF-B7AF-05921550E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95125375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0</xdr:rowOff>
    </xdr:from>
    <xdr:ext cx="2970823" cy="3344985"/>
    <xdr:pic>
      <xdr:nvPicPr>
        <xdr:cNvPr id="3691" name="Picture 2952">
          <a:extLst>
            <a:ext uri="{FF2B5EF4-FFF2-40B4-BE49-F238E27FC236}">
              <a16:creationId xmlns:a16="http://schemas.microsoft.com/office/drawing/2014/main" id="{3C38E639-122D-46CD-B208-C0DA4CBE7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97871750"/>
          <a:ext cx="2970823" cy="3344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</xdr:row>
      <xdr:rowOff>460374</xdr:rowOff>
    </xdr:from>
    <xdr:ext cx="2809875" cy="2159001"/>
    <xdr:pic>
      <xdr:nvPicPr>
        <xdr:cNvPr id="3692" name="image1.jpg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1D30BCB3-1C76-4EA7-B6AA-143FA79C25F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7" cstate="print"/>
        <a:srcRect t="27254" r="673" b="1467"/>
        <a:stretch/>
      </xdr:blipFill>
      <xdr:spPr>
        <a:xfrm>
          <a:off x="0" y="413194499"/>
          <a:ext cx="2809875" cy="215900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15875</xdr:colOff>
      <xdr:row>88</xdr:row>
      <xdr:rowOff>381000</xdr:rowOff>
    </xdr:from>
    <xdr:ext cx="2809875" cy="2159001"/>
    <xdr:pic>
      <xdr:nvPicPr>
        <xdr:cNvPr id="3693" name="image1.jpg" descr="Burberry Ladies Jute Suede Lace-up Booties, Brand Size 35W (US Size 5)  8077772 - Shoes - Jomashop">
          <a:extLst>
            <a:ext uri="{FF2B5EF4-FFF2-40B4-BE49-F238E27FC236}">
              <a16:creationId xmlns:a16="http://schemas.microsoft.com/office/drawing/2014/main" id="{0880F213-C4D4-45B6-A847-D976C790246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7" cstate="print"/>
        <a:srcRect t="27254" r="673" b="1467"/>
        <a:stretch/>
      </xdr:blipFill>
      <xdr:spPr>
        <a:xfrm>
          <a:off x="15875" y="410368750"/>
          <a:ext cx="2809875" cy="215900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95250</xdr:colOff>
      <xdr:row>79</xdr:row>
      <xdr:rowOff>63500</xdr:rowOff>
    </xdr:from>
    <xdr:to>
      <xdr:col>0</xdr:col>
      <xdr:colOff>2443528</xdr:colOff>
      <xdr:row>79</xdr:row>
      <xdr:rowOff>2580115</xdr:rowOff>
    </xdr:to>
    <xdr:pic>
      <xdr:nvPicPr>
        <xdr:cNvPr id="3705" name="Picture 331">
          <a:extLst>
            <a:ext uri="{FF2B5EF4-FFF2-40B4-BE49-F238E27FC236}">
              <a16:creationId xmlns:a16="http://schemas.microsoft.com/office/drawing/2014/main" id="{AACA1384-E481-4689-8F52-C4A5BCEF3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0" y="382587500"/>
          <a:ext cx="2348278" cy="25166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1847850</xdr:colOff>
      <xdr:row>75</xdr:row>
      <xdr:rowOff>2466975</xdr:rowOff>
    </xdr:to>
    <xdr:pic>
      <xdr:nvPicPr>
        <xdr:cNvPr id="3706" name="Image 3705" descr="Burberry Bottines homme - Noir | 8074596 | GIGLIO.COM">
          <a:extLst>
            <a:ext uri="{FF2B5EF4-FFF2-40B4-BE49-F238E27FC236}">
              <a16:creationId xmlns:a16="http://schemas.microsoft.com/office/drawing/2014/main" id="{28E5E782-C879-B638-0423-44679ED3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1130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1847850</xdr:colOff>
      <xdr:row>76</xdr:row>
      <xdr:rowOff>2466975</xdr:rowOff>
    </xdr:to>
    <xdr:pic>
      <xdr:nvPicPr>
        <xdr:cNvPr id="3707" name="Image 3706" descr="Burberry Bottines homme - Noir | 8074596 | GIGLIO.COM">
          <a:extLst>
            <a:ext uri="{FF2B5EF4-FFF2-40B4-BE49-F238E27FC236}">
              <a16:creationId xmlns:a16="http://schemas.microsoft.com/office/drawing/2014/main" id="{885FF1AE-E338-D81C-871B-3C314F67A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8562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1847850</xdr:colOff>
      <xdr:row>77</xdr:row>
      <xdr:rowOff>2466975</xdr:rowOff>
    </xdr:to>
    <xdr:pic>
      <xdr:nvPicPr>
        <xdr:cNvPr id="3708" name="Image 3707" descr="Burberry Bottines homme - Noir | 8074596 | GIGLIO.COM">
          <a:extLst>
            <a:ext uri="{FF2B5EF4-FFF2-40B4-BE49-F238E27FC236}">
              <a16:creationId xmlns:a16="http://schemas.microsoft.com/office/drawing/2014/main" id="{57A8EF04-73D5-DF3C-531B-878DF273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5994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1847850</xdr:colOff>
      <xdr:row>78</xdr:row>
      <xdr:rowOff>2466975</xdr:rowOff>
    </xdr:to>
    <xdr:pic>
      <xdr:nvPicPr>
        <xdr:cNvPr id="3709" name="Image 3708" descr="Burberry Bottines homme - Noir | 8074596 | GIGLIO.COM">
          <a:extLst>
            <a:ext uri="{FF2B5EF4-FFF2-40B4-BE49-F238E27FC236}">
              <a16:creationId xmlns:a16="http://schemas.microsoft.com/office/drawing/2014/main" id="{FFD897CE-CF1E-BA11-E209-9E64E3546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3426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2310392</xdr:colOff>
      <xdr:row>62</xdr:row>
      <xdr:rowOff>2143124</xdr:rowOff>
    </xdr:to>
    <xdr:pic>
      <xdr:nvPicPr>
        <xdr:cNvPr id="3721" name="Image 3720" descr="버버리(BURBERRY) 레더 레이스업 트랙 부츠 8077699 A1302 | jentestore">
          <a:extLst>
            <a:ext uri="{FF2B5EF4-FFF2-40B4-BE49-F238E27FC236}">
              <a16:creationId xmlns:a16="http://schemas.microsoft.com/office/drawing/2014/main" id="{6969F121-9010-7949-B335-65360E210A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0" t="39254" r="14605" b="7979"/>
        <a:stretch/>
      </xdr:blipFill>
      <xdr:spPr bwMode="auto">
        <a:xfrm>
          <a:off x="0" y="286385001"/>
          <a:ext cx="2310392" cy="2143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2143125</xdr:colOff>
      <xdr:row>60</xdr:row>
      <xdr:rowOff>2143125</xdr:rowOff>
    </xdr:to>
    <xdr:pic>
      <xdr:nvPicPr>
        <xdr:cNvPr id="3724" name="Image 3723" descr="Burberry Highland Woven Cord Mules, Brand Size 35 ( US Size 5 ) 8086628 -  Shoes - Jomashop">
          <a:extLst>
            <a:ext uri="{FF2B5EF4-FFF2-40B4-BE49-F238E27FC236}">
              <a16:creationId xmlns:a16="http://schemas.microsoft.com/office/drawing/2014/main" id="{0A1806C9-003B-A02F-E87A-1282036F5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3578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2143125</xdr:colOff>
      <xdr:row>61</xdr:row>
      <xdr:rowOff>2143125</xdr:rowOff>
    </xdr:to>
    <xdr:pic>
      <xdr:nvPicPr>
        <xdr:cNvPr id="3725" name="Image 3724" descr="Burberry Highland Woven Cord Mules, Brand Size 35 ( US Size 5 ) 8086628 -  Shoes - Jomashop">
          <a:extLst>
            <a:ext uri="{FF2B5EF4-FFF2-40B4-BE49-F238E27FC236}">
              <a16:creationId xmlns:a16="http://schemas.microsoft.com/office/drawing/2014/main" id="{FDD7EB21-3680-C112-7CC9-AEF938EEB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010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1847850</xdr:colOff>
      <xdr:row>57</xdr:row>
      <xdr:rowOff>2466975</xdr:rowOff>
    </xdr:to>
    <xdr:pic>
      <xdr:nvPicPr>
        <xdr:cNvPr id="3728" name="Image 3727" descr="Burberry Sandales homme - Noir | 8088566 | GIGLIO.COM">
          <a:extLst>
            <a:ext uri="{FF2B5EF4-FFF2-40B4-BE49-F238E27FC236}">
              <a16:creationId xmlns:a16="http://schemas.microsoft.com/office/drawing/2014/main" id="{62DE6793-F196-3991-1274-32112996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41850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0</xdr:rowOff>
    </xdr:from>
    <xdr:ext cx="2724150" cy="2847975"/>
    <xdr:pic>
      <xdr:nvPicPr>
        <xdr:cNvPr id="3730" name="image7.png">
          <a:extLst>
            <a:ext uri="{FF2B5EF4-FFF2-40B4-BE49-F238E27FC236}">
              <a16:creationId xmlns:a16="http://schemas.microsoft.com/office/drawing/2014/main" id="{9DEB7BA2-2B97-46AF-B8A4-4DD05C50EC0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5980625"/>
          <a:ext cx="2724150" cy="2847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2724150" cy="2847975"/>
    <xdr:pic>
      <xdr:nvPicPr>
        <xdr:cNvPr id="3731" name="image7.png">
          <a:extLst>
            <a:ext uri="{FF2B5EF4-FFF2-40B4-BE49-F238E27FC236}">
              <a16:creationId xmlns:a16="http://schemas.microsoft.com/office/drawing/2014/main" id="{91778E97-3249-44CD-A344-CDE525A7CC6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8727000"/>
          <a:ext cx="2724150" cy="2847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2724150" cy="2847975"/>
    <xdr:pic>
      <xdr:nvPicPr>
        <xdr:cNvPr id="3732" name="image7.png">
          <a:extLst>
            <a:ext uri="{FF2B5EF4-FFF2-40B4-BE49-F238E27FC236}">
              <a16:creationId xmlns:a16="http://schemas.microsoft.com/office/drawing/2014/main" id="{432BBA5D-2D79-4178-B4CB-13E8B64EEDF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56190750"/>
          <a:ext cx="2724150" cy="2847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2724150" cy="2847975"/>
    <xdr:pic>
      <xdr:nvPicPr>
        <xdr:cNvPr id="3733" name="image7.png">
          <a:extLst>
            <a:ext uri="{FF2B5EF4-FFF2-40B4-BE49-F238E27FC236}">
              <a16:creationId xmlns:a16="http://schemas.microsoft.com/office/drawing/2014/main" id="{911D3685-05DC-4A3C-AE8D-315245AACD9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36966125"/>
          <a:ext cx="2724150" cy="2847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2724150" cy="2847975"/>
    <xdr:pic>
      <xdr:nvPicPr>
        <xdr:cNvPr id="3735" name="image7.png">
          <a:extLst>
            <a:ext uri="{FF2B5EF4-FFF2-40B4-BE49-F238E27FC236}">
              <a16:creationId xmlns:a16="http://schemas.microsoft.com/office/drawing/2014/main" id="{402B6A1A-F763-4904-B037-1F9D874CF04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34219750"/>
          <a:ext cx="2724150" cy="28479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46</xdr:row>
      <xdr:rowOff>0</xdr:rowOff>
    </xdr:from>
    <xdr:to>
      <xdr:col>0</xdr:col>
      <xdr:colOff>2143125</xdr:colOff>
      <xdr:row>46</xdr:row>
      <xdr:rowOff>2143125</xdr:rowOff>
    </xdr:to>
    <xdr:pic>
      <xdr:nvPicPr>
        <xdr:cNvPr id="3736" name="Image 3735" descr="Burberry x Tricker's Devon Almond Toe Comfort Derby Shoes, Brand Size 7 (US  Size 9) 8075774 - Shoes, Tricker'S - Jomashop">
          <a:extLst>
            <a:ext uri="{FF2B5EF4-FFF2-40B4-BE49-F238E27FC236}">
              <a16:creationId xmlns:a16="http://schemas.microsoft.com/office/drawing/2014/main" id="{CE686F1D-0AAC-E26B-64F6-516DA023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5210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2143125</xdr:colOff>
      <xdr:row>47</xdr:row>
      <xdr:rowOff>2143125</xdr:rowOff>
    </xdr:to>
    <xdr:pic>
      <xdr:nvPicPr>
        <xdr:cNvPr id="3737" name="Image 3736" descr="Burberry x Tricker's Devon Almond Toe Comfort Derby Shoes, Brand Size 7 (US  Size 9) 8075774 - Shoes, Tricker'S - Jomashop">
          <a:extLst>
            <a:ext uri="{FF2B5EF4-FFF2-40B4-BE49-F238E27FC236}">
              <a16:creationId xmlns:a16="http://schemas.microsoft.com/office/drawing/2014/main" id="{F771128A-4D81-02BA-0A7F-0EF1468CC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2642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2143125</xdr:colOff>
      <xdr:row>48</xdr:row>
      <xdr:rowOff>2143125</xdr:rowOff>
    </xdr:to>
    <xdr:pic>
      <xdr:nvPicPr>
        <xdr:cNvPr id="3738" name="Image 3737" descr="Burberry x Tricker's Devon Almond Toe Comfort Derby Shoes, Brand Size 7 (US  Size 9) 8075774 - Shoes, Tricker'S - Jomashop">
          <a:extLst>
            <a:ext uri="{FF2B5EF4-FFF2-40B4-BE49-F238E27FC236}">
              <a16:creationId xmlns:a16="http://schemas.microsoft.com/office/drawing/2014/main" id="{0611084D-6DFB-E1F7-CF3E-61D0CFFCC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0074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2143125</xdr:colOff>
      <xdr:row>49</xdr:row>
      <xdr:rowOff>2143125</xdr:rowOff>
    </xdr:to>
    <xdr:pic>
      <xdr:nvPicPr>
        <xdr:cNvPr id="3739" name="Image 3738" descr="Burberry x Tricker's Devon Almond Toe Comfort Derby Shoes, Brand Size 7 (US  Size 9) 8075774 - Shoes, Tricker'S - Jomashop">
          <a:extLst>
            <a:ext uri="{FF2B5EF4-FFF2-40B4-BE49-F238E27FC236}">
              <a16:creationId xmlns:a16="http://schemas.microsoft.com/office/drawing/2014/main" id="{A657A8B9-D61E-0642-6A85-4F4500D1F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7506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301625</xdr:rowOff>
    </xdr:from>
    <xdr:to>
      <xdr:col>0</xdr:col>
      <xdr:colOff>2533650</xdr:colOff>
      <xdr:row>40</xdr:row>
      <xdr:rowOff>2111375</xdr:rowOff>
    </xdr:to>
    <xdr:pic>
      <xdr:nvPicPr>
        <xdr:cNvPr id="3743" name="Image 3742" descr="Burberry Nobuck Creeper Beige (Mujer) - 8076525 - MX">
          <a:extLst>
            <a:ext uri="{FF2B5EF4-FFF2-40B4-BE49-F238E27FC236}">
              <a16:creationId xmlns:a16="http://schemas.microsoft.com/office/drawing/2014/main" id="{2BDF51B3-292E-1518-1C66-615A521C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593875"/>
          <a:ext cx="25336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36</xdr:row>
      <xdr:rowOff>238125</xdr:rowOff>
    </xdr:from>
    <xdr:to>
      <xdr:col>0</xdr:col>
      <xdr:colOff>2270125</xdr:colOff>
      <xdr:row>36</xdr:row>
      <xdr:rowOff>2381250</xdr:rowOff>
    </xdr:to>
    <xdr:pic>
      <xdr:nvPicPr>
        <xdr:cNvPr id="3753" name="Image 3752" descr="Burberry Storm Suede Ankle Boots, Brand Size 36 (US Size 6) 8077770 - Shoes  - Jomashop">
          <a:extLst>
            <a:ext uri="{FF2B5EF4-FFF2-40B4-BE49-F238E27FC236}">
              <a16:creationId xmlns:a16="http://schemas.microsoft.com/office/drawing/2014/main" id="{ACE7A30F-AB9C-2185-2E0E-DDF1F3A05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382750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2143125</xdr:colOff>
      <xdr:row>32</xdr:row>
      <xdr:rowOff>2143125</xdr:rowOff>
    </xdr:to>
    <xdr:pic>
      <xdr:nvPicPr>
        <xdr:cNvPr id="3754" name="Image 3753" descr="Burberry Storm Suede Ankle Boots, Brand Size 36 (US Size 6) 8077770 - Shoes  - Jomashop">
          <a:extLst>
            <a:ext uri="{FF2B5EF4-FFF2-40B4-BE49-F238E27FC236}">
              <a16:creationId xmlns:a16="http://schemas.microsoft.com/office/drawing/2014/main" id="{1C705232-D1B3-9546-751B-27827A94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4546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2143125</xdr:colOff>
      <xdr:row>31</xdr:row>
      <xdr:rowOff>2143125</xdr:rowOff>
    </xdr:to>
    <xdr:pic>
      <xdr:nvPicPr>
        <xdr:cNvPr id="3755" name="Image 3754" descr="Burberry Storm Suede Ankle Boots, Brand Size 36 (US Size 6) 8077770 - Shoes  - Jomashop">
          <a:extLst>
            <a:ext uri="{FF2B5EF4-FFF2-40B4-BE49-F238E27FC236}">
              <a16:creationId xmlns:a16="http://schemas.microsoft.com/office/drawing/2014/main" id="{B3699880-3326-7DD1-19B0-D3BA0ED6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7114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2143125</xdr:colOff>
      <xdr:row>35</xdr:row>
      <xdr:rowOff>2143125</xdr:rowOff>
    </xdr:to>
    <xdr:pic>
      <xdr:nvPicPr>
        <xdr:cNvPr id="3756" name="Image 3755" descr="Burberry Square-Toe Highland Mules, Brand Size 36 (US Size 6) 8077389 -  Shoes - Jomashop">
          <a:extLst>
            <a:ext uri="{FF2B5EF4-FFF2-40B4-BE49-F238E27FC236}">
              <a16:creationId xmlns:a16="http://schemas.microsoft.com/office/drawing/2014/main" id="{A43642EB-871B-88E4-8A2B-A40825421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6842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2143125</xdr:colOff>
      <xdr:row>34</xdr:row>
      <xdr:rowOff>2143125</xdr:rowOff>
    </xdr:to>
    <xdr:pic>
      <xdr:nvPicPr>
        <xdr:cNvPr id="3757" name="Image 3756" descr="Burberry Square-Toe Highland Mules, Brand Size 36 (US Size 6) 8077389 -  Shoes - Jomashop">
          <a:extLst>
            <a:ext uri="{FF2B5EF4-FFF2-40B4-BE49-F238E27FC236}">
              <a16:creationId xmlns:a16="http://schemas.microsoft.com/office/drawing/2014/main" id="{DE8BF4C9-34AB-7E4E-8F38-3D5199AA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9410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2143125</xdr:colOff>
      <xdr:row>33</xdr:row>
      <xdr:rowOff>2143125</xdr:rowOff>
    </xdr:to>
    <xdr:pic>
      <xdr:nvPicPr>
        <xdr:cNvPr id="3758" name="Image 3757" descr="Burberry Men's Water-Resistant Pebbled Rubber Rainboots, Brand Size 42 ( US  Size 9 ) 8074608 - Shoes - Jomashop">
          <a:extLst>
            <a:ext uri="{FF2B5EF4-FFF2-40B4-BE49-F238E27FC236}">
              <a16:creationId xmlns:a16="http://schemas.microsoft.com/office/drawing/2014/main" id="{5F5BFE7E-4CDF-D4E7-0562-BD745FA6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197850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333375</xdr:rowOff>
    </xdr:from>
    <xdr:to>
      <xdr:col>0</xdr:col>
      <xdr:colOff>2333624</xdr:colOff>
      <xdr:row>30</xdr:row>
      <xdr:rowOff>2245985</xdr:rowOff>
    </xdr:to>
    <xdr:pic>
      <xdr:nvPicPr>
        <xdr:cNvPr id="3759" name="Image 3758" descr="Burberry Leather trek boots - Black - Men|8074564 | thebs.com">
          <a:extLst>
            <a:ext uri="{FF2B5EF4-FFF2-40B4-BE49-F238E27FC236}">
              <a16:creationId xmlns:a16="http://schemas.microsoft.com/office/drawing/2014/main" id="{A87DE9EE-BB21-3FA7-4634-498A284D4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610"/>
        <a:stretch/>
      </xdr:blipFill>
      <xdr:spPr bwMode="auto">
        <a:xfrm>
          <a:off x="0" y="127444500"/>
          <a:ext cx="2333624" cy="191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135</xdr:row>
      <xdr:rowOff>682625</xdr:rowOff>
    </xdr:from>
    <xdr:to>
      <xdr:col>0</xdr:col>
      <xdr:colOff>2584446</xdr:colOff>
      <xdr:row>135</xdr:row>
      <xdr:rowOff>1972162</xdr:rowOff>
    </xdr:to>
    <xdr:pic>
      <xdr:nvPicPr>
        <xdr:cNvPr id="6" name="Image 5" descr="Burberry EKD Slab Leather Slides, Brand Size 43 ( US Size 10 ) 8081569 -  Shoes - Jomashop">
          <a:extLst>
            <a:ext uri="{FF2B5EF4-FFF2-40B4-BE49-F238E27FC236}">
              <a16:creationId xmlns:a16="http://schemas.microsoft.com/office/drawing/2014/main" id="{75724EBE-F642-492C-8DCC-DD31621D3F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68" b="-1196"/>
        <a:stretch/>
      </xdr:blipFill>
      <xdr:spPr bwMode="auto">
        <a:xfrm>
          <a:off x="79375" y="336518250"/>
          <a:ext cx="2857496" cy="128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186</xdr:row>
      <xdr:rowOff>365125</xdr:rowOff>
    </xdr:from>
    <xdr:to>
      <xdr:col>0</xdr:col>
      <xdr:colOff>2428875</xdr:colOff>
      <xdr:row>186</xdr:row>
      <xdr:rowOff>2508250</xdr:rowOff>
    </xdr:to>
    <xdr:pic>
      <xdr:nvPicPr>
        <xdr:cNvPr id="7" name="Image 6" descr="Burberry Suede Chance Boots, Brand Size 42 ( US Size 9 ) 8086577 - Shoes -  Jomashop">
          <a:extLst>
            <a:ext uri="{FF2B5EF4-FFF2-40B4-BE49-F238E27FC236}">
              <a16:creationId xmlns:a16="http://schemas.microsoft.com/office/drawing/2014/main" id="{DD2A96BB-14F0-470F-AD89-D7811110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626587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341</xdr:row>
      <xdr:rowOff>412750</xdr:rowOff>
    </xdr:from>
    <xdr:to>
      <xdr:col>0</xdr:col>
      <xdr:colOff>2583234</xdr:colOff>
      <xdr:row>341</xdr:row>
      <xdr:rowOff>2083288</xdr:rowOff>
    </xdr:to>
    <xdr:pic>
      <xdr:nvPicPr>
        <xdr:cNvPr id="8" name="Image 7" descr="Burberry Leather Peep-Toe Slides With Equestrian Knight Design, Brand Size  38 (US Size 8) 8080264 - Shoes - Jomashop">
          <a:extLst>
            <a:ext uri="{FF2B5EF4-FFF2-40B4-BE49-F238E27FC236}">
              <a16:creationId xmlns:a16="http://schemas.microsoft.com/office/drawing/2014/main" id="{DA0F27B5-ABD3-4C0F-AEE4-B95553E27C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44" b="-8718"/>
        <a:stretch/>
      </xdr:blipFill>
      <xdr:spPr bwMode="auto">
        <a:xfrm>
          <a:off x="31750" y="910240750"/>
          <a:ext cx="2599109" cy="167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  <v>Burberry Ankle Buckle Strap Boots - Black</v>
  </rv>
  <rv s="0">
    <v>1</v>
    <v>5</v>
    <v>Burberry Ankle Buckle Strap Boots - Black</v>
  </rv>
  <rv s="0">
    <v>2</v>
    <v>5</v>
    <v>Burberry Ankle Buckle Strap Boots - Black</v>
  </rv>
  <rv s="1">
    <v>3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12EA56-82AB-489C-8669-B374D03E427B}" name="Table1" displayName="Table1" ref="A14:I531" headerRowCount="0" totalsRowShown="0" headerRowDxfId="19" dataDxfId="18">
  <sortState xmlns:xlrd2="http://schemas.microsoft.com/office/spreadsheetml/2017/richdata2" ref="A15:I531">
    <sortCondition ref="B14:B531"/>
  </sortState>
  <tableColumns count="9">
    <tableColumn id="13" xr3:uid="{9BE4E092-6972-AE4D-B294-D0D5E30E4273}" name="Images " headerRowDxfId="17" dataDxfId="16"/>
    <tableColumn id="6" xr3:uid="{651C4AE8-FA80-4192-B496-0626B271A4E1}" name="Description" headerRowDxfId="15" dataDxfId="14"/>
    <tableColumn id="1" xr3:uid="{1162A88A-E13F-4E0B-BA9C-42E8F7385C0D}" name="Size" headerRowDxfId="13" dataDxfId="12"/>
    <tableColumn id="2" xr3:uid="{3F98F472-994F-4CDB-837E-B05465C6FD0B}" name="Article No." headerRowDxfId="11" dataDxfId="10"/>
    <tableColumn id="8" xr3:uid="{9058EA76-B371-0E4D-AE23-226F25C33EA6}" name="SKU Code" headerRowDxfId="9" dataDxfId="8"/>
    <tableColumn id="3" xr3:uid="{1562F24E-AF74-47D7-B6AD-B3320ACACD69}" name="EAN" headerRowDxfId="7" dataDxfId="6"/>
    <tableColumn id="4" xr3:uid="{06C5CA80-681E-4489-9B8F-CE949F69B51D}" name="Colour" headerRowDxfId="5" dataDxfId="4"/>
    <tableColumn id="12" xr3:uid="{CDEB21CB-2865-4B78-8539-7E8D6CC33C74}" name="TOTAL QTY" headerRowDxfId="3" dataDxfId="2"/>
    <tableColumn id="7" xr3:uid="{B6E73F85-E388-4A7F-A6AA-7B28BD6CC624}" name="Pallet" headerRowDxfId="1" dataDxfId="0"/>
  </tableColumns>
  <tableStyleInfo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586B-79D2-4A57-9286-9EDEF9B9EE04}">
  <sheetPr codeName="Feuil1">
    <pageSetUpPr fitToPage="1"/>
  </sheetPr>
  <dimension ref="A1:U1591"/>
  <sheetViews>
    <sheetView tabSelected="1" zoomScale="80" zoomScaleNormal="80" workbookViewId="0">
      <pane ySplit="14" topLeftCell="A342" activePane="bottomLeft" state="frozen"/>
      <selection pane="bottomLeft" activeCell="L342" sqref="L342"/>
    </sheetView>
  </sheetViews>
  <sheetFormatPr defaultColWidth="9.1328125" defaultRowHeight="216" customHeight="1" x14ac:dyDescent="0.45"/>
  <cols>
    <col min="1" max="1" width="40.86328125" style="13" customWidth="1"/>
    <col min="2" max="2" width="15.1328125" style="13" customWidth="1"/>
    <col min="3" max="3" width="5.1328125" style="13" bestFit="1" customWidth="1"/>
    <col min="4" max="4" width="9.86328125" style="13" bestFit="1" customWidth="1"/>
    <col min="5" max="5" width="9.1328125" style="13" bestFit="1" customWidth="1"/>
    <col min="6" max="6" width="17.265625" style="13" bestFit="1" customWidth="1"/>
    <col min="7" max="7" width="15.86328125" style="13" bestFit="1" customWidth="1"/>
    <col min="8" max="8" width="10.265625" style="13" customWidth="1"/>
    <col min="9" max="9" width="13.265625" style="13" bestFit="1" customWidth="1"/>
    <col min="10" max="10" width="12.73046875" style="15" bestFit="1" customWidth="1"/>
    <col min="11" max="11" width="15.265625" style="15" bestFit="1" customWidth="1"/>
    <col min="12" max="12" width="11.73046875" style="15" bestFit="1" customWidth="1"/>
    <col min="13" max="13" width="13.86328125" style="15" bestFit="1" customWidth="1"/>
    <col min="14" max="14" width="11.1328125" style="16" bestFit="1" customWidth="1"/>
    <col min="15" max="15" width="13.3984375" style="16" bestFit="1" customWidth="1"/>
    <col min="16" max="16384" width="9.1328125" style="13"/>
  </cols>
  <sheetData>
    <row r="1" spans="1:15" ht="15.75" x14ac:dyDescent="0.45">
      <c r="A1" s="12" t="s">
        <v>0</v>
      </c>
    </row>
    <row r="2" spans="1:15" ht="15.75" x14ac:dyDescent="0.45">
      <c r="A2" s="11" t="s">
        <v>1</v>
      </c>
    </row>
    <row r="3" spans="1:15" ht="15.75" x14ac:dyDescent="0.45">
      <c r="A3" s="11" t="s">
        <v>2</v>
      </c>
    </row>
    <row r="4" spans="1:15" ht="15.75" x14ac:dyDescent="0.45">
      <c r="A4" s="11" t="s">
        <v>3</v>
      </c>
    </row>
    <row r="5" spans="1:15" ht="15.75" x14ac:dyDescent="0.45">
      <c r="A5" s="11" t="s">
        <v>4</v>
      </c>
    </row>
    <row r="6" spans="1:15" ht="15.75" x14ac:dyDescent="0.45">
      <c r="A6" s="11" t="s">
        <v>5</v>
      </c>
    </row>
    <row r="7" spans="1:15" ht="15.75" x14ac:dyDescent="0.45">
      <c r="A7" s="11" t="s">
        <v>6</v>
      </c>
    </row>
    <row r="8" spans="1:15" ht="15.75" x14ac:dyDescent="0.45">
      <c r="A8" s="11" t="s">
        <v>7</v>
      </c>
    </row>
    <row r="9" spans="1:15" ht="15.75" x14ac:dyDescent="0.45">
      <c r="A9" s="11" t="s">
        <v>8</v>
      </c>
    </row>
    <row r="10" spans="1:15" ht="15.75" x14ac:dyDescent="0.45">
      <c r="A10" s="11" t="s">
        <v>9</v>
      </c>
    </row>
    <row r="11" spans="1:15" ht="15.75" x14ac:dyDescent="0.45">
      <c r="A11" s="11" t="s">
        <v>10</v>
      </c>
    </row>
    <row r="12" spans="1:15" ht="15.75" x14ac:dyDescent="0.45">
      <c r="A12" s="11" t="s">
        <v>11</v>
      </c>
    </row>
    <row r="13" spans="1:15" ht="15.75" x14ac:dyDescent="0.45"/>
    <row r="14" spans="1:15" ht="31.5" x14ac:dyDescent="0.45">
      <c r="A14" s="17" t="s">
        <v>12</v>
      </c>
      <c r="B14" s="18" t="s">
        <v>13</v>
      </c>
      <c r="C14" s="18" t="s">
        <v>14</v>
      </c>
      <c r="D14" s="18" t="s">
        <v>15</v>
      </c>
      <c r="E14" s="18" t="s">
        <v>16</v>
      </c>
      <c r="F14" s="18" t="s">
        <v>17</v>
      </c>
      <c r="G14" s="18" t="s">
        <v>18</v>
      </c>
      <c r="H14" s="18" t="s">
        <v>19</v>
      </c>
      <c r="I14" s="18" t="s">
        <v>20</v>
      </c>
      <c r="J14" s="19" t="s">
        <v>21</v>
      </c>
      <c r="K14" s="19" t="s">
        <v>22</v>
      </c>
      <c r="L14" s="19" t="s">
        <v>23</v>
      </c>
      <c r="M14" s="19" t="s">
        <v>24</v>
      </c>
      <c r="N14" s="23" t="s">
        <v>25</v>
      </c>
      <c r="O14" s="23" t="s">
        <v>26</v>
      </c>
    </row>
    <row r="15" spans="1:15" ht="216" customHeight="1" x14ac:dyDescent="0.45">
      <c r="A15" s="10"/>
      <c r="B15" s="5" t="s">
        <v>27</v>
      </c>
      <c r="C15" s="5">
        <v>6</v>
      </c>
      <c r="D15" s="5">
        <v>8075783</v>
      </c>
      <c r="E15" s="5">
        <v>1005</v>
      </c>
      <c r="F15" s="5">
        <v>5045704128198</v>
      </c>
      <c r="G15" s="5" t="s">
        <v>28</v>
      </c>
      <c r="H15" s="5">
        <v>3</v>
      </c>
      <c r="I15" s="5">
        <v>22</v>
      </c>
      <c r="J15" s="6">
        <v>990</v>
      </c>
      <c r="K15" s="6">
        <f>SUM(J15*Table1[[#This Row],[TOTAL QTY]])</f>
        <v>2970</v>
      </c>
      <c r="L15" s="6">
        <f t="shared" ref="L15:L78" si="0">SUM(J15*0.14)</f>
        <v>138.60000000000002</v>
      </c>
      <c r="M15" s="6">
        <f>SUM(L15*Table1[[#This Row],[TOTAL QTY]])</f>
        <v>415.80000000000007</v>
      </c>
      <c r="N15" s="24">
        <f>SUM(L15/1.13)</f>
        <v>122.6548672566372</v>
      </c>
      <c r="O15" s="24">
        <f>SUM(N15*Table1[[#This Row],[TOTAL QTY]])</f>
        <v>367.96460176991161</v>
      </c>
    </row>
    <row r="16" spans="1:15" ht="216" customHeight="1" x14ac:dyDescent="0.45">
      <c r="A16" s="10"/>
      <c r="B16" s="5" t="s">
        <v>27</v>
      </c>
      <c r="C16" s="5">
        <v>5</v>
      </c>
      <c r="D16" s="5">
        <v>8075783</v>
      </c>
      <c r="E16" s="5">
        <v>1005</v>
      </c>
      <c r="F16" s="5">
        <v>5045704128198</v>
      </c>
      <c r="G16" s="5" t="s">
        <v>28</v>
      </c>
      <c r="H16" s="5">
        <v>1</v>
      </c>
      <c r="I16" s="5">
        <v>22</v>
      </c>
      <c r="J16" s="6">
        <v>990</v>
      </c>
      <c r="K16" s="6">
        <f>SUM(J16*Table1[[#This Row],[TOTAL QTY]])</f>
        <v>990</v>
      </c>
      <c r="L16" s="6">
        <f t="shared" si="0"/>
        <v>138.60000000000002</v>
      </c>
      <c r="M16" s="6">
        <f>SUM(L16*Table1[[#This Row],[TOTAL QTY]])</f>
        <v>138.60000000000002</v>
      </c>
      <c r="N16" s="24">
        <f t="shared" ref="N16:N79" si="1">SUM(L16/1.13)</f>
        <v>122.6548672566372</v>
      </c>
      <c r="O16" s="24">
        <f>SUM(N16*Table1[[#This Row],[TOTAL QTY]])</f>
        <v>122.6548672566372</v>
      </c>
    </row>
    <row r="17" spans="1:15" ht="216" customHeight="1" x14ac:dyDescent="0.45">
      <c r="A17" s="10"/>
      <c r="B17" s="1" t="s">
        <v>27</v>
      </c>
      <c r="C17" s="1">
        <v>2</v>
      </c>
      <c r="D17" s="1" t="s">
        <v>29</v>
      </c>
      <c r="E17" s="1" t="s">
        <v>30</v>
      </c>
      <c r="F17" s="1" t="s">
        <v>31</v>
      </c>
      <c r="G17" s="1" t="s">
        <v>28</v>
      </c>
      <c r="H17" s="1">
        <v>5</v>
      </c>
      <c r="I17" s="1" t="s">
        <v>32</v>
      </c>
      <c r="J17" s="2">
        <v>1099</v>
      </c>
      <c r="K17" s="6">
        <f>SUM(J17*Table1[[#This Row],[TOTAL QTY]])</f>
        <v>5495</v>
      </c>
      <c r="L17" s="6">
        <f t="shared" si="0"/>
        <v>153.86000000000001</v>
      </c>
      <c r="M17" s="6">
        <f>SUM(L17*Table1[[#This Row],[TOTAL QTY]])</f>
        <v>769.30000000000007</v>
      </c>
      <c r="N17" s="24">
        <f t="shared" si="1"/>
        <v>136.15929203539827</v>
      </c>
      <c r="O17" s="24">
        <f>SUM(N17*Table1[[#This Row],[TOTAL QTY]])</f>
        <v>680.79646017699133</v>
      </c>
    </row>
    <row r="18" spans="1:15" ht="216" customHeight="1" x14ac:dyDescent="0.45">
      <c r="A18" s="10"/>
      <c r="B18" s="1" t="s">
        <v>27</v>
      </c>
      <c r="C18" s="1">
        <v>6</v>
      </c>
      <c r="D18" s="1" t="s">
        <v>29</v>
      </c>
      <c r="E18" s="1" t="s">
        <v>30</v>
      </c>
      <c r="F18" s="1" t="s">
        <v>31</v>
      </c>
      <c r="G18" s="1" t="s">
        <v>28</v>
      </c>
      <c r="H18" s="1">
        <v>4</v>
      </c>
      <c r="I18" s="1" t="s">
        <v>33</v>
      </c>
      <c r="J18" s="2">
        <v>1099</v>
      </c>
      <c r="K18" s="6">
        <f>SUM(J18*Table1[[#This Row],[TOTAL QTY]])</f>
        <v>4396</v>
      </c>
      <c r="L18" s="6">
        <f t="shared" si="0"/>
        <v>153.86000000000001</v>
      </c>
      <c r="M18" s="6">
        <f>SUM(L18*Table1[[#This Row],[TOTAL QTY]])</f>
        <v>615.44000000000005</v>
      </c>
      <c r="N18" s="24">
        <f t="shared" si="1"/>
        <v>136.15929203539827</v>
      </c>
      <c r="O18" s="24">
        <f>SUM(N18*Table1[[#This Row],[TOTAL QTY]])</f>
        <v>544.63716814159307</v>
      </c>
    </row>
    <row r="19" spans="1:15" ht="216" customHeight="1" x14ac:dyDescent="0.45">
      <c r="A19" s="10"/>
      <c r="B19" s="1" t="s">
        <v>27</v>
      </c>
      <c r="C19" s="1">
        <v>4</v>
      </c>
      <c r="D19" s="1" t="s">
        <v>29</v>
      </c>
      <c r="E19" s="1" t="s">
        <v>30</v>
      </c>
      <c r="F19" s="1" t="s">
        <v>31</v>
      </c>
      <c r="G19" s="1" t="s">
        <v>28</v>
      </c>
      <c r="H19" s="1">
        <v>8</v>
      </c>
      <c r="I19" s="1" t="s">
        <v>34</v>
      </c>
      <c r="J19" s="2">
        <v>1099</v>
      </c>
      <c r="K19" s="6">
        <f>SUM(J19*Table1[[#This Row],[TOTAL QTY]])</f>
        <v>8792</v>
      </c>
      <c r="L19" s="6">
        <f t="shared" si="0"/>
        <v>153.86000000000001</v>
      </c>
      <c r="M19" s="6">
        <f>SUM(L19*Table1[[#This Row],[TOTAL QTY]])</f>
        <v>1230.8800000000001</v>
      </c>
      <c r="N19" s="24">
        <f t="shared" si="1"/>
        <v>136.15929203539827</v>
      </c>
      <c r="O19" s="24">
        <f>SUM(N19*Table1[[#This Row],[TOTAL QTY]])</f>
        <v>1089.2743362831861</v>
      </c>
    </row>
    <row r="20" spans="1:15" ht="216" customHeight="1" x14ac:dyDescent="0.45">
      <c r="A20" s="10"/>
      <c r="B20" s="1" t="s">
        <v>27</v>
      </c>
      <c r="C20" s="1">
        <v>5</v>
      </c>
      <c r="D20" s="1" t="s">
        <v>29</v>
      </c>
      <c r="E20" s="1" t="s">
        <v>30</v>
      </c>
      <c r="F20" s="1" t="s">
        <v>31</v>
      </c>
      <c r="G20" s="1" t="s">
        <v>28</v>
      </c>
      <c r="H20" s="1">
        <v>2</v>
      </c>
      <c r="I20" s="1" t="s">
        <v>35</v>
      </c>
      <c r="J20" s="2">
        <v>1099</v>
      </c>
      <c r="K20" s="6">
        <f>SUM(J20*Table1[[#This Row],[TOTAL QTY]])</f>
        <v>2198</v>
      </c>
      <c r="L20" s="6">
        <f t="shared" si="0"/>
        <v>153.86000000000001</v>
      </c>
      <c r="M20" s="6">
        <f>SUM(L20*Table1[[#This Row],[TOTAL QTY]])</f>
        <v>307.72000000000003</v>
      </c>
      <c r="N20" s="24">
        <f t="shared" si="1"/>
        <v>136.15929203539827</v>
      </c>
      <c r="O20" s="24">
        <f>SUM(N20*Table1[[#This Row],[TOTAL QTY]])</f>
        <v>272.31858407079653</v>
      </c>
    </row>
    <row r="21" spans="1:15" ht="216" customHeight="1" x14ac:dyDescent="0.45">
      <c r="A21" s="1"/>
      <c r="B21" s="1" t="s">
        <v>27</v>
      </c>
      <c r="C21" s="1">
        <v>3</v>
      </c>
      <c r="D21" s="1" t="s">
        <v>29</v>
      </c>
      <c r="E21" s="1" t="s">
        <v>30</v>
      </c>
      <c r="F21" s="1" t="s">
        <v>31</v>
      </c>
      <c r="G21" s="1" t="s">
        <v>28</v>
      </c>
      <c r="H21" s="1">
        <v>3</v>
      </c>
      <c r="I21" s="1" t="s">
        <v>36</v>
      </c>
      <c r="J21" s="2">
        <v>1099</v>
      </c>
      <c r="K21" s="6">
        <f>SUM(J21*Table1[[#This Row],[TOTAL QTY]])</f>
        <v>3297</v>
      </c>
      <c r="L21" s="6">
        <f t="shared" si="0"/>
        <v>153.86000000000001</v>
      </c>
      <c r="M21" s="6">
        <f>SUM(L21*Table1[[#This Row],[TOTAL QTY]])</f>
        <v>461.58000000000004</v>
      </c>
      <c r="N21" s="24">
        <f t="shared" si="1"/>
        <v>136.15929203539827</v>
      </c>
      <c r="O21" s="24">
        <f>SUM(N21*Table1[[#This Row],[TOTAL QTY]])</f>
        <v>408.4778761061948</v>
      </c>
    </row>
    <row r="22" spans="1:15" ht="216" customHeight="1" x14ac:dyDescent="0.45">
      <c r="A22" s="10"/>
      <c r="B22" s="1" t="s">
        <v>27</v>
      </c>
      <c r="C22" s="1">
        <v>7</v>
      </c>
      <c r="D22" s="1">
        <v>8075782</v>
      </c>
      <c r="E22" s="1" t="s">
        <v>37</v>
      </c>
      <c r="F22" s="1" t="s">
        <v>37</v>
      </c>
      <c r="G22" s="1" t="s">
        <v>38</v>
      </c>
      <c r="H22" s="1">
        <v>1</v>
      </c>
      <c r="I22" s="1">
        <v>28</v>
      </c>
      <c r="J22" s="2">
        <v>1099</v>
      </c>
      <c r="K22" s="6">
        <f>SUM(J22*Table1[[#This Row],[TOTAL QTY]])</f>
        <v>1099</v>
      </c>
      <c r="L22" s="6">
        <f t="shared" si="0"/>
        <v>153.86000000000001</v>
      </c>
      <c r="M22" s="6">
        <f>SUM(L22*Table1[[#This Row],[TOTAL QTY]])</f>
        <v>153.86000000000001</v>
      </c>
      <c r="N22" s="24">
        <f t="shared" si="1"/>
        <v>136.15929203539827</v>
      </c>
      <c r="O22" s="24">
        <f>SUM(N22*Table1[[#This Row],[TOTAL QTY]])</f>
        <v>136.15929203539827</v>
      </c>
    </row>
    <row r="23" spans="1:15" ht="216" customHeight="1" x14ac:dyDescent="0.45">
      <c r="A23" s="10"/>
      <c r="B23" s="1" t="s">
        <v>27</v>
      </c>
      <c r="C23" s="3" t="s">
        <v>39</v>
      </c>
      <c r="D23" s="1">
        <v>8075782</v>
      </c>
      <c r="E23" s="1" t="s">
        <v>37</v>
      </c>
      <c r="F23" s="1" t="s">
        <v>37</v>
      </c>
      <c r="G23" s="1" t="s">
        <v>38</v>
      </c>
      <c r="H23" s="1">
        <v>1</v>
      </c>
      <c r="I23" s="1">
        <v>30</v>
      </c>
      <c r="J23" s="2">
        <v>1099</v>
      </c>
      <c r="K23" s="6">
        <f>SUM(J23*Table1[[#This Row],[TOTAL QTY]])</f>
        <v>1099</v>
      </c>
      <c r="L23" s="6">
        <f t="shared" si="0"/>
        <v>153.86000000000001</v>
      </c>
      <c r="M23" s="6">
        <f>SUM(L23*Table1[[#This Row],[TOTAL QTY]])</f>
        <v>153.86000000000001</v>
      </c>
      <c r="N23" s="24">
        <f t="shared" si="1"/>
        <v>136.15929203539827</v>
      </c>
      <c r="O23" s="24">
        <f>SUM(N23*Table1[[#This Row],[TOTAL QTY]])</f>
        <v>136.15929203539827</v>
      </c>
    </row>
    <row r="24" spans="1:15" ht="216" customHeight="1" x14ac:dyDescent="0.45">
      <c r="A24" s="10"/>
      <c r="B24" s="1" t="s">
        <v>27</v>
      </c>
      <c r="C24" s="3" t="s">
        <v>40</v>
      </c>
      <c r="D24" s="1">
        <v>8075782</v>
      </c>
      <c r="E24" s="1">
        <v>1005</v>
      </c>
      <c r="F24" s="1">
        <v>5045704127955</v>
      </c>
      <c r="G24" s="1" t="s">
        <v>38</v>
      </c>
      <c r="H24" s="1">
        <v>2</v>
      </c>
      <c r="I24" s="1">
        <v>30</v>
      </c>
      <c r="J24" s="2">
        <v>1099</v>
      </c>
      <c r="K24" s="6">
        <f>SUM(J24*Table1[[#This Row],[TOTAL QTY]])</f>
        <v>2198</v>
      </c>
      <c r="L24" s="6">
        <f t="shared" si="0"/>
        <v>153.86000000000001</v>
      </c>
      <c r="M24" s="6">
        <f>SUM(L24*Table1[[#This Row],[TOTAL QTY]])</f>
        <v>307.72000000000003</v>
      </c>
      <c r="N24" s="24">
        <f t="shared" si="1"/>
        <v>136.15929203539827</v>
      </c>
      <c r="O24" s="24">
        <f>SUM(N24*Table1[[#This Row],[TOTAL QTY]])</f>
        <v>272.31858407079653</v>
      </c>
    </row>
    <row r="25" spans="1:15" ht="216" customHeight="1" x14ac:dyDescent="0.45">
      <c r="A25" s="10"/>
      <c r="B25" s="1" t="s">
        <v>27</v>
      </c>
      <c r="C25" s="1">
        <v>9</v>
      </c>
      <c r="D25" s="1">
        <v>8075782</v>
      </c>
      <c r="E25" s="1">
        <v>1005</v>
      </c>
      <c r="F25" s="1">
        <v>5045704127955</v>
      </c>
      <c r="G25" s="1" t="s">
        <v>38</v>
      </c>
      <c r="H25" s="1">
        <v>1</v>
      </c>
      <c r="I25" s="1">
        <v>32</v>
      </c>
      <c r="J25" s="2">
        <v>1099</v>
      </c>
      <c r="K25" s="6">
        <f>SUM(J25*Table1[[#This Row],[TOTAL QTY]])</f>
        <v>1099</v>
      </c>
      <c r="L25" s="6">
        <f t="shared" si="0"/>
        <v>153.86000000000001</v>
      </c>
      <c r="M25" s="6">
        <f>SUM(L25*Table1[[#This Row],[TOTAL QTY]])</f>
        <v>153.86000000000001</v>
      </c>
      <c r="N25" s="24">
        <f t="shared" si="1"/>
        <v>136.15929203539827</v>
      </c>
      <c r="O25" s="24">
        <f>SUM(N25*Table1[[#This Row],[TOTAL QTY]])</f>
        <v>136.15929203539827</v>
      </c>
    </row>
    <row r="26" spans="1:15" ht="216" customHeight="1" x14ac:dyDescent="0.45">
      <c r="A26" s="10"/>
      <c r="B26" s="5" t="s">
        <v>41</v>
      </c>
      <c r="C26" s="5">
        <v>36</v>
      </c>
      <c r="D26" s="5">
        <v>8077375</v>
      </c>
      <c r="E26" s="5"/>
      <c r="F26" s="5">
        <v>5045704347674</v>
      </c>
      <c r="G26" s="5" t="s">
        <v>42</v>
      </c>
      <c r="H26" s="5">
        <v>1</v>
      </c>
      <c r="I26" s="5">
        <v>23</v>
      </c>
      <c r="J26" s="6">
        <v>1550</v>
      </c>
      <c r="K26" s="6">
        <f>SUM(J26*Table1[[#This Row],[TOTAL QTY]])</f>
        <v>1550</v>
      </c>
      <c r="L26" s="6">
        <f t="shared" si="0"/>
        <v>217.00000000000003</v>
      </c>
      <c r="M26" s="6">
        <f>SUM(L26*Table1[[#This Row],[TOTAL QTY]])</f>
        <v>217.00000000000003</v>
      </c>
      <c r="N26" s="24">
        <f t="shared" si="1"/>
        <v>192.03539823008853</v>
      </c>
      <c r="O26" s="24">
        <f>SUM(N26*Table1[[#This Row],[TOTAL QTY]])</f>
        <v>192.03539823008853</v>
      </c>
    </row>
    <row r="27" spans="1:15" ht="216" customHeight="1" x14ac:dyDescent="0.45">
      <c r="A27" s="10"/>
      <c r="B27" s="5" t="s">
        <v>41</v>
      </c>
      <c r="C27" s="5">
        <v>39</v>
      </c>
      <c r="D27" s="5">
        <v>8074918</v>
      </c>
      <c r="E27" s="5"/>
      <c r="F27" s="5">
        <v>5045704163359</v>
      </c>
      <c r="G27" s="5" t="s">
        <v>43</v>
      </c>
      <c r="H27" s="5">
        <v>1</v>
      </c>
      <c r="I27" s="5">
        <v>23</v>
      </c>
      <c r="J27" s="6">
        <v>1250</v>
      </c>
      <c r="K27" s="6">
        <f>SUM(J27*Table1[[#This Row],[TOTAL QTY]])</f>
        <v>1250</v>
      </c>
      <c r="L27" s="6">
        <f t="shared" si="0"/>
        <v>175.00000000000003</v>
      </c>
      <c r="M27" s="6">
        <f>SUM(L27*Table1[[#This Row],[TOTAL QTY]])</f>
        <v>175.00000000000003</v>
      </c>
      <c r="N27" s="24">
        <f t="shared" si="1"/>
        <v>154.86725663716817</v>
      </c>
      <c r="O27" s="24">
        <f>SUM(N27*Table1[[#This Row],[TOTAL QTY]])</f>
        <v>154.86725663716817</v>
      </c>
    </row>
    <row r="28" spans="1:15" ht="216" customHeight="1" x14ac:dyDescent="0.45">
      <c r="A28" s="10"/>
      <c r="B28" s="5" t="s">
        <v>44</v>
      </c>
      <c r="C28" s="5">
        <v>45</v>
      </c>
      <c r="D28" s="5">
        <v>8074723</v>
      </c>
      <c r="E28" s="5"/>
      <c r="F28" s="5">
        <v>5045704159666</v>
      </c>
      <c r="G28" s="5" t="s">
        <v>45</v>
      </c>
      <c r="H28" s="5">
        <v>1</v>
      </c>
      <c r="I28" s="5">
        <v>23</v>
      </c>
      <c r="J28" s="6">
        <v>990</v>
      </c>
      <c r="K28" s="6">
        <f>SUM(J28*Table1[[#This Row],[TOTAL QTY]])</f>
        <v>990</v>
      </c>
      <c r="L28" s="6">
        <f t="shared" si="0"/>
        <v>138.60000000000002</v>
      </c>
      <c r="M28" s="6">
        <f>SUM(L28*Table1[[#This Row],[TOTAL QTY]])</f>
        <v>138.60000000000002</v>
      </c>
      <c r="N28" s="24">
        <f t="shared" si="1"/>
        <v>122.6548672566372</v>
      </c>
      <c r="O28" s="24">
        <f>SUM(N28*Table1[[#This Row],[TOTAL QTY]])</f>
        <v>122.6548672566372</v>
      </c>
    </row>
    <row r="29" spans="1:15" ht="216" customHeight="1" x14ac:dyDescent="0.45">
      <c r="A29" s="10"/>
      <c r="B29" s="5" t="s">
        <v>41</v>
      </c>
      <c r="C29" s="5">
        <v>44</v>
      </c>
      <c r="D29" s="5">
        <v>8074608</v>
      </c>
      <c r="E29" s="5"/>
      <c r="F29" s="5">
        <v>5045704186457</v>
      </c>
      <c r="G29" s="5" t="s">
        <v>45</v>
      </c>
      <c r="H29" s="5">
        <v>1</v>
      </c>
      <c r="I29" s="5">
        <v>23</v>
      </c>
      <c r="J29" s="6">
        <v>750</v>
      </c>
      <c r="K29" s="6">
        <f>SUM(J29*Table1[[#This Row],[TOTAL QTY]])</f>
        <v>750</v>
      </c>
      <c r="L29" s="6">
        <f t="shared" si="0"/>
        <v>105.00000000000001</v>
      </c>
      <c r="M29" s="6">
        <f>SUM(L29*Table1[[#This Row],[TOTAL QTY]])</f>
        <v>105.00000000000001</v>
      </c>
      <c r="N29" s="24">
        <f t="shared" si="1"/>
        <v>92.920353982300909</v>
      </c>
      <c r="O29" s="24">
        <f>SUM(N29*Table1[[#This Row],[TOTAL QTY]])</f>
        <v>92.920353982300909</v>
      </c>
    </row>
    <row r="30" spans="1:15" ht="216" customHeight="1" x14ac:dyDescent="0.45">
      <c r="A30" s="10"/>
      <c r="B30" s="5" t="s">
        <v>41</v>
      </c>
      <c r="C30" s="5">
        <v>45</v>
      </c>
      <c r="D30" s="5">
        <v>8074577</v>
      </c>
      <c r="E30" s="5"/>
      <c r="F30" s="5">
        <v>5045704154715</v>
      </c>
      <c r="G30" s="5" t="s">
        <v>45</v>
      </c>
      <c r="H30" s="5">
        <v>1</v>
      </c>
      <c r="I30" s="5">
        <v>23</v>
      </c>
      <c r="J30" s="6">
        <v>920</v>
      </c>
      <c r="K30" s="6">
        <f>SUM(J30*Table1[[#This Row],[TOTAL QTY]])</f>
        <v>920</v>
      </c>
      <c r="L30" s="6">
        <f t="shared" si="0"/>
        <v>128.80000000000001</v>
      </c>
      <c r="M30" s="6">
        <f>SUM(L30*Table1[[#This Row],[TOTAL QTY]])</f>
        <v>128.80000000000001</v>
      </c>
      <c r="N30" s="24">
        <f t="shared" si="1"/>
        <v>113.98230088495578</v>
      </c>
      <c r="O30" s="24">
        <f>SUM(N30*Table1[[#This Row],[TOTAL QTY]])</f>
        <v>113.98230088495578</v>
      </c>
    </row>
    <row r="31" spans="1:15" ht="216" customHeight="1" x14ac:dyDescent="0.45">
      <c r="A31" s="10"/>
      <c r="B31" s="5" t="s">
        <v>41</v>
      </c>
      <c r="C31" s="5">
        <v>45</v>
      </c>
      <c r="D31" s="5">
        <v>8074564</v>
      </c>
      <c r="E31" s="5"/>
      <c r="F31" s="5">
        <v>5045704151561</v>
      </c>
      <c r="G31" s="5" t="s">
        <v>28</v>
      </c>
      <c r="H31" s="5">
        <v>1</v>
      </c>
      <c r="I31" s="5">
        <v>23</v>
      </c>
      <c r="J31" s="6">
        <v>920</v>
      </c>
      <c r="K31" s="6">
        <f>SUM(J31*Table1[[#This Row],[TOTAL QTY]])</f>
        <v>920</v>
      </c>
      <c r="L31" s="6">
        <f t="shared" si="0"/>
        <v>128.80000000000001</v>
      </c>
      <c r="M31" s="6">
        <f>SUM(L31*Table1[[#This Row],[TOTAL QTY]])</f>
        <v>128.80000000000001</v>
      </c>
      <c r="N31" s="24">
        <f t="shared" si="1"/>
        <v>113.98230088495578</v>
      </c>
      <c r="O31" s="24">
        <f>SUM(N31*Table1[[#This Row],[TOTAL QTY]])</f>
        <v>113.98230088495578</v>
      </c>
    </row>
    <row r="32" spans="1:15" ht="216" customHeight="1" x14ac:dyDescent="0.45">
      <c r="A32" s="10"/>
      <c r="B32" s="5" t="s">
        <v>41</v>
      </c>
      <c r="C32" s="7">
        <v>39.5</v>
      </c>
      <c r="D32" s="5">
        <v>8074481</v>
      </c>
      <c r="E32" s="5"/>
      <c r="F32" s="5">
        <v>5045704228188</v>
      </c>
      <c r="G32" s="5" t="s">
        <v>46</v>
      </c>
      <c r="H32" s="5">
        <v>1</v>
      </c>
      <c r="I32" s="5">
        <v>23</v>
      </c>
      <c r="J32" s="6">
        <v>1155</v>
      </c>
      <c r="K32" s="6">
        <f>SUM(J32*Table1[[#This Row],[TOTAL QTY]])</f>
        <v>1155</v>
      </c>
      <c r="L32" s="6">
        <f t="shared" si="0"/>
        <v>161.70000000000002</v>
      </c>
      <c r="M32" s="6">
        <f>SUM(L32*Table1[[#This Row],[TOTAL QTY]])</f>
        <v>161.70000000000002</v>
      </c>
      <c r="N32" s="24">
        <f t="shared" si="1"/>
        <v>143.09734513274338</v>
      </c>
      <c r="O32" s="24">
        <f>SUM(N32*Table1[[#This Row],[TOTAL QTY]])</f>
        <v>143.09734513274338</v>
      </c>
    </row>
    <row r="33" spans="1:15" ht="216" customHeight="1" x14ac:dyDescent="0.45">
      <c r="A33" s="10"/>
      <c r="B33" s="5" t="s">
        <v>41</v>
      </c>
      <c r="C33" s="5">
        <v>35.5</v>
      </c>
      <c r="D33" s="5">
        <v>8074481</v>
      </c>
      <c r="E33" s="5"/>
      <c r="F33" s="5">
        <v>5045704228188</v>
      </c>
      <c r="G33" s="5" t="s">
        <v>46</v>
      </c>
      <c r="H33" s="5">
        <v>1</v>
      </c>
      <c r="I33" s="5">
        <v>23</v>
      </c>
      <c r="J33" s="6">
        <v>1155</v>
      </c>
      <c r="K33" s="6">
        <f>SUM(J33*Table1[[#This Row],[TOTAL QTY]])</f>
        <v>1155</v>
      </c>
      <c r="L33" s="6">
        <f t="shared" si="0"/>
        <v>161.70000000000002</v>
      </c>
      <c r="M33" s="6">
        <f>SUM(L33*Table1[[#This Row],[TOTAL QTY]])</f>
        <v>161.70000000000002</v>
      </c>
      <c r="N33" s="24">
        <f t="shared" si="1"/>
        <v>143.09734513274338</v>
      </c>
      <c r="O33" s="24">
        <f>SUM(N33*Table1[[#This Row],[TOTAL QTY]])</f>
        <v>143.09734513274338</v>
      </c>
    </row>
    <row r="34" spans="1:15" ht="216" customHeight="1" x14ac:dyDescent="0.45">
      <c r="A34" s="10"/>
      <c r="B34" s="1" t="s">
        <v>41</v>
      </c>
      <c r="C34" s="1">
        <v>45</v>
      </c>
      <c r="D34" s="1">
        <v>8074608</v>
      </c>
      <c r="E34" s="1">
        <v>1007</v>
      </c>
      <c r="F34" s="1"/>
      <c r="G34" s="1" t="s">
        <v>45</v>
      </c>
      <c r="H34" s="1">
        <v>1</v>
      </c>
      <c r="I34" s="1">
        <v>29</v>
      </c>
      <c r="J34" s="2">
        <v>750</v>
      </c>
      <c r="K34" s="6">
        <f>SUM(J34*Table1[[#This Row],[TOTAL QTY]])</f>
        <v>750</v>
      </c>
      <c r="L34" s="6">
        <f t="shared" si="0"/>
        <v>105.00000000000001</v>
      </c>
      <c r="M34" s="6">
        <f>SUM(L34*Table1[[#This Row],[TOTAL QTY]])</f>
        <v>105.00000000000001</v>
      </c>
      <c r="N34" s="24">
        <f t="shared" si="1"/>
        <v>92.920353982300909</v>
      </c>
      <c r="O34" s="24">
        <f>SUM(N34*Table1[[#This Row],[TOTAL QTY]])</f>
        <v>92.920353982300909</v>
      </c>
    </row>
    <row r="35" spans="1:15" ht="216" customHeight="1" x14ac:dyDescent="0.45">
      <c r="A35" s="10"/>
      <c r="B35" s="1" t="s">
        <v>41</v>
      </c>
      <c r="C35" s="4">
        <v>39.5</v>
      </c>
      <c r="D35" s="1">
        <v>8077389</v>
      </c>
      <c r="E35" s="1"/>
      <c r="F35" s="1"/>
      <c r="G35" s="1" t="s">
        <v>45</v>
      </c>
      <c r="H35" s="1">
        <v>1</v>
      </c>
      <c r="I35" s="1">
        <v>27</v>
      </c>
      <c r="J35" s="2">
        <v>1200</v>
      </c>
      <c r="K35" s="6">
        <f>SUM(J35*Table1[[#This Row],[TOTAL QTY]])</f>
        <v>1200</v>
      </c>
      <c r="L35" s="6">
        <f t="shared" si="0"/>
        <v>168.00000000000003</v>
      </c>
      <c r="M35" s="6">
        <f>SUM(L35*Table1[[#This Row],[TOTAL QTY]])</f>
        <v>168.00000000000003</v>
      </c>
      <c r="N35" s="24">
        <f t="shared" si="1"/>
        <v>148.67256637168146</v>
      </c>
      <c r="O35" s="24">
        <f>SUM(N35*Table1[[#This Row],[TOTAL QTY]])</f>
        <v>148.67256637168146</v>
      </c>
    </row>
    <row r="36" spans="1:15" ht="216" customHeight="1" x14ac:dyDescent="0.45">
      <c r="A36" s="10"/>
      <c r="B36" s="1" t="s">
        <v>41</v>
      </c>
      <c r="C36" s="4">
        <v>40.5</v>
      </c>
      <c r="D36" s="1">
        <v>8077389</v>
      </c>
      <c r="E36" s="1"/>
      <c r="F36" s="1"/>
      <c r="G36" s="1" t="s">
        <v>45</v>
      </c>
      <c r="H36" s="1">
        <v>1</v>
      </c>
      <c r="I36" s="1">
        <v>27</v>
      </c>
      <c r="J36" s="2">
        <v>1200</v>
      </c>
      <c r="K36" s="6">
        <f>SUM(J36*Table1[[#This Row],[TOTAL QTY]])</f>
        <v>1200</v>
      </c>
      <c r="L36" s="6">
        <f t="shared" si="0"/>
        <v>168.00000000000003</v>
      </c>
      <c r="M36" s="6">
        <f>SUM(L36*Table1[[#This Row],[TOTAL QTY]])</f>
        <v>168.00000000000003</v>
      </c>
      <c r="N36" s="24">
        <f t="shared" si="1"/>
        <v>148.67256637168146</v>
      </c>
      <c r="O36" s="24">
        <f>SUM(N36*Table1[[#This Row],[TOTAL QTY]])</f>
        <v>148.67256637168146</v>
      </c>
    </row>
    <row r="37" spans="1:15" ht="216" customHeight="1" x14ac:dyDescent="0.45">
      <c r="A37" s="10"/>
      <c r="B37" s="1" t="s">
        <v>41</v>
      </c>
      <c r="C37" s="1">
        <v>38</v>
      </c>
      <c r="D37" s="1">
        <v>8074481</v>
      </c>
      <c r="E37" s="1">
        <v>1007</v>
      </c>
      <c r="F37" s="1"/>
      <c r="G37" s="1" t="s">
        <v>46</v>
      </c>
      <c r="H37" s="1">
        <v>1</v>
      </c>
      <c r="I37" s="1">
        <v>30</v>
      </c>
      <c r="J37" s="2">
        <v>1155</v>
      </c>
      <c r="K37" s="6">
        <f>SUM(J37*Table1[[#This Row],[TOTAL QTY]])</f>
        <v>1155</v>
      </c>
      <c r="L37" s="6">
        <f t="shared" si="0"/>
        <v>161.70000000000002</v>
      </c>
      <c r="M37" s="6">
        <f>SUM(L37*Table1[[#This Row],[TOTAL QTY]])</f>
        <v>161.70000000000002</v>
      </c>
      <c r="N37" s="24">
        <f t="shared" si="1"/>
        <v>143.09734513274338</v>
      </c>
      <c r="O37" s="24">
        <f>SUM(N37*Table1[[#This Row],[TOTAL QTY]])</f>
        <v>143.09734513274338</v>
      </c>
    </row>
    <row r="38" spans="1:15" ht="216" customHeight="1" x14ac:dyDescent="0.45">
      <c r="A38" s="1"/>
      <c r="B38" s="1" t="s">
        <v>47</v>
      </c>
      <c r="C38" s="1" t="s">
        <v>48</v>
      </c>
      <c r="D38" s="1" t="s">
        <v>49</v>
      </c>
      <c r="E38" s="1" t="s">
        <v>50</v>
      </c>
      <c r="F38" s="1" t="s">
        <v>51</v>
      </c>
      <c r="G38" s="1" t="s">
        <v>52</v>
      </c>
      <c r="H38" s="1">
        <v>2</v>
      </c>
      <c r="I38" s="1" t="s">
        <v>53</v>
      </c>
      <c r="J38" s="2">
        <v>790</v>
      </c>
      <c r="K38" s="6">
        <f>SUM(J38*Table1[[#This Row],[TOTAL QTY]])</f>
        <v>1580</v>
      </c>
      <c r="L38" s="6">
        <f t="shared" si="0"/>
        <v>110.60000000000001</v>
      </c>
      <c r="M38" s="6">
        <f>SUM(L38*Table1[[#This Row],[TOTAL QTY]])</f>
        <v>221.20000000000002</v>
      </c>
      <c r="N38" s="24">
        <f t="shared" si="1"/>
        <v>97.87610619469028</v>
      </c>
      <c r="O38" s="24">
        <f>SUM(N38*Table1[[#This Row],[TOTAL QTY]])</f>
        <v>195.75221238938056</v>
      </c>
    </row>
    <row r="39" spans="1:15" ht="216" customHeight="1" x14ac:dyDescent="0.45">
      <c r="A39" s="1"/>
      <c r="B39" s="1" t="s">
        <v>47</v>
      </c>
      <c r="C39" s="1">
        <v>35</v>
      </c>
      <c r="D39" s="1" t="s">
        <v>49</v>
      </c>
      <c r="E39" s="1" t="s">
        <v>54</v>
      </c>
      <c r="F39" s="1" t="s">
        <v>55</v>
      </c>
      <c r="G39" s="1" t="s">
        <v>52</v>
      </c>
      <c r="H39" s="1">
        <v>2</v>
      </c>
      <c r="I39" s="1" t="s">
        <v>56</v>
      </c>
      <c r="J39" s="2">
        <v>790</v>
      </c>
      <c r="K39" s="6">
        <f>SUM(J39*Table1[[#This Row],[TOTAL QTY]])</f>
        <v>1580</v>
      </c>
      <c r="L39" s="6">
        <f t="shared" si="0"/>
        <v>110.60000000000001</v>
      </c>
      <c r="M39" s="6">
        <f>SUM(L39*Table1[[#This Row],[TOTAL QTY]])</f>
        <v>221.20000000000002</v>
      </c>
      <c r="N39" s="24">
        <f t="shared" si="1"/>
        <v>97.87610619469028</v>
      </c>
      <c r="O39" s="24">
        <f>SUM(N39*Table1[[#This Row],[TOTAL QTY]])</f>
        <v>195.75221238938056</v>
      </c>
    </row>
    <row r="40" spans="1:15" ht="216" customHeight="1" x14ac:dyDescent="0.45">
      <c r="A40" s="1"/>
      <c r="B40" s="1" t="s">
        <v>47</v>
      </c>
      <c r="C40" s="1">
        <v>39</v>
      </c>
      <c r="D40" s="1" t="s">
        <v>49</v>
      </c>
      <c r="E40" s="1" t="s">
        <v>57</v>
      </c>
      <c r="F40" s="1" t="s">
        <v>58</v>
      </c>
      <c r="G40" s="1" t="s">
        <v>52</v>
      </c>
      <c r="H40" s="1">
        <v>5</v>
      </c>
      <c r="I40" s="1" t="s">
        <v>59</v>
      </c>
      <c r="J40" s="2">
        <v>790</v>
      </c>
      <c r="K40" s="6">
        <f>SUM(J40*Table1[[#This Row],[TOTAL QTY]])</f>
        <v>3950</v>
      </c>
      <c r="L40" s="6">
        <f t="shared" si="0"/>
        <v>110.60000000000001</v>
      </c>
      <c r="M40" s="6">
        <f>SUM(L40*Table1[[#This Row],[TOTAL QTY]])</f>
        <v>553</v>
      </c>
      <c r="N40" s="24">
        <f t="shared" si="1"/>
        <v>97.87610619469028</v>
      </c>
      <c r="O40" s="24">
        <f>SUM(N40*Table1[[#This Row],[TOTAL QTY]])</f>
        <v>489.38053097345141</v>
      </c>
    </row>
    <row r="41" spans="1:15" ht="216" customHeight="1" x14ac:dyDescent="0.45">
      <c r="A41" s="10"/>
      <c r="B41" s="1" t="s">
        <v>60</v>
      </c>
      <c r="C41" s="1">
        <v>40</v>
      </c>
      <c r="D41" s="1">
        <v>8076525</v>
      </c>
      <c r="E41" s="1">
        <v>1011</v>
      </c>
      <c r="F41" s="1">
        <v>5045704343980</v>
      </c>
      <c r="G41" s="1" t="s">
        <v>45</v>
      </c>
      <c r="H41" s="1">
        <v>1</v>
      </c>
      <c r="I41" s="1">
        <v>32</v>
      </c>
      <c r="J41" s="2">
        <v>990</v>
      </c>
      <c r="K41" s="6">
        <f>SUM(J41*Table1[[#This Row],[TOTAL QTY]])</f>
        <v>990</v>
      </c>
      <c r="L41" s="6">
        <f t="shared" si="0"/>
        <v>138.60000000000002</v>
      </c>
      <c r="M41" s="6">
        <f>SUM(L41*Table1[[#This Row],[TOTAL QTY]])</f>
        <v>138.60000000000002</v>
      </c>
      <c r="N41" s="24">
        <f t="shared" si="1"/>
        <v>122.6548672566372</v>
      </c>
      <c r="O41" s="24">
        <f>SUM(N41*Table1[[#This Row],[TOTAL QTY]])</f>
        <v>122.6548672566372</v>
      </c>
    </row>
    <row r="42" spans="1:15" ht="216" customHeight="1" x14ac:dyDescent="0.45">
      <c r="A42" s="8"/>
      <c r="B42" s="8" t="s">
        <v>61</v>
      </c>
      <c r="C42" s="8">
        <v>3</v>
      </c>
      <c r="D42" s="8">
        <v>8075773</v>
      </c>
      <c r="E42" s="8">
        <v>1002</v>
      </c>
      <c r="F42" s="8">
        <v>5045704127238</v>
      </c>
      <c r="G42" s="8"/>
      <c r="H42" s="5"/>
      <c r="I42" s="5"/>
      <c r="J42" s="9">
        <v>885</v>
      </c>
      <c r="K42" s="6">
        <f>SUM(J42*Table1[[#This Row],[TOTAL QTY]])</f>
        <v>0</v>
      </c>
      <c r="L42" s="6">
        <f t="shared" si="0"/>
        <v>123.9</v>
      </c>
      <c r="M42" s="6">
        <f>SUM(L42*Table1[[#This Row],[TOTAL QTY]])</f>
        <v>0</v>
      </c>
      <c r="N42" s="24">
        <f t="shared" si="1"/>
        <v>109.64601769911506</v>
      </c>
      <c r="O42" s="24">
        <f>SUM(N42*Table1[[#This Row],[TOTAL QTY]])</f>
        <v>0</v>
      </c>
    </row>
    <row r="43" spans="1:15" ht="216" customHeight="1" x14ac:dyDescent="0.45">
      <c r="A43" s="8"/>
      <c r="B43" s="8" t="s">
        <v>61</v>
      </c>
      <c r="C43" s="8">
        <v>4</v>
      </c>
      <c r="D43" s="8">
        <v>8075773</v>
      </c>
      <c r="E43" s="8">
        <v>1003</v>
      </c>
      <c r="F43" s="8"/>
      <c r="G43" s="8" t="s">
        <v>38</v>
      </c>
      <c r="H43" s="5"/>
      <c r="I43" s="5"/>
      <c r="J43" s="9">
        <v>885</v>
      </c>
      <c r="K43" s="6">
        <f>SUM(J43*Table1[[#This Row],[TOTAL QTY]])</f>
        <v>0</v>
      </c>
      <c r="L43" s="6">
        <f t="shared" si="0"/>
        <v>123.9</v>
      </c>
      <c r="M43" s="6">
        <f>SUM(L43*Table1[[#This Row],[TOTAL QTY]])</f>
        <v>0</v>
      </c>
      <c r="N43" s="24">
        <f t="shared" si="1"/>
        <v>109.64601769911506</v>
      </c>
      <c r="O43" s="24">
        <f>SUM(N43*Table1[[#This Row],[TOTAL QTY]])</f>
        <v>0</v>
      </c>
    </row>
    <row r="44" spans="1:15" ht="216" customHeight="1" x14ac:dyDescent="0.45">
      <c r="A44" s="8"/>
      <c r="B44" s="8" t="s">
        <v>61</v>
      </c>
      <c r="C44" s="8">
        <v>5</v>
      </c>
      <c r="D44" s="8">
        <v>8075773</v>
      </c>
      <c r="E44" s="8">
        <v>1004</v>
      </c>
      <c r="F44" s="8">
        <v>5045704127290</v>
      </c>
      <c r="G44" s="8" t="s">
        <v>38</v>
      </c>
      <c r="H44" s="5"/>
      <c r="I44" s="5"/>
      <c r="J44" s="9">
        <v>885</v>
      </c>
      <c r="K44" s="6">
        <f>SUM(J44*Table1[[#This Row],[TOTAL QTY]])</f>
        <v>0</v>
      </c>
      <c r="L44" s="6">
        <f t="shared" si="0"/>
        <v>123.9</v>
      </c>
      <c r="M44" s="6">
        <f>SUM(L44*Table1[[#This Row],[TOTAL QTY]])</f>
        <v>0</v>
      </c>
      <c r="N44" s="24">
        <f t="shared" si="1"/>
        <v>109.64601769911506</v>
      </c>
      <c r="O44" s="24">
        <f>SUM(N44*Table1[[#This Row],[TOTAL QTY]])</f>
        <v>0</v>
      </c>
    </row>
    <row r="45" spans="1:15" ht="216" customHeight="1" x14ac:dyDescent="0.45">
      <c r="A45" s="5"/>
      <c r="B45" s="5" t="s">
        <v>61</v>
      </c>
      <c r="C45" s="5">
        <v>9</v>
      </c>
      <c r="D45" s="5">
        <v>8075726</v>
      </c>
      <c r="E45" s="5">
        <v>1008</v>
      </c>
      <c r="F45" s="5">
        <v>5045704126033</v>
      </c>
      <c r="G45" s="5" t="s">
        <v>38</v>
      </c>
      <c r="H45" s="5"/>
      <c r="I45" s="5"/>
      <c r="J45" s="9">
        <v>885</v>
      </c>
      <c r="K45" s="6">
        <f>SUM(J45*Table1[[#This Row],[TOTAL QTY]])</f>
        <v>0</v>
      </c>
      <c r="L45" s="6">
        <f t="shared" si="0"/>
        <v>123.9</v>
      </c>
      <c r="M45" s="6">
        <f>SUM(L45*Table1[[#This Row],[TOTAL QTY]])</f>
        <v>0</v>
      </c>
      <c r="N45" s="24">
        <f t="shared" si="1"/>
        <v>109.64601769911506</v>
      </c>
      <c r="O45" s="24">
        <f>SUM(N45*Table1[[#This Row],[TOTAL QTY]])</f>
        <v>0</v>
      </c>
    </row>
    <row r="46" spans="1:15" ht="216" customHeight="1" x14ac:dyDescent="0.45">
      <c r="A46" s="5"/>
      <c r="B46" s="5" t="s">
        <v>61</v>
      </c>
      <c r="C46" s="5">
        <v>7</v>
      </c>
      <c r="D46" s="5">
        <v>8075726</v>
      </c>
      <c r="E46" s="5">
        <v>1006</v>
      </c>
      <c r="F46" s="5">
        <v>5045704125975</v>
      </c>
      <c r="G46" s="5" t="s">
        <v>38</v>
      </c>
      <c r="H46" s="5"/>
      <c r="I46" s="5"/>
      <c r="J46" s="9">
        <v>885</v>
      </c>
      <c r="K46" s="6">
        <f>SUM(J46*Table1[[#This Row],[TOTAL QTY]])</f>
        <v>0</v>
      </c>
      <c r="L46" s="6">
        <f t="shared" si="0"/>
        <v>123.9</v>
      </c>
      <c r="M46" s="6">
        <f>SUM(L46*Table1[[#This Row],[TOTAL QTY]])</f>
        <v>0</v>
      </c>
      <c r="N46" s="24">
        <f t="shared" si="1"/>
        <v>109.64601769911506</v>
      </c>
      <c r="O46" s="24">
        <f>SUM(N46*Table1[[#This Row],[TOTAL QTY]])</f>
        <v>0</v>
      </c>
    </row>
    <row r="47" spans="1:15" ht="216" customHeight="1" x14ac:dyDescent="0.45">
      <c r="A47" s="10"/>
      <c r="B47" s="1" t="s">
        <v>61</v>
      </c>
      <c r="C47" s="1">
        <v>2</v>
      </c>
      <c r="D47" s="1">
        <v>8075774</v>
      </c>
      <c r="E47" s="1">
        <v>1007</v>
      </c>
      <c r="F47" s="1">
        <v>5045704127597</v>
      </c>
      <c r="G47" s="1" t="s">
        <v>28</v>
      </c>
      <c r="H47" s="1">
        <v>1</v>
      </c>
      <c r="I47" s="1">
        <v>30</v>
      </c>
      <c r="J47" s="2">
        <v>890</v>
      </c>
      <c r="K47" s="6">
        <f>SUM(J47*Table1[[#This Row],[TOTAL QTY]])</f>
        <v>890</v>
      </c>
      <c r="L47" s="6">
        <f t="shared" si="0"/>
        <v>124.60000000000001</v>
      </c>
      <c r="M47" s="6">
        <f>SUM(L47*Table1[[#This Row],[TOTAL QTY]])</f>
        <v>124.60000000000001</v>
      </c>
      <c r="N47" s="24">
        <f t="shared" si="1"/>
        <v>110.26548672566373</v>
      </c>
      <c r="O47" s="24">
        <f>SUM(N47*Table1[[#This Row],[TOTAL QTY]])</f>
        <v>110.26548672566373</v>
      </c>
    </row>
    <row r="48" spans="1:15" ht="216" customHeight="1" x14ac:dyDescent="0.45">
      <c r="A48" s="10"/>
      <c r="B48" s="1" t="s">
        <v>61</v>
      </c>
      <c r="C48" s="1">
        <v>3</v>
      </c>
      <c r="D48" s="1">
        <v>8075774</v>
      </c>
      <c r="E48" s="1">
        <v>1007</v>
      </c>
      <c r="F48" s="1">
        <v>5045704127597</v>
      </c>
      <c r="G48" s="1" t="s">
        <v>28</v>
      </c>
      <c r="H48" s="1">
        <v>6</v>
      </c>
      <c r="I48" s="1" t="s">
        <v>62</v>
      </c>
      <c r="J48" s="2">
        <v>890</v>
      </c>
      <c r="K48" s="6">
        <f>SUM(J48*Table1[[#This Row],[TOTAL QTY]])</f>
        <v>5340</v>
      </c>
      <c r="L48" s="6">
        <f t="shared" si="0"/>
        <v>124.60000000000001</v>
      </c>
      <c r="M48" s="6">
        <f>SUM(L48*Table1[[#This Row],[TOTAL QTY]])</f>
        <v>747.6</v>
      </c>
      <c r="N48" s="24">
        <f t="shared" si="1"/>
        <v>110.26548672566373</v>
      </c>
      <c r="O48" s="24">
        <f>SUM(N48*Table1[[#This Row],[TOTAL QTY]])</f>
        <v>661.59292035398244</v>
      </c>
    </row>
    <row r="49" spans="1:15" ht="216" customHeight="1" x14ac:dyDescent="0.45">
      <c r="A49" s="10"/>
      <c r="B49" s="1" t="s">
        <v>61</v>
      </c>
      <c r="C49" s="1">
        <v>4</v>
      </c>
      <c r="D49" s="1">
        <v>8075774</v>
      </c>
      <c r="E49" s="1">
        <v>1004</v>
      </c>
      <c r="F49" s="1">
        <v>5045704127597</v>
      </c>
      <c r="G49" s="1" t="s">
        <v>28</v>
      </c>
      <c r="H49" s="1">
        <v>8</v>
      </c>
      <c r="I49" s="1" t="s">
        <v>63</v>
      </c>
      <c r="J49" s="2">
        <v>890</v>
      </c>
      <c r="K49" s="6">
        <f>SUM(J49*Table1[[#This Row],[TOTAL QTY]])</f>
        <v>7120</v>
      </c>
      <c r="L49" s="6">
        <f t="shared" si="0"/>
        <v>124.60000000000001</v>
      </c>
      <c r="M49" s="6">
        <f>SUM(L49*Table1[[#This Row],[TOTAL QTY]])</f>
        <v>996.80000000000007</v>
      </c>
      <c r="N49" s="24">
        <f t="shared" si="1"/>
        <v>110.26548672566373</v>
      </c>
      <c r="O49" s="24">
        <f>SUM(N49*Table1[[#This Row],[TOTAL QTY]])</f>
        <v>882.12389380530988</v>
      </c>
    </row>
    <row r="50" spans="1:15" ht="216" customHeight="1" x14ac:dyDescent="0.45">
      <c r="A50" s="10"/>
      <c r="B50" s="1" t="s">
        <v>61</v>
      </c>
      <c r="C50" s="1">
        <v>5</v>
      </c>
      <c r="D50" s="1">
        <v>8075774</v>
      </c>
      <c r="E50" s="1">
        <v>1007</v>
      </c>
      <c r="F50" s="1">
        <v>5045704127597</v>
      </c>
      <c r="G50" s="1" t="s">
        <v>28</v>
      </c>
      <c r="H50" s="1">
        <v>3</v>
      </c>
      <c r="I50" s="1" t="s">
        <v>64</v>
      </c>
      <c r="J50" s="2">
        <v>890</v>
      </c>
      <c r="K50" s="6">
        <f>SUM(J50*Table1[[#This Row],[TOTAL QTY]])</f>
        <v>2670</v>
      </c>
      <c r="L50" s="6">
        <f t="shared" si="0"/>
        <v>124.60000000000001</v>
      </c>
      <c r="M50" s="6">
        <f>SUM(L50*Table1[[#This Row],[TOTAL QTY]])</f>
        <v>373.8</v>
      </c>
      <c r="N50" s="24">
        <f t="shared" si="1"/>
        <v>110.26548672566373</v>
      </c>
      <c r="O50" s="24">
        <f>SUM(N50*Table1[[#This Row],[TOTAL QTY]])</f>
        <v>330.79646017699122</v>
      </c>
    </row>
    <row r="51" spans="1:15" ht="216" customHeight="1" x14ac:dyDescent="0.45">
      <c r="A51" s="1"/>
      <c r="B51" s="1" t="s">
        <v>61</v>
      </c>
      <c r="C51" s="1">
        <v>3</v>
      </c>
      <c r="D51" s="1">
        <v>8075775</v>
      </c>
      <c r="E51" s="1">
        <v>1010</v>
      </c>
      <c r="F51" s="1">
        <v>5045704127627</v>
      </c>
      <c r="G51" s="1" t="s">
        <v>65</v>
      </c>
      <c r="H51" s="1">
        <v>2</v>
      </c>
      <c r="I51" s="1" t="s">
        <v>66</v>
      </c>
      <c r="J51" s="2">
        <v>890</v>
      </c>
      <c r="K51" s="6">
        <f>SUM(J51*Table1[[#This Row],[TOTAL QTY]])</f>
        <v>1780</v>
      </c>
      <c r="L51" s="6">
        <f t="shared" si="0"/>
        <v>124.60000000000001</v>
      </c>
      <c r="M51" s="6">
        <f>SUM(L51*Table1[[#This Row],[TOTAL QTY]])</f>
        <v>249.20000000000002</v>
      </c>
      <c r="N51" s="24">
        <f t="shared" si="1"/>
        <v>110.26548672566373</v>
      </c>
      <c r="O51" s="24">
        <f>SUM(N51*Table1[[#This Row],[TOTAL QTY]])</f>
        <v>220.53097345132747</v>
      </c>
    </row>
    <row r="52" spans="1:15" ht="216" customHeight="1" x14ac:dyDescent="0.45">
      <c r="A52" s="1"/>
      <c r="B52" s="1" t="s">
        <v>61</v>
      </c>
      <c r="C52" s="1">
        <v>5</v>
      </c>
      <c r="D52" s="1">
        <v>8075775</v>
      </c>
      <c r="E52" s="1">
        <v>1010</v>
      </c>
      <c r="F52" s="1">
        <v>5045704127627</v>
      </c>
      <c r="G52" s="1" t="s">
        <v>65</v>
      </c>
      <c r="H52" s="1">
        <v>5</v>
      </c>
      <c r="I52" s="1">
        <v>30</v>
      </c>
      <c r="J52" s="2">
        <v>890</v>
      </c>
      <c r="K52" s="6">
        <f>SUM(J52*Table1[[#This Row],[TOTAL QTY]])</f>
        <v>4450</v>
      </c>
      <c r="L52" s="6">
        <f t="shared" si="0"/>
        <v>124.60000000000001</v>
      </c>
      <c r="M52" s="6">
        <f>SUM(L52*Table1[[#This Row],[TOTAL QTY]])</f>
        <v>623</v>
      </c>
      <c r="N52" s="24">
        <f t="shared" si="1"/>
        <v>110.26548672566373</v>
      </c>
      <c r="O52" s="24">
        <f>SUM(N52*Table1[[#This Row],[TOTAL QTY]])</f>
        <v>551.32743362831866</v>
      </c>
    </row>
    <row r="53" spans="1:15" ht="216" customHeight="1" x14ac:dyDescent="0.45">
      <c r="A53" s="1"/>
      <c r="B53" s="1" t="s">
        <v>61</v>
      </c>
      <c r="C53" s="1">
        <v>4</v>
      </c>
      <c r="D53" s="1">
        <v>8075775</v>
      </c>
      <c r="E53" s="1">
        <v>1010</v>
      </c>
      <c r="F53" s="1">
        <v>5045704127627</v>
      </c>
      <c r="G53" s="1" t="s">
        <v>65</v>
      </c>
      <c r="H53" s="1">
        <v>1</v>
      </c>
      <c r="I53" s="1">
        <v>30</v>
      </c>
      <c r="J53" s="2">
        <v>890</v>
      </c>
      <c r="K53" s="6">
        <f>SUM(J53*Table1[[#This Row],[TOTAL QTY]])</f>
        <v>890</v>
      </c>
      <c r="L53" s="6">
        <f t="shared" si="0"/>
        <v>124.60000000000001</v>
      </c>
      <c r="M53" s="6">
        <f>SUM(L53*Table1[[#This Row],[TOTAL QTY]])</f>
        <v>124.60000000000001</v>
      </c>
      <c r="N53" s="24">
        <f t="shared" si="1"/>
        <v>110.26548672566373</v>
      </c>
      <c r="O53" s="24">
        <f>SUM(N53*Table1[[#This Row],[TOTAL QTY]])</f>
        <v>110.26548672566373</v>
      </c>
    </row>
    <row r="54" spans="1:15" ht="216" customHeight="1" x14ac:dyDescent="0.45">
      <c r="A54" s="1"/>
      <c r="B54" s="1" t="s">
        <v>61</v>
      </c>
      <c r="C54" s="1">
        <v>2</v>
      </c>
      <c r="D54" s="1">
        <v>8075775</v>
      </c>
      <c r="E54" s="1">
        <v>1001</v>
      </c>
      <c r="F54" s="1">
        <v>5045704127627</v>
      </c>
      <c r="G54" s="1" t="s">
        <v>65</v>
      </c>
      <c r="H54" s="1">
        <v>3</v>
      </c>
      <c r="I54" s="1" t="s">
        <v>36</v>
      </c>
      <c r="J54" s="2">
        <v>890</v>
      </c>
      <c r="K54" s="6">
        <f>SUM(J54*Table1[[#This Row],[TOTAL QTY]])</f>
        <v>2670</v>
      </c>
      <c r="L54" s="6">
        <f t="shared" si="0"/>
        <v>124.60000000000001</v>
      </c>
      <c r="M54" s="6">
        <f>SUM(L54*Table1[[#This Row],[TOTAL QTY]])</f>
        <v>373.8</v>
      </c>
      <c r="N54" s="24">
        <f t="shared" si="1"/>
        <v>110.26548672566373</v>
      </c>
      <c r="O54" s="24">
        <f>SUM(N54*Table1[[#This Row],[TOTAL QTY]])</f>
        <v>330.79646017699122</v>
      </c>
    </row>
    <row r="55" spans="1:15" ht="216" customHeight="1" x14ac:dyDescent="0.45">
      <c r="A55" s="1"/>
      <c r="B55" s="1" t="s">
        <v>61</v>
      </c>
      <c r="C55" s="1" t="s">
        <v>67</v>
      </c>
      <c r="D55" s="1" t="s">
        <v>68</v>
      </c>
      <c r="E55" s="1" t="s">
        <v>50</v>
      </c>
      <c r="F55" s="1" t="s">
        <v>69</v>
      </c>
      <c r="G55" s="1" t="s">
        <v>43</v>
      </c>
      <c r="H55" s="1"/>
      <c r="I55" s="1"/>
      <c r="J55" s="2">
        <v>1009</v>
      </c>
      <c r="K55" s="6">
        <f>SUM(J55*Table1[[#This Row],[TOTAL QTY]])</f>
        <v>0</v>
      </c>
      <c r="L55" s="6">
        <f t="shared" si="0"/>
        <v>141.26000000000002</v>
      </c>
      <c r="M55" s="6">
        <f>SUM(L55*Table1[[#This Row],[TOTAL QTY]])</f>
        <v>0</v>
      </c>
      <c r="N55" s="24">
        <f t="shared" si="1"/>
        <v>125.00884955752215</v>
      </c>
      <c r="O55" s="24">
        <f>SUM(N55*Table1[[#This Row],[TOTAL QTY]])</f>
        <v>0</v>
      </c>
    </row>
    <row r="56" spans="1:15" ht="216" customHeight="1" x14ac:dyDescent="0.45">
      <c r="A56" s="1"/>
      <c r="B56" s="1" t="s">
        <v>61</v>
      </c>
      <c r="C56" s="1">
        <v>9</v>
      </c>
      <c r="D56" s="1" t="s">
        <v>68</v>
      </c>
      <c r="E56" s="1" t="s">
        <v>54</v>
      </c>
      <c r="F56" s="1" t="s">
        <v>70</v>
      </c>
      <c r="G56" s="1" t="s">
        <v>43</v>
      </c>
      <c r="H56" s="1">
        <v>1</v>
      </c>
      <c r="I56" s="1">
        <v>30</v>
      </c>
      <c r="J56" s="2">
        <v>1009</v>
      </c>
      <c r="K56" s="6">
        <f>SUM(J56*Table1[[#This Row],[TOTAL QTY]])</f>
        <v>1009</v>
      </c>
      <c r="L56" s="6">
        <f t="shared" si="0"/>
        <v>141.26000000000002</v>
      </c>
      <c r="M56" s="6">
        <f>SUM(L56*Table1[[#This Row],[TOTAL QTY]])</f>
        <v>141.26000000000002</v>
      </c>
      <c r="N56" s="24">
        <f t="shared" si="1"/>
        <v>125.00884955752215</v>
      </c>
      <c r="O56" s="24">
        <f>SUM(N56*Table1[[#This Row],[TOTAL QTY]])</f>
        <v>125.00884955752215</v>
      </c>
    </row>
    <row r="57" spans="1:15" ht="216" customHeight="1" x14ac:dyDescent="0.45">
      <c r="A57" s="1"/>
      <c r="B57" s="1" t="s">
        <v>61</v>
      </c>
      <c r="C57" s="3" t="s">
        <v>71</v>
      </c>
      <c r="D57" s="1">
        <v>8075775</v>
      </c>
      <c r="E57" s="1">
        <v>1002</v>
      </c>
      <c r="F57" s="1"/>
      <c r="G57" s="1" t="s">
        <v>65</v>
      </c>
      <c r="H57" s="1">
        <v>1</v>
      </c>
      <c r="I57" s="1">
        <v>30</v>
      </c>
      <c r="J57" s="2">
        <v>890</v>
      </c>
      <c r="K57" s="6">
        <f>SUM(J57*Table1[[#This Row],[TOTAL QTY]])</f>
        <v>890</v>
      </c>
      <c r="L57" s="6">
        <f t="shared" si="0"/>
        <v>124.60000000000001</v>
      </c>
      <c r="M57" s="6">
        <f>SUM(L57*Table1[[#This Row],[TOTAL QTY]])</f>
        <v>124.60000000000001</v>
      </c>
      <c r="N57" s="24">
        <f t="shared" si="1"/>
        <v>110.26548672566373</v>
      </c>
      <c r="O57" s="24">
        <f>SUM(N57*Table1[[#This Row],[TOTAL QTY]])</f>
        <v>110.26548672566373</v>
      </c>
    </row>
    <row r="58" spans="1:15" ht="216" customHeight="1" x14ac:dyDescent="0.45">
      <c r="A58" s="10"/>
      <c r="B58" s="1" t="s">
        <v>72</v>
      </c>
      <c r="C58" s="3" t="s">
        <v>73</v>
      </c>
      <c r="D58" s="1">
        <v>8088566</v>
      </c>
      <c r="E58" s="1">
        <v>1005</v>
      </c>
      <c r="F58" s="1"/>
      <c r="G58" s="1" t="s">
        <v>28</v>
      </c>
      <c r="H58" s="1">
        <v>1</v>
      </c>
      <c r="I58" s="1">
        <v>30</v>
      </c>
      <c r="J58" s="2">
        <v>530</v>
      </c>
      <c r="K58" s="6">
        <f>SUM(J58*Table1[[#This Row],[TOTAL QTY]])</f>
        <v>530</v>
      </c>
      <c r="L58" s="6">
        <f t="shared" si="0"/>
        <v>74.2</v>
      </c>
      <c r="M58" s="6">
        <f>SUM(L58*Table1[[#This Row],[TOTAL QTY]])</f>
        <v>74.2</v>
      </c>
      <c r="N58" s="24">
        <f t="shared" si="1"/>
        <v>65.663716814159301</v>
      </c>
      <c r="O58" s="24">
        <f>SUM(N58*Table1[[#This Row],[TOTAL QTY]])</f>
        <v>65.663716814159301</v>
      </c>
    </row>
    <row r="59" spans="1:15" ht="216" customHeight="1" x14ac:dyDescent="0.45">
      <c r="A59" s="10"/>
      <c r="B59" s="5" t="s">
        <v>74</v>
      </c>
      <c r="C59" s="5">
        <v>35</v>
      </c>
      <c r="D59" s="5">
        <v>8082133</v>
      </c>
      <c r="E59" s="5"/>
      <c r="F59" s="5">
        <v>5045705169527</v>
      </c>
      <c r="G59" s="5" t="s">
        <v>28</v>
      </c>
      <c r="H59" s="5">
        <v>1</v>
      </c>
      <c r="I59" s="5">
        <v>22</v>
      </c>
      <c r="J59" s="6">
        <v>690</v>
      </c>
      <c r="K59" s="6">
        <f>SUM(J59*Table1[[#This Row],[TOTAL QTY]])</f>
        <v>690</v>
      </c>
      <c r="L59" s="6">
        <f t="shared" si="0"/>
        <v>96.600000000000009</v>
      </c>
      <c r="M59" s="6">
        <f>SUM(L59*Table1[[#This Row],[TOTAL QTY]])</f>
        <v>96.600000000000009</v>
      </c>
      <c r="N59" s="24">
        <f t="shared" si="1"/>
        <v>85.486725663716825</v>
      </c>
      <c r="O59" s="24">
        <f>SUM(N59*Table1[[#This Row],[TOTAL QTY]])</f>
        <v>85.486725663716825</v>
      </c>
    </row>
    <row r="60" spans="1:15" s="14" customFormat="1" ht="216" customHeight="1" x14ac:dyDescent="0.45">
      <c r="A60" s="5"/>
      <c r="B60" s="5" t="s">
        <v>74</v>
      </c>
      <c r="C60" s="7">
        <v>36.5</v>
      </c>
      <c r="D60" s="5">
        <v>8082133</v>
      </c>
      <c r="E60" s="5"/>
      <c r="F60" s="5">
        <v>5045705169527</v>
      </c>
      <c r="G60" s="5" t="s">
        <v>28</v>
      </c>
      <c r="H60" s="5">
        <v>1</v>
      </c>
      <c r="I60" s="5">
        <v>22</v>
      </c>
      <c r="J60" s="6">
        <v>690</v>
      </c>
      <c r="K60" s="6">
        <f>SUM(J60*Table1[[#This Row],[TOTAL QTY]])</f>
        <v>690</v>
      </c>
      <c r="L60" s="6">
        <f t="shared" si="0"/>
        <v>96.600000000000009</v>
      </c>
      <c r="M60" s="6">
        <f>SUM(L60*Table1[[#This Row],[TOTAL QTY]])</f>
        <v>96.600000000000009</v>
      </c>
      <c r="N60" s="24">
        <f t="shared" si="1"/>
        <v>85.486725663716825</v>
      </c>
      <c r="O60" s="24">
        <f>SUM(N60*Table1[[#This Row],[TOTAL QTY]])</f>
        <v>85.486725663716825</v>
      </c>
    </row>
    <row r="61" spans="1:15" s="14" customFormat="1" ht="216" customHeight="1" x14ac:dyDescent="0.45">
      <c r="A61" s="10"/>
      <c r="B61" s="5" t="s">
        <v>75</v>
      </c>
      <c r="C61" s="5">
        <v>38</v>
      </c>
      <c r="D61" s="5">
        <v>80866280</v>
      </c>
      <c r="E61" s="5"/>
      <c r="F61" s="5">
        <v>5045706010682</v>
      </c>
      <c r="G61" s="5" t="s">
        <v>76</v>
      </c>
      <c r="H61" s="5">
        <v>1</v>
      </c>
      <c r="I61" s="5">
        <v>23</v>
      </c>
      <c r="J61" s="6">
        <v>970</v>
      </c>
      <c r="K61" s="6">
        <f>SUM(J61*Table1[[#This Row],[TOTAL QTY]])</f>
        <v>970</v>
      </c>
      <c r="L61" s="6">
        <f t="shared" si="0"/>
        <v>135.80000000000001</v>
      </c>
      <c r="M61" s="6">
        <f>SUM(L61*Table1[[#This Row],[TOTAL QTY]])</f>
        <v>135.80000000000001</v>
      </c>
      <c r="N61" s="24">
        <f t="shared" si="1"/>
        <v>120.1769911504425</v>
      </c>
      <c r="O61" s="24">
        <f>SUM(N61*Table1[[#This Row],[TOTAL QTY]])</f>
        <v>120.1769911504425</v>
      </c>
    </row>
    <row r="62" spans="1:15" s="14" customFormat="1" ht="216" customHeight="1" x14ac:dyDescent="0.45">
      <c r="A62" s="10"/>
      <c r="B62" s="1" t="s">
        <v>75</v>
      </c>
      <c r="C62" s="1">
        <v>40</v>
      </c>
      <c r="D62" s="1">
        <v>8086628</v>
      </c>
      <c r="E62" s="1">
        <v>1006</v>
      </c>
      <c r="F62" s="1">
        <v>5045706010743</v>
      </c>
      <c r="G62" s="1" t="s">
        <v>77</v>
      </c>
      <c r="H62" s="1">
        <v>1</v>
      </c>
      <c r="I62" s="1">
        <v>30</v>
      </c>
      <c r="J62" s="6">
        <v>970</v>
      </c>
      <c r="K62" s="6">
        <f>SUM(J62*Table1[[#This Row],[TOTAL QTY]])</f>
        <v>970</v>
      </c>
      <c r="L62" s="6">
        <f t="shared" si="0"/>
        <v>135.80000000000001</v>
      </c>
      <c r="M62" s="6">
        <f>SUM(L62*Table1[[#This Row],[TOTAL QTY]])</f>
        <v>135.80000000000001</v>
      </c>
      <c r="N62" s="24">
        <f t="shared" si="1"/>
        <v>120.1769911504425</v>
      </c>
      <c r="O62" s="24">
        <f>SUM(N62*Table1[[#This Row],[TOTAL QTY]])</f>
        <v>120.1769911504425</v>
      </c>
    </row>
    <row r="63" spans="1:15" s="14" customFormat="1" ht="216" customHeight="1" x14ac:dyDescent="0.45">
      <c r="A63" s="10"/>
      <c r="B63" s="5" t="s">
        <v>78</v>
      </c>
      <c r="C63" s="5">
        <v>37</v>
      </c>
      <c r="D63" s="5">
        <v>8077699</v>
      </c>
      <c r="E63" s="5"/>
      <c r="F63" s="5">
        <v>5045704473045</v>
      </c>
      <c r="G63" s="5" t="s">
        <v>65</v>
      </c>
      <c r="H63" s="5">
        <v>1</v>
      </c>
      <c r="I63" s="5">
        <v>23</v>
      </c>
      <c r="J63" s="6">
        <v>895</v>
      </c>
      <c r="K63" s="6">
        <f>SUM(J63*Table1[[#This Row],[TOTAL QTY]])</f>
        <v>895</v>
      </c>
      <c r="L63" s="6">
        <f t="shared" si="0"/>
        <v>125.30000000000001</v>
      </c>
      <c r="M63" s="6">
        <f>SUM(L63*Table1[[#This Row],[TOTAL QTY]])</f>
        <v>125.30000000000001</v>
      </c>
      <c r="N63" s="24">
        <f t="shared" si="1"/>
        <v>110.88495575221241</v>
      </c>
      <c r="O63" s="24">
        <f>SUM(N63*Table1[[#This Row],[TOTAL QTY]])</f>
        <v>110.88495575221241</v>
      </c>
    </row>
    <row r="64" spans="1:15" s="14" customFormat="1" ht="216" customHeight="1" x14ac:dyDescent="0.45">
      <c r="A64" s="5"/>
      <c r="B64" s="5" t="s">
        <v>79</v>
      </c>
      <c r="C64" s="7">
        <v>39.5</v>
      </c>
      <c r="D64" s="5">
        <v>8017176</v>
      </c>
      <c r="E64" s="5"/>
      <c r="F64" s="5">
        <v>5045558805238</v>
      </c>
      <c r="G64" s="5" t="s">
        <v>80</v>
      </c>
      <c r="H64" s="5">
        <v>1</v>
      </c>
      <c r="I64" s="5">
        <v>22</v>
      </c>
      <c r="J64" s="6"/>
      <c r="K64" s="6">
        <f>SUM(J64*Table1[[#This Row],[TOTAL QTY]])</f>
        <v>0</v>
      </c>
      <c r="L64" s="6">
        <f t="shared" si="0"/>
        <v>0</v>
      </c>
      <c r="M64" s="6">
        <f>SUM(L64*Table1[[#This Row],[TOTAL QTY]])</f>
        <v>0</v>
      </c>
      <c r="N64" s="24">
        <f t="shared" si="1"/>
        <v>0</v>
      </c>
      <c r="O64" s="24">
        <f>SUM(N64*Table1[[#This Row],[TOTAL QTY]])</f>
        <v>0</v>
      </c>
    </row>
    <row r="65" spans="1:15" s="14" customFormat="1" ht="216" customHeight="1" x14ac:dyDescent="0.45">
      <c r="A65" s="5"/>
      <c r="B65" s="5" t="s">
        <v>81</v>
      </c>
      <c r="C65" s="7">
        <v>36.5</v>
      </c>
      <c r="D65" s="5">
        <v>4014785</v>
      </c>
      <c r="E65" s="5">
        <v>1004</v>
      </c>
      <c r="F65" s="5">
        <v>5045493774842</v>
      </c>
      <c r="G65" s="5" t="s">
        <v>28</v>
      </c>
      <c r="H65" s="5">
        <v>1</v>
      </c>
      <c r="I65" s="5">
        <v>17</v>
      </c>
      <c r="J65" s="6"/>
      <c r="K65" s="6">
        <f>SUM(J65*Table1[[#This Row],[TOTAL QTY]])</f>
        <v>0</v>
      </c>
      <c r="L65" s="6">
        <f t="shared" si="0"/>
        <v>0</v>
      </c>
      <c r="M65" s="6">
        <f>SUM(L65*Table1[[#This Row],[TOTAL QTY]])</f>
        <v>0</v>
      </c>
      <c r="N65" s="24">
        <f t="shared" si="1"/>
        <v>0</v>
      </c>
      <c r="O65" s="24">
        <f>SUM(N65*Table1[[#This Row],[TOTAL QTY]])</f>
        <v>0</v>
      </c>
    </row>
    <row r="66" spans="1:15" s="14" customFormat="1" ht="216" customHeight="1" x14ac:dyDescent="0.45">
      <c r="A66" s="5" t="e" vm="1">
        <v>#VALUE!</v>
      </c>
      <c r="B66" s="8" t="s">
        <v>82</v>
      </c>
      <c r="C66" s="8" t="s">
        <v>83</v>
      </c>
      <c r="D66" s="8" t="s">
        <v>84</v>
      </c>
      <c r="E66" s="8" t="s">
        <v>85</v>
      </c>
      <c r="F66" s="5" t="s">
        <v>86</v>
      </c>
      <c r="G66" s="5" t="s">
        <v>28</v>
      </c>
      <c r="H66" s="5">
        <v>2</v>
      </c>
      <c r="I66" s="5">
        <v>21</v>
      </c>
      <c r="J66" s="6">
        <v>790</v>
      </c>
      <c r="K66" s="6">
        <f>SUM(J66*Table1[[#This Row],[TOTAL QTY]])</f>
        <v>1580</v>
      </c>
      <c r="L66" s="6">
        <f t="shared" si="0"/>
        <v>110.60000000000001</v>
      </c>
      <c r="M66" s="6">
        <f>SUM(L66*Table1[[#This Row],[TOTAL QTY]])</f>
        <v>221.20000000000002</v>
      </c>
      <c r="N66" s="24">
        <f t="shared" si="1"/>
        <v>97.87610619469028</v>
      </c>
      <c r="O66" s="24">
        <f>SUM(N66*Table1[[#This Row],[TOTAL QTY]])</f>
        <v>195.75221238938056</v>
      </c>
    </row>
    <row r="67" spans="1:15" s="14" customFormat="1" ht="216" customHeight="1" x14ac:dyDescent="0.45">
      <c r="A67" s="5" t="e" vm="2">
        <v>#VALUE!</v>
      </c>
      <c r="B67" s="8" t="s">
        <v>82</v>
      </c>
      <c r="C67" s="8">
        <v>45</v>
      </c>
      <c r="D67" s="8" t="s">
        <v>84</v>
      </c>
      <c r="E67" s="8">
        <v>1007</v>
      </c>
      <c r="F67" s="20"/>
      <c r="G67" s="5" t="s">
        <v>28</v>
      </c>
      <c r="H67" s="5">
        <v>2</v>
      </c>
      <c r="I67" s="5">
        <v>24</v>
      </c>
      <c r="J67" s="6">
        <v>790</v>
      </c>
      <c r="K67" s="6">
        <f>SUM(J67*Table1[[#This Row],[TOTAL QTY]])</f>
        <v>1580</v>
      </c>
      <c r="L67" s="6">
        <f t="shared" si="0"/>
        <v>110.60000000000001</v>
      </c>
      <c r="M67" s="6">
        <f>SUM(L67*Table1[[#This Row],[TOTAL QTY]])</f>
        <v>221.20000000000002</v>
      </c>
      <c r="N67" s="24">
        <f t="shared" si="1"/>
        <v>97.87610619469028</v>
      </c>
      <c r="O67" s="24">
        <f>SUM(N67*Table1[[#This Row],[TOTAL QTY]])</f>
        <v>195.75221238938056</v>
      </c>
    </row>
    <row r="68" spans="1:15" s="14" customFormat="1" ht="216" customHeight="1" x14ac:dyDescent="0.45">
      <c r="A68" s="5" t="e" vm="2">
        <v>#VALUE!</v>
      </c>
      <c r="B68" s="8" t="s">
        <v>82</v>
      </c>
      <c r="C68" s="8" t="s">
        <v>87</v>
      </c>
      <c r="D68" s="8" t="s">
        <v>84</v>
      </c>
      <c r="E68" s="8" t="s">
        <v>88</v>
      </c>
      <c r="F68" s="5" t="s">
        <v>89</v>
      </c>
      <c r="G68" s="5" t="s">
        <v>28</v>
      </c>
      <c r="H68" s="5"/>
      <c r="I68" s="5"/>
      <c r="J68" s="6">
        <v>790</v>
      </c>
      <c r="K68" s="6">
        <f>SUM(J68*Table1[[#This Row],[TOTAL QTY]])</f>
        <v>0</v>
      </c>
      <c r="L68" s="6">
        <f t="shared" si="0"/>
        <v>110.60000000000001</v>
      </c>
      <c r="M68" s="6">
        <f>SUM(L68*Table1[[#This Row],[TOTAL QTY]])</f>
        <v>0</v>
      </c>
      <c r="N68" s="24">
        <f t="shared" si="1"/>
        <v>97.87610619469028</v>
      </c>
      <c r="O68" s="24">
        <f>SUM(N68*Table1[[#This Row],[TOTAL QTY]])</f>
        <v>0</v>
      </c>
    </row>
    <row r="69" spans="1:15" s="14" customFormat="1" ht="216" customHeight="1" x14ac:dyDescent="0.45">
      <c r="A69" s="5" t="e" vm="3">
        <v>#VALUE!</v>
      </c>
      <c r="B69" s="8" t="s">
        <v>82</v>
      </c>
      <c r="C69" s="8">
        <v>44</v>
      </c>
      <c r="D69" s="8" t="s">
        <v>84</v>
      </c>
      <c r="E69" s="8" t="s">
        <v>30</v>
      </c>
      <c r="F69" s="5" t="s">
        <v>90</v>
      </c>
      <c r="G69" s="5" t="s">
        <v>28</v>
      </c>
      <c r="H69" s="5">
        <v>3</v>
      </c>
      <c r="I69" s="5">
        <v>24</v>
      </c>
      <c r="J69" s="6">
        <v>790</v>
      </c>
      <c r="K69" s="6">
        <f>SUM(J69*Table1[[#This Row],[TOTAL QTY]])</f>
        <v>2370</v>
      </c>
      <c r="L69" s="6">
        <f t="shared" si="0"/>
        <v>110.60000000000001</v>
      </c>
      <c r="M69" s="6">
        <f>SUM(L69*Table1[[#This Row],[TOTAL QTY]])</f>
        <v>331.8</v>
      </c>
      <c r="N69" s="24">
        <f t="shared" si="1"/>
        <v>97.87610619469028</v>
      </c>
      <c r="O69" s="24">
        <f>SUM(N69*Table1[[#This Row],[TOTAL QTY]])</f>
        <v>293.62831858407083</v>
      </c>
    </row>
    <row r="70" spans="1:15" s="14" customFormat="1" ht="216" customHeight="1" x14ac:dyDescent="0.45">
      <c r="A70" s="5"/>
      <c r="B70" s="1" t="s">
        <v>82</v>
      </c>
      <c r="C70" s="1" t="s">
        <v>83</v>
      </c>
      <c r="D70" s="1" t="s">
        <v>84</v>
      </c>
      <c r="E70" s="1" t="s">
        <v>85</v>
      </c>
      <c r="F70" s="5" t="s">
        <v>86</v>
      </c>
      <c r="G70" s="5" t="s">
        <v>28</v>
      </c>
      <c r="H70" s="5">
        <v>1</v>
      </c>
      <c r="I70" s="5">
        <v>17</v>
      </c>
      <c r="J70" s="6">
        <v>790</v>
      </c>
      <c r="K70" s="6">
        <f>SUM(J70*Table1[[#This Row],[TOTAL QTY]])</f>
        <v>790</v>
      </c>
      <c r="L70" s="6">
        <f t="shared" si="0"/>
        <v>110.60000000000001</v>
      </c>
      <c r="M70" s="6">
        <f>SUM(L70*Table1[[#This Row],[TOTAL QTY]])</f>
        <v>110.60000000000001</v>
      </c>
      <c r="N70" s="24">
        <f t="shared" si="1"/>
        <v>97.87610619469028</v>
      </c>
      <c r="O70" s="24">
        <f>SUM(N70*Table1[[#This Row],[TOTAL QTY]])</f>
        <v>97.87610619469028</v>
      </c>
    </row>
    <row r="71" spans="1:15" s="14" customFormat="1" ht="216" customHeight="1" x14ac:dyDescent="0.45">
      <c r="A71" s="5"/>
      <c r="B71" s="1" t="s">
        <v>82</v>
      </c>
      <c r="C71" s="1" t="s">
        <v>87</v>
      </c>
      <c r="D71" s="1" t="s">
        <v>84</v>
      </c>
      <c r="E71" s="1" t="s">
        <v>88</v>
      </c>
      <c r="F71" s="5" t="s">
        <v>89</v>
      </c>
      <c r="G71" s="5" t="s">
        <v>28</v>
      </c>
      <c r="H71" s="5">
        <v>1</v>
      </c>
      <c r="I71" s="5">
        <v>17</v>
      </c>
      <c r="J71" s="6">
        <v>790</v>
      </c>
      <c r="K71" s="6">
        <f>SUM(J71*Table1[[#This Row],[TOTAL QTY]])</f>
        <v>790</v>
      </c>
      <c r="L71" s="6">
        <f t="shared" si="0"/>
        <v>110.60000000000001</v>
      </c>
      <c r="M71" s="6">
        <f>SUM(L71*Table1[[#This Row],[TOTAL QTY]])</f>
        <v>110.60000000000001</v>
      </c>
      <c r="N71" s="24">
        <f t="shared" si="1"/>
        <v>97.87610619469028</v>
      </c>
      <c r="O71" s="24">
        <f>SUM(N71*Table1[[#This Row],[TOTAL QTY]])</f>
        <v>97.87610619469028</v>
      </c>
    </row>
    <row r="72" spans="1:15" s="14" customFormat="1" ht="216" customHeight="1" x14ac:dyDescent="0.45">
      <c r="A72" s="5"/>
      <c r="B72" s="5" t="s">
        <v>82</v>
      </c>
      <c r="C72" s="10">
        <v>37</v>
      </c>
      <c r="D72" s="5">
        <v>8063180</v>
      </c>
      <c r="E72" s="5">
        <v>1005</v>
      </c>
      <c r="F72" s="5"/>
      <c r="G72" s="5" t="s">
        <v>91</v>
      </c>
      <c r="H72" s="5"/>
      <c r="I72" s="5"/>
      <c r="J72" s="6">
        <v>1495</v>
      </c>
      <c r="K72" s="6">
        <f>SUM(J72*Table1[[#This Row],[TOTAL QTY]])</f>
        <v>0</v>
      </c>
      <c r="L72" s="6">
        <f t="shared" si="0"/>
        <v>209.3</v>
      </c>
      <c r="M72" s="6">
        <f>SUM(L72*Table1[[#This Row],[TOTAL QTY]])</f>
        <v>0</v>
      </c>
      <c r="N72" s="24">
        <f t="shared" si="1"/>
        <v>185.22123893805312</v>
      </c>
      <c r="O72" s="24">
        <f>SUM(N72*Table1[[#This Row],[TOTAL QTY]])</f>
        <v>0</v>
      </c>
    </row>
    <row r="73" spans="1:15" s="14" customFormat="1" ht="216" customHeight="1" x14ac:dyDescent="0.45">
      <c r="A73" s="1"/>
      <c r="B73" s="1" t="s">
        <v>82</v>
      </c>
      <c r="C73" s="1">
        <v>37</v>
      </c>
      <c r="D73" s="1" t="s">
        <v>92</v>
      </c>
      <c r="E73" s="1" t="s">
        <v>54</v>
      </c>
      <c r="F73" s="1" t="s">
        <v>93</v>
      </c>
      <c r="G73" s="1" t="s">
        <v>94</v>
      </c>
      <c r="H73" s="1">
        <v>1</v>
      </c>
      <c r="I73" s="1">
        <v>28</v>
      </c>
      <c r="J73" s="2">
        <v>1266</v>
      </c>
      <c r="K73" s="6">
        <f>SUM(J73*Table1[[#This Row],[TOTAL QTY]])</f>
        <v>1266</v>
      </c>
      <c r="L73" s="6">
        <f t="shared" si="0"/>
        <v>177.24</v>
      </c>
      <c r="M73" s="6">
        <f>SUM(L73*Table1[[#This Row],[TOTAL QTY]])</f>
        <v>177.24</v>
      </c>
      <c r="N73" s="24">
        <f t="shared" si="1"/>
        <v>156.84955752212392</v>
      </c>
      <c r="O73" s="24">
        <f>SUM(N73*Table1[[#This Row],[TOTAL QTY]])</f>
        <v>156.84955752212392</v>
      </c>
    </row>
    <row r="74" spans="1:15" s="14" customFormat="1" ht="216" customHeight="1" x14ac:dyDescent="0.45">
      <c r="A74" s="1"/>
      <c r="B74" s="1" t="s">
        <v>82</v>
      </c>
      <c r="C74" s="1">
        <v>42</v>
      </c>
      <c r="D74" s="1" t="s">
        <v>95</v>
      </c>
      <c r="E74" s="1" t="s">
        <v>54</v>
      </c>
      <c r="F74" s="1" t="s">
        <v>96</v>
      </c>
      <c r="G74" s="1" t="s">
        <v>28</v>
      </c>
      <c r="H74" s="1"/>
      <c r="I74" s="1"/>
      <c r="J74" s="2">
        <v>1954</v>
      </c>
      <c r="K74" s="6">
        <f>SUM(J74*Table1[[#This Row],[TOTAL QTY]])</f>
        <v>0</v>
      </c>
      <c r="L74" s="6">
        <f t="shared" si="0"/>
        <v>273.56</v>
      </c>
      <c r="M74" s="6">
        <f>SUM(L74*Table1[[#This Row],[TOTAL QTY]])</f>
        <v>0</v>
      </c>
      <c r="N74" s="24">
        <f t="shared" si="1"/>
        <v>242.08849557522126</v>
      </c>
      <c r="O74" s="24">
        <f>SUM(N74*Table1[[#This Row],[TOTAL QTY]])</f>
        <v>0</v>
      </c>
    </row>
    <row r="75" spans="1:15" s="14" customFormat="1" ht="216" customHeight="1" x14ac:dyDescent="0.45">
      <c r="A75" s="1"/>
      <c r="B75" s="1" t="s">
        <v>82</v>
      </c>
      <c r="C75" s="1" t="s">
        <v>73</v>
      </c>
      <c r="D75" s="1" t="s">
        <v>95</v>
      </c>
      <c r="E75" s="1" t="s">
        <v>97</v>
      </c>
      <c r="F75" s="1" t="s">
        <v>98</v>
      </c>
      <c r="G75" s="1" t="s">
        <v>28</v>
      </c>
      <c r="H75" s="1"/>
      <c r="I75" s="1"/>
      <c r="J75" s="2">
        <v>1954</v>
      </c>
      <c r="K75" s="6">
        <f>SUM(J75*Table1[[#This Row],[TOTAL QTY]])</f>
        <v>0</v>
      </c>
      <c r="L75" s="6">
        <f t="shared" si="0"/>
        <v>273.56</v>
      </c>
      <c r="M75" s="6">
        <f>SUM(L75*Table1[[#This Row],[TOTAL QTY]])</f>
        <v>0</v>
      </c>
      <c r="N75" s="24">
        <f t="shared" si="1"/>
        <v>242.08849557522126</v>
      </c>
      <c r="O75" s="24">
        <f>SUM(N75*Table1[[#This Row],[TOTAL QTY]])</f>
        <v>0</v>
      </c>
    </row>
    <row r="76" spans="1:15" s="14" customFormat="1" ht="216" customHeight="1" x14ac:dyDescent="0.45">
      <c r="A76" s="10"/>
      <c r="B76" s="1" t="s">
        <v>82</v>
      </c>
      <c r="C76" s="1" t="s">
        <v>83</v>
      </c>
      <c r="D76" s="1" t="s">
        <v>84</v>
      </c>
      <c r="E76" s="1" t="s">
        <v>85</v>
      </c>
      <c r="F76" s="1" t="s">
        <v>86</v>
      </c>
      <c r="G76" s="1" t="s">
        <v>28</v>
      </c>
      <c r="H76" s="1">
        <v>1</v>
      </c>
      <c r="I76" s="1">
        <v>29</v>
      </c>
      <c r="J76" s="2">
        <v>790</v>
      </c>
      <c r="K76" s="6">
        <f>SUM(J76*Table1[[#This Row],[TOTAL QTY]])</f>
        <v>790</v>
      </c>
      <c r="L76" s="6">
        <f t="shared" si="0"/>
        <v>110.60000000000001</v>
      </c>
      <c r="M76" s="6">
        <f>SUM(L76*Table1[[#This Row],[TOTAL QTY]])</f>
        <v>110.60000000000001</v>
      </c>
      <c r="N76" s="24">
        <f t="shared" si="1"/>
        <v>97.87610619469028</v>
      </c>
      <c r="O76" s="24">
        <f>SUM(N76*Table1[[#This Row],[TOTAL QTY]])</f>
        <v>97.87610619469028</v>
      </c>
    </row>
    <row r="77" spans="1:15" s="14" customFormat="1" ht="216" customHeight="1" x14ac:dyDescent="0.45">
      <c r="A77" s="10"/>
      <c r="B77" s="1" t="s">
        <v>82</v>
      </c>
      <c r="C77" s="1">
        <v>45</v>
      </c>
      <c r="D77" s="1" t="s">
        <v>84</v>
      </c>
      <c r="E77" s="1">
        <v>1007</v>
      </c>
      <c r="F77" s="1"/>
      <c r="G77" s="1" t="s">
        <v>28</v>
      </c>
      <c r="H77" s="1">
        <v>6</v>
      </c>
      <c r="I77" s="1">
        <v>27</v>
      </c>
      <c r="J77" s="2">
        <v>790</v>
      </c>
      <c r="K77" s="6">
        <f>SUM(J77*Table1[[#This Row],[TOTAL QTY]])</f>
        <v>4740</v>
      </c>
      <c r="L77" s="6">
        <f t="shared" si="0"/>
        <v>110.60000000000001</v>
      </c>
      <c r="M77" s="6">
        <f>SUM(L77*Table1[[#This Row],[TOTAL QTY]])</f>
        <v>663.6</v>
      </c>
      <c r="N77" s="24">
        <f t="shared" si="1"/>
        <v>97.87610619469028</v>
      </c>
      <c r="O77" s="24">
        <f>SUM(N77*Table1[[#This Row],[TOTAL QTY]])</f>
        <v>587.25663716814165</v>
      </c>
    </row>
    <row r="78" spans="1:15" s="14" customFormat="1" ht="216" customHeight="1" x14ac:dyDescent="0.45">
      <c r="A78" s="10"/>
      <c r="B78" s="1" t="s">
        <v>82</v>
      </c>
      <c r="C78" s="1">
        <v>44</v>
      </c>
      <c r="D78" s="1" t="s">
        <v>84</v>
      </c>
      <c r="E78" s="1" t="s">
        <v>88</v>
      </c>
      <c r="F78" s="1" t="s">
        <v>89</v>
      </c>
      <c r="G78" s="1" t="s">
        <v>28</v>
      </c>
      <c r="H78" s="1">
        <v>7</v>
      </c>
      <c r="I78" s="1">
        <v>27</v>
      </c>
      <c r="J78" s="2">
        <v>790</v>
      </c>
      <c r="K78" s="6">
        <f>SUM(J78*Table1[[#This Row],[TOTAL QTY]])</f>
        <v>5530</v>
      </c>
      <c r="L78" s="6">
        <f t="shared" si="0"/>
        <v>110.60000000000001</v>
      </c>
      <c r="M78" s="6">
        <f>SUM(L78*Table1[[#This Row],[TOTAL QTY]])</f>
        <v>774.2</v>
      </c>
      <c r="N78" s="24">
        <f t="shared" si="1"/>
        <v>97.87610619469028</v>
      </c>
      <c r="O78" s="24">
        <f>SUM(N78*Table1[[#This Row],[TOTAL QTY]])</f>
        <v>685.132743362832</v>
      </c>
    </row>
    <row r="79" spans="1:15" s="14" customFormat="1" ht="216" customHeight="1" x14ac:dyDescent="0.45">
      <c r="A79" s="10"/>
      <c r="B79" s="1" t="s">
        <v>82</v>
      </c>
      <c r="C79" s="1" t="s">
        <v>73</v>
      </c>
      <c r="D79" s="1" t="s">
        <v>84</v>
      </c>
      <c r="E79" s="1" t="s">
        <v>30</v>
      </c>
      <c r="F79" s="1" t="s">
        <v>90</v>
      </c>
      <c r="G79" s="1" t="s">
        <v>28</v>
      </c>
      <c r="H79" s="1">
        <v>1</v>
      </c>
      <c r="I79" s="1">
        <v>29</v>
      </c>
      <c r="J79" s="2">
        <v>790</v>
      </c>
      <c r="K79" s="6">
        <f>SUM(J79*Table1[[#This Row],[TOTAL QTY]])</f>
        <v>790</v>
      </c>
      <c r="L79" s="6">
        <f t="shared" ref="L79:L142" si="2">SUM(J79*0.14)</f>
        <v>110.60000000000001</v>
      </c>
      <c r="M79" s="6">
        <f>SUM(L79*Table1[[#This Row],[TOTAL QTY]])</f>
        <v>110.60000000000001</v>
      </c>
      <c r="N79" s="24">
        <f t="shared" si="1"/>
        <v>97.87610619469028</v>
      </c>
      <c r="O79" s="24">
        <f>SUM(N79*Table1[[#This Row],[TOTAL QTY]])</f>
        <v>97.87610619469028</v>
      </c>
    </row>
    <row r="80" spans="1:15" s="14" customFormat="1" ht="216" customHeight="1" x14ac:dyDescent="0.45">
      <c r="A80" s="1"/>
      <c r="B80" s="1" t="s">
        <v>82</v>
      </c>
      <c r="C80" s="21">
        <v>37</v>
      </c>
      <c r="D80" s="1">
        <v>8063180</v>
      </c>
      <c r="E80" s="1">
        <v>1005</v>
      </c>
      <c r="F80" s="1"/>
      <c r="G80" s="1" t="s">
        <v>91</v>
      </c>
      <c r="H80" s="1"/>
      <c r="I80" s="1"/>
      <c r="J80" s="2">
        <v>1495</v>
      </c>
      <c r="K80" s="6">
        <f>SUM(J80*Table1[[#This Row],[TOTAL QTY]])</f>
        <v>0</v>
      </c>
      <c r="L80" s="6">
        <f t="shared" si="2"/>
        <v>209.3</v>
      </c>
      <c r="M80" s="6">
        <f>SUM(L80*Table1[[#This Row],[TOTAL QTY]])</f>
        <v>0</v>
      </c>
      <c r="N80" s="24">
        <f t="shared" ref="N80:N143" si="3">SUM(L80/1.13)</f>
        <v>185.22123893805312</v>
      </c>
      <c r="O80" s="24">
        <f>SUM(N80*Table1[[#This Row],[TOTAL QTY]])</f>
        <v>0</v>
      </c>
    </row>
    <row r="81" spans="1:15" s="14" customFormat="1" ht="216" customHeight="1" x14ac:dyDescent="0.45">
      <c r="A81" s="5"/>
      <c r="B81" s="5" t="s">
        <v>99</v>
      </c>
      <c r="C81" s="5" t="s">
        <v>73</v>
      </c>
      <c r="D81" s="5" t="s">
        <v>100</v>
      </c>
      <c r="E81" s="5" t="s">
        <v>97</v>
      </c>
      <c r="F81" s="5" t="s">
        <v>101</v>
      </c>
      <c r="G81" s="5" t="s">
        <v>28</v>
      </c>
      <c r="H81" s="5">
        <v>4</v>
      </c>
      <c r="I81" s="5">
        <v>21</v>
      </c>
      <c r="J81" s="6">
        <v>1110</v>
      </c>
      <c r="K81" s="6">
        <f>SUM(J81*Table1[[#This Row],[TOTAL QTY]])</f>
        <v>4440</v>
      </c>
      <c r="L81" s="6">
        <f t="shared" si="2"/>
        <v>155.4</v>
      </c>
      <c r="M81" s="6">
        <f>SUM(L81*Table1[[#This Row],[TOTAL QTY]])</f>
        <v>621.6</v>
      </c>
      <c r="N81" s="24">
        <f t="shared" si="3"/>
        <v>137.52212389380531</v>
      </c>
      <c r="O81" s="24">
        <f>SUM(N81*Table1[[#This Row],[TOTAL QTY]])</f>
        <v>550.08849557522126</v>
      </c>
    </row>
    <row r="82" spans="1:15" s="14" customFormat="1" ht="216" customHeight="1" x14ac:dyDescent="0.45">
      <c r="A82" s="5"/>
      <c r="B82" s="5" t="s">
        <v>99</v>
      </c>
      <c r="C82" s="5">
        <v>45</v>
      </c>
      <c r="D82" s="5" t="s">
        <v>100</v>
      </c>
      <c r="E82" s="5" t="s">
        <v>102</v>
      </c>
      <c r="F82" s="5" t="s">
        <v>103</v>
      </c>
      <c r="G82" s="5" t="s">
        <v>28</v>
      </c>
      <c r="H82" s="5">
        <v>2</v>
      </c>
      <c r="I82" s="5">
        <v>23</v>
      </c>
      <c r="J82" s="6">
        <v>1110</v>
      </c>
      <c r="K82" s="6">
        <f>SUM(J82*Table1[[#This Row],[TOTAL QTY]])</f>
        <v>2220</v>
      </c>
      <c r="L82" s="6">
        <f t="shared" si="2"/>
        <v>155.4</v>
      </c>
      <c r="M82" s="6">
        <f>SUM(L82*Table1[[#This Row],[TOTAL QTY]])</f>
        <v>310.8</v>
      </c>
      <c r="N82" s="24">
        <f t="shared" si="3"/>
        <v>137.52212389380531</v>
      </c>
      <c r="O82" s="24">
        <f>SUM(N82*Table1[[#This Row],[TOTAL QTY]])</f>
        <v>275.04424778761063</v>
      </c>
    </row>
    <row r="83" spans="1:15" s="14" customFormat="1" ht="216" customHeight="1" x14ac:dyDescent="0.45">
      <c r="A83" s="5"/>
      <c r="B83" s="5" t="s">
        <v>99</v>
      </c>
      <c r="C83" s="5">
        <v>42</v>
      </c>
      <c r="D83" s="5" t="s">
        <v>100</v>
      </c>
      <c r="E83" s="5">
        <v>1007</v>
      </c>
      <c r="F83" s="5" t="s">
        <v>104</v>
      </c>
      <c r="G83" s="5" t="s">
        <v>28</v>
      </c>
      <c r="H83" s="5">
        <v>3</v>
      </c>
      <c r="I83" s="5">
        <v>16</v>
      </c>
      <c r="J83" s="6">
        <v>1110</v>
      </c>
      <c r="K83" s="6">
        <f>SUM(J83*Table1[[#This Row],[TOTAL QTY]])</f>
        <v>3330</v>
      </c>
      <c r="L83" s="6">
        <f t="shared" si="2"/>
        <v>155.4</v>
      </c>
      <c r="M83" s="6">
        <f>SUM(L83*Table1[[#This Row],[TOTAL QTY]])</f>
        <v>466.20000000000005</v>
      </c>
      <c r="N83" s="24">
        <f t="shared" si="3"/>
        <v>137.52212389380531</v>
      </c>
      <c r="O83" s="24">
        <f>SUM(N83*Table1[[#This Row],[TOTAL QTY]])</f>
        <v>412.56637168141594</v>
      </c>
    </row>
    <row r="84" spans="1:15" s="14" customFormat="1" ht="216" customHeight="1" x14ac:dyDescent="0.45">
      <c r="A84" s="5"/>
      <c r="B84" s="5" t="s">
        <v>99</v>
      </c>
      <c r="C84" s="5" t="s">
        <v>73</v>
      </c>
      <c r="D84" s="5" t="s">
        <v>100</v>
      </c>
      <c r="E84" s="5" t="s">
        <v>97</v>
      </c>
      <c r="F84" s="5" t="s">
        <v>101</v>
      </c>
      <c r="G84" s="5" t="s">
        <v>28</v>
      </c>
      <c r="H84" s="5">
        <v>1</v>
      </c>
      <c r="I84" s="5">
        <v>16</v>
      </c>
      <c r="J84" s="6">
        <v>1110</v>
      </c>
      <c r="K84" s="6">
        <f>SUM(J84*Table1[[#This Row],[TOTAL QTY]])</f>
        <v>1110</v>
      </c>
      <c r="L84" s="6">
        <f t="shared" si="2"/>
        <v>155.4</v>
      </c>
      <c r="M84" s="6">
        <f>SUM(L84*Table1[[#This Row],[TOTAL QTY]])</f>
        <v>155.4</v>
      </c>
      <c r="N84" s="24">
        <f t="shared" si="3"/>
        <v>137.52212389380531</v>
      </c>
      <c r="O84" s="24">
        <f>SUM(N84*Table1[[#This Row],[TOTAL QTY]])</f>
        <v>137.52212389380531</v>
      </c>
    </row>
    <row r="85" spans="1:15" s="14" customFormat="1" ht="216" customHeight="1" x14ac:dyDescent="0.45">
      <c r="A85" s="5"/>
      <c r="B85" s="5" t="s">
        <v>99</v>
      </c>
      <c r="C85" s="5">
        <v>39</v>
      </c>
      <c r="D85" s="5"/>
      <c r="E85" s="5" t="s">
        <v>85</v>
      </c>
      <c r="F85" s="5" t="s">
        <v>105</v>
      </c>
      <c r="G85" s="5" t="s">
        <v>28</v>
      </c>
      <c r="H85" s="5">
        <v>1</v>
      </c>
      <c r="I85" s="5">
        <v>23</v>
      </c>
      <c r="J85" s="6">
        <v>1110</v>
      </c>
      <c r="K85" s="6">
        <f>SUM(J85*Table1[[#This Row],[TOTAL QTY]])</f>
        <v>1110</v>
      </c>
      <c r="L85" s="6">
        <f t="shared" si="2"/>
        <v>155.4</v>
      </c>
      <c r="M85" s="6">
        <f>SUM(L85*Table1[[#This Row],[TOTAL QTY]])</f>
        <v>155.4</v>
      </c>
      <c r="N85" s="24">
        <f t="shared" si="3"/>
        <v>137.52212389380531</v>
      </c>
      <c r="O85" s="24">
        <f>SUM(N85*Table1[[#This Row],[TOTAL QTY]])</f>
        <v>137.52212389380531</v>
      </c>
    </row>
    <row r="86" spans="1:15" s="14" customFormat="1" ht="216" customHeight="1" x14ac:dyDescent="0.45">
      <c r="A86" s="5"/>
      <c r="B86" s="5" t="s">
        <v>99</v>
      </c>
      <c r="C86" s="5">
        <v>42</v>
      </c>
      <c r="D86" s="5"/>
      <c r="E86" s="5" t="s">
        <v>85</v>
      </c>
      <c r="F86" s="5" t="s">
        <v>105</v>
      </c>
      <c r="G86" s="5" t="s">
        <v>28</v>
      </c>
      <c r="H86" s="5">
        <v>1</v>
      </c>
      <c r="I86" s="5">
        <v>23</v>
      </c>
      <c r="J86" s="6">
        <v>1110</v>
      </c>
      <c r="K86" s="6">
        <f>SUM(J86*Table1[[#This Row],[TOTAL QTY]])</f>
        <v>1110</v>
      </c>
      <c r="L86" s="6">
        <f t="shared" si="2"/>
        <v>155.4</v>
      </c>
      <c r="M86" s="6">
        <f>SUM(L86*Table1[[#This Row],[TOTAL QTY]])</f>
        <v>155.4</v>
      </c>
      <c r="N86" s="24">
        <f t="shared" si="3"/>
        <v>137.52212389380531</v>
      </c>
      <c r="O86" s="24">
        <f>SUM(N86*Table1[[#This Row],[TOTAL QTY]])</f>
        <v>137.52212389380531</v>
      </c>
    </row>
    <row r="87" spans="1:15" s="14" customFormat="1" ht="216" customHeight="1" x14ac:dyDescent="0.45">
      <c r="A87" s="5"/>
      <c r="B87" s="5" t="s">
        <v>99</v>
      </c>
      <c r="C87" s="5">
        <v>40</v>
      </c>
      <c r="D87" s="5">
        <v>8070717</v>
      </c>
      <c r="E87" s="5"/>
      <c r="F87" s="5">
        <v>5045701875620</v>
      </c>
      <c r="G87" s="5" t="s">
        <v>46</v>
      </c>
      <c r="H87" s="5">
        <v>1</v>
      </c>
      <c r="I87" s="5">
        <v>23</v>
      </c>
      <c r="J87" s="6"/>
      <c r="K87" s="6">
        <f>SUM(J87*Table1[[#This Row],[TOTAL QTY]])</f>
        <v>0</v>
      </c>
      <c r="L87" s="6">
        <f t="shared" si="2"/>
        <v>0</v>
      </c>
      <c r="M87" s="6">
        <f>SUM(L87*Table1[[#This Row],[TOTAL QTY]])</f>
        <v>0</v>
      </c>
      <c r="N87" s="24">
        <f t="shared" si="3"/>
        <v>0</v>
      </c>
      <c r="O87" s="24">
        <f>SUM(N87*Table1[[#This Row],[TOTAL QTY]])</f>
        <v>0</v>
      </c>
    </row>
    <row r="88" spans="1:15" s="14" customFormat="1" ht="216" customHeight="1" x14ac:dyDescent="0.45">
      <c r="A88" s="1"/>
      <c r="B88" s="1" t="s">
        <v>99</v>
      </c>
      <c r="C88" s="3" t="s">
        <v>106</v>
      </c>
      <c r="D88" s="1" t="s">
        <v>100</v>
      </c>
      <c r="E88" s="1" t="s">
        <v>85</v>
      </c>
      <c r="F88" s="1" t="s">
        <v>107</v>
      </c>
      <c r="G88" s="1" t="s">
        <v>28</v>
      </c>
      <c r="H88" s="1">
        <v>3</v>
      </c>
      <c r="I88" s="1" t="s">
        <v>108</v>
      </c>
      <c r="J88" s="2">
        <v>1110</v>
      </c>
      <c r="K88" s="6">
        <f>SUM(J88*Table1[[#This Row],[TOTAL QTY]])</f>
        <v>3330</v>
      </c>
      <c r="L88" s="6">
        <f t="shared" si="2"/>
        <v>155.4</v>
      </c>
      <c r="M88" s="6">
        <f>SUM(L88*Table1[[#This Row],[TOTAL QTY]])</f>
        <v>466.20000000000005</v>
      </c>
      <c r="N88" s="24">
        <f t="shared" si="3"/>
        <v>137.52212389380531</v>
      </c>
      <c r="O88" s="24">
        <f>SUM(N88*Table1[[#This Row],[TOTAL QTY]])</f>
        <v>412.56637168141594</v>
      </c>
    </row>
    <row r="89" spans="1:15" s="14" customFormat="1" ht="216" customHeight="1" x14ac:dyDescent="0.45">
      <c r="A89" s="1"/>
      <c r="B89" s="1" t="s">
        <v>99</v>
      </c>
      <c r="C89" s="3" t="s">
        <v>83</v>
      </c>
      <c r="D89" s="1" t="s">
        <v>100</v>
      </c>
      <c r="E89" s="1" t="s">
        <v>30</v>
      </c>
      <c r="F89" s="1" t="s">
        <v>104</v>
      </c>
      <c r="G89" s="1" t="s">
        <v>28</v>
      </c>
      <c r="H89" s="1">
        <v>1</v>
      </c>
      <c r="I89" s="1">
        <v>32</v>
      </c>
      <c r="J89" s="2">
        <v>1110</v>
      </c>
      <c r="K89" s="6">
        <f>SUM(J89*Table1[[#This Row],[TOTAL QTY]])</f>
        <v>1110</v>
      </c>
      <c r="L89" s="6">
        <f t="shared" si="2"/>
        <v>155.4</v>
      </c>
      <c r="M89" s="6">
        <f>SUM(L89*Table1[[#This Row],[TOTAL QTY]])</f>
        <v>155.4</v>
      </c>
      <c r="N89" s="24">
        <f t="shared" si="3"/>
        <v>137.52212389380531</v>
      </c>
      <c r="O89" s="24">
        <f>SUM(N89*Table1[[#This Row],[TOTAL QTY]])</f>
        <v>137.52212389380531</v>
      </c>
    </row>
    <row r="90" spans="1:15" s="14" customFormat="1" ht="216" customHeight="1" x14ac:dyDescent="0.45">
      <c r="A90" s="1"/>
      <c r="B90" s="1" t="s">
        <v>99</v>
      </c>
      <c r="C90" s="3" t="s">
        <v>109</v>
      </c>
      <c r="D90" s="1">
        <v>8087314</v>
      </c>
      <c r="E90" s="1">
        <v>1013</v>
      </c>
      <c r="F90" s="1">
        <v>5045706091957</v>
      </c>
      <c r="G90" s="1" t="s">
        <v>28</v>
      </c>
      <c r="H90" s="1">
        <v>4</v>
      </c>
      <c r="I90" s="1" t="s">
        <v>110</v>
      </c>
      <c r="J90" s="2">
        <v>1100</v>
      </c>
      <c r="K90" s="6">
        <f>SUM(J90*Table1[[#This Row],[TOTAL QTY]])</f>
        <v>4400</v>
      </c>
      <c r="L90" s="6">
        <f t="shared" si="2"/>
        <v>154.00000000000003</v>
      </c>
      <c r="M90" s="6">
        <f>SUM(L90*Table1[[#This Row],[TOTAL QTY]])</f>
        <v>616.00000000000011</v>
      </c>
      <c r="N90" s="24">
        <f t="shared" si="3"/>
        <v>136.283185840708</v>
      </c>
      <c r="O90" s="24">
        <f>SUM(N90*Table1[[#This Row],[TOTAL QTY]])</f>
        <v>545.132743362832</v>
      </c>
    </row>
    <row r="91" spans="1:15" s="14" customFormat="1" ht="216" customHeight="1" x14ac:dyDescent="0.45">
      <c r="A91" s="1"/>
      <c r="B91" s="1" t="s">
        <v>99</v>
      </c>
      <c r="C91" s="1" t="s">
        <v>106</v>
      </c>
      <c r="D91" s="1" t="s">
        <v>100</v>
      </c>
      <c r="E91" s="1" t="s">
        <v>85</v>
      </c>
      <c r="F91" s="1" t="s">
        <v>107</v>
      </c>
      <c r="G91" s="1" t="s">
        <v>28</v>
      </c>
      <c r="H91" s="1">
        <v>4</v>
      </c>
      <c r="I91" s="1" t="s">
        <v>111</v>
      </c>
      <c r="J91" s="2">
        <v>1110</v>
      </c>
      <c r="K91" s="6">
        <f>SUM(J91*Table1[[#This Row],[TOTAL QTY]])</f>
        <v>4440</v>
      </c>
      <c r="L91" s="6">
        <f t="shared" si="2"/>
        <v>155.4</v>
      </c>
      <c r="M91" s="6">
        <f>SUM(L91*Table1[[#This Row],[TOTAL QTY]])</f>
        <v>621.6</v>
      </c>
      <c r="N91" s="24">
        <f t="shared" si="3"/>
        <v>137.52212389380531</v>
      </c>
      <c r="O91" s="24">
        <f>SUM(N91*Table1[[#This Row],[TOTAL QTY]])</f>
        <v>550.08849557522126</v>
      </c>
    </row>
    <row r="92" spans="1:15" s="14" customFormat="1" ht="216" customHeight="1" x14ac:dyDescent="0.45">
      <c r="A92" s="1"/>
      <c r="B92" s="1" t="s">
        <v>99</v>
      </c>
      <c r="C92" s="1" t="s">
        <v>83</v>
      </c>
      <c r="D92" s="1" t="s">
        <v>100</v>
      </c>
      <c r="E92" s="1" t="s">
        <v>30</v>
      </c>
      <c r="F92" s="1" t="s">
        <v>104</v>
      </c>
      <c r="G92" s="1" t="s">
        <v>28</v>
      </c>
      <c r="H92" s="1">
        <v>6</v>
      </c>
      <c r="I92" s="1">
        <v>30</v>
      </c>
      <c r="J92" s="2">
        <v>1110</v>
      </c>
      <c r="K92" s="6">
        <f>SUM(J92*Table1[[#This Row],[TOTAL QTY]])</f>
        <v>6660</v>
      </c>
      <c r="L92" s="6">
        <f t="shared" si="2"/>
        <v>155.4</v>
      </c>
      <c r="M92" s="6">
        <f>SUM(L92*Table1[[#This Row],[TOTAL QTY]])</f>
        <v>932.40000000000009</v>
      </c>
      <c r="N92" s="24">
        <f t="shared" si="3"/>
        <v>137.52212389380531</v>
      </c>
      <c r="O92" s="24">
        <f>SUM(N92*Table1[[#This Row],[TOTAL QTY]])</f>
        <v>825.13274336283189</v>
      </c>
    </row>
    <row r="93" spans="1:15" s="14" customFormat="1" ht="216" customHeight="1" x14ac:dyDescent="0.45">
      <c r="A93" s="1"/>
      <c r="B93" s="1" t="s">
        <v>99</v>
      </c>
      <c r="C93" s="4">
        <v>42.5</v>
      </c>
      <c r="D93" s="1" t="s">
        <v>100</v>
      </c>
      <c r="E93" s="1">
        <v>1007</v>
      </c>
      <c r="F93" s="1" t="s">
        <v>104</v>
      </c>
      <c r="G93" s="1" t="s">
        <v>28</v>
      </c>
      <c r="H93" s="1">
        <v>1</v>
      </c>
      <c r="I93" s="1">
        <v>30</v>
      </c>
      <c r="J93" s="2">
        <v>1110</v>
      </c>
      <c r="K93" s="6">
        <f>SUM(J93*Table1[[#This Row],[TOTAL QTY]])</f>
        <v>1110</v>
      </c>
      <c r="L93" s="6">
        <f t="shared" si="2"/>
        <v>155.4</v>
      </c>
      <c r="M93" s="6">
        <f>SUM(L93*Table1[[#This Row],[TOTAL QTY]])</f>
        <v>155.4</v>
      </c>
      <c r="N93" s="24">
        <f t="shared" si="3"/>
        <v>137.52212389380531</v>
      </c>
      <c r="O93" s="24">
        <f>SUM(N93*Table1[[#This Row],[TOTAL QTY]])</f>
        <v>137.52212389380531</v>
      </c>
    </row>
    <row r="94" spans="1:15" s="14" customFormat="1" ht="216" customHeight="1" x14ac:dyDescent="0.45">
      <c r="A94" s="1"/>
      <c r="B94" s="1" t="s">
        <v>99</v>
      </c>
      <c r="C94" s="1" t="s">
        <v>73</v>
      </c>
      <c r="D94" s="1" t="s">
        <v>100</v>
      </c>
      <c r="E94" s="1" t="s">
        <v>97</v>
      </c>
      <c r="F94" s="1" t="s">
        <v>101</v>
      </c>
      <c r="G94" s="1" t="s">
        <v>28</v>
      </c>
      <c r="H94" s="1"/>
      <c r="I94" s="1"/>
      <c r="J94" s="2">
        <v>1110</v>
      </c>
      <c r="K94" s="6">
        <f>SUM(J94*Table1[[#This Row],[TOTAL QTY]])</f>
        <v>0</v>
      </c>
      <c r="L94" s="6">
        <f t="shared" si="2"/>
        <v>155.4</v>
      </c>
      <c r="M94" s="6">
        <f>SUM(L94*Table1[[#This Row],[TOTAL QTY]])</f>
        <v>0</v>
      </c>
      <c r="N94" s="24">
        <f t="shared" si="3"/>
        <v>137.52212389380531</v>
      </c>
      <c r="O94" s="24">
        <f>SUM(N94*Table1[[#This Row],[TOTAL QTY]])</f>
        <v>0</v>
      </c>
    </row>
    <row r="95" spans="1:15" s="14" customFormat="1" ht="216" customHeight="1" x14ac:dyDescent="0.45">
      <c r="A95" s="1"/>
      <c r="B95" s="1" t="s">
        <v>99</v>
      </c>
      <c r="C95" s="1">
        <v>45</v>
      </c>
      <c r="D95" s="1" t="s">
        <v>100</v>
      </c>
      <c r="E95" s="1" t="s">
        <v>112</v>
      </c>
      <c r="F95" s="1" t="s">
        <v>113</v>
      </c>
      <c r="G95" s="1" t="s">
        <v>28</v>
      </c>
      <c r="H95" s="1">
        <v>1</v>
      </c>
      <c r="I95" s="1">
        <v>30</v>
      </c>
      <c r="J95" s="2">
        <v>1110</v>
      </c>
      <c r="K95" s="6">
        <f>SUM(J95*Table1[[#This Row],[TOTAL QTY]])</f>
        <v>1110</v>
      </c>
      <c r="L95" s="6">
        <f t="shared" si="2"/>
        <v>155.4</v>
      </c>
      <c r="M95" s="6">
        <f>SUM(L95*Table1[[#This Row],[TOTAL QTY]])</f>
        <v>155.4</v>
      </c>
      <c r="N95" s="24">
        <f t="shared" si="3"/>
        <v>137.52212389380531</v>
      </c>
      <c r="O95" s="24">
        <f>SUM(N95*Table1[[#This Row],[TOTAL QTY]])</f>
        <v>137.52212389380531</v>
      </c>
    </row>
    <row r="96" spans="1:15" s="14" customFormat="1" ht="216" customHeight="1" x14ac:dyDescent="0.45">
      <c r="A96" s="1"/>
      <c r="B96" s="1" t="s">
        <v>99</v>
      </c>
      <c r="C96" s="1" t="s">
        <v>114</v>
      </c>
      <c r="D96" s="1" t="s">
        <v>100</v>
      </c>
      <c r="E96" s="1" t="s">
        <v>102</v>
      </c>
      <c r="F96" s="1" t="s">
        <v>103</v>
      </c>
      <c r="G96" s="1" t="s">
        <v>28</v>
      </c>
      <c r="H96" s="1">
        <v>1</v>
      </c>
      <c r="I96" s="1">
        <v>28</v>
      </c>
      <c r="J96" s="2">
        <v>1110</v>
      </c>
      <c r="K96" s="6">
        <f>SUM(J96*Table1[[#This Row],[TOTAL QTY]])</f>
        <v>1110</v>
      </c>
      <c r="L96" s="6">
        <f t="shared" si="2"/>
        <v>155.4</v>
      </c>
      <c r="M96" s="6">
        <f>SUM(L96*Table1[[#This Row],[TOTAL QTY]])</f>
        <v>155.4</v>
      </c>
      <c r="N96" s="24">
        <f t="shared" si="3"/>
        <v>137.52212389380531</v>
      </c>
      <c r="O96" s="24">
        <f>SUM(N96*Table1[[#This Row],[TOTAL QTY]])</f>
        <v>137.52212389380531</v>
      </c>
    </row>
    <row r="97" spans="1:21" s="14" customFormat="1" ht="216" customHeight="1" x14ac:dyDescent="0.45">
      <c r="A97" s="1"/>
      <c r="B97" s="1" t="s">
        <v>99</v>
      </c>
      <c r="C97" s="1" t="s">
        <v>106</v>
      </c>
      <c r="D97" s="1" t="s">
        <v>115</v>
      </c>
      <c r="E97" s="1" t="s">
        <v>85</v>
      </c>
      <c r="F97" s="1" t="s">
        <v>105</v>
      </c>
      <c r="G97" s="1" t="s">
        <v>28</v>
      </c>
      <c r="H97" s="1"/>
      <c r="I97" s="1"/>
      <c r="J97" s="2">
        <v>1110</v>
      </c>
      <c r="K97" s="6">
        <f>SUM(J97*Table1[[#This Row],[TOTAL QTY]])</f>
        <v>0</v>
      </c>
      <c r="L97" s="6">
        <f t="shared" si="2"/>
        <v>155.4</v>
      </c>
      <c r="M97" s="6">
        <f>SUM(L97*Table1[[#This Row],[TOTAL QTY]])</f>
        <v>0</v>
      </c>
      <c r="N97" s="24">
        <f t="shared" si="3"/>
        <v>137.52212389380531</v>
      </c>
      <c r="O97" s="24">
        <f>SUM(N97*Table1[[#This Row],[TOTAL QTY]])</f>
        <v>0</v>
      </c>
    </row>
    <row r="98" spans="1:21" s="14" customFormat="1" ht="216" customHeight="1" x14ac:dyDescent="0.45">
      <c r="A98" s="5"/>
      <c r="B98" s="5" t="s">
        <v>116</v>
      </c>
      <c r="C98" s="10">
        <v>39.5</v>
      </c>
      <c r="D98" s="5" t="s">
        <v>117</v>
      </c>
      <c r="E98" s="5">
        <v>1010</v>
      </c>
      <c r="F98" s="5">
        <v>5045705135355</v>
      </c>
      <c r="G98" s="5" t="s">
        <v>118</v>
      </c>
      <c r="H98" s="5">
        <v>1</v>
      </c>
      <c r="I98" s="5">
        <v>22</v>
      </c>
      <c r="J98" s="6">
        <v>1100</v>
      </c>
      <c r="K98" s="6">
        <f>SUM(J98*Table1[[#This Row],[TOTAL QTY]])</f>
        <v>1100</v>
      </c>
      <c r="L98" s="6">
        <f t="shared" si="2"/>
        <v>154.00000000000003</v>
      </c>
      <c r="M98" s="6">
        <f>SUM(L98*Table1[[#This Row],[TOTAL QTY]])</f>
        <v>154.00000000000003</v>
      </c>
      <c r="N98" s="24">
        <f t="shared" si="3"/>
        <v>136.283185840708</v>
      </c>
      <c r="O98" s="24">
        <f>SUM(N98*Table1[[#This Row],[TOTAL QTY]])</f>
        <v>136.283185840708</v>
      </c>
    </row>
    <row r="99" spans="1:21" s="14" customFormat="1" ht="216" customHeight="1" x14ac:dyDescent="0.45">
      <c r="A99" s="5" t="e" vm="4">
        <v>#VALUE!</v>
      </c>
      <c r="B99" s="5" t="s">
        <v>116</v>
      </c>
      <c r="C99" s="10">
        <v>40.5</v>
      </c>
      <c r="D99" s="5" t="s">
        <v>117</v>
      </c>
      <c r="E99" s="5"/>
      <c r="F99" s="5"/>
      <c r="G99" s="5" t="s">
        <v>118</v>
      </c>
      <c r="H99" s="5">
        <v>1</v>
      </c>
      <c r="I99" s="5">
        <v>23</v>
      </c>
      <c r="J99" s="6">
        <v>1100</v>
      </c>
      <c r="K99" s="6">
        <f>SUM(J99*Table1[[#This Row],[TOTAL QTY]])</f>
        <v>1100</v>
      </c>
      <c r="L99" s="6">
        <f t="shared" si="2"/>
        <v>154.00000000000003</v>
      </c>
      <c r="M99" s="6">
        <f>SUM(L99*Table1[[#This Row],[TOTAL QTY]])</f>
        <v>154.00000000000003</v>
      </c>
      <c r="N99" s="24">
        <f t="shared" si="3"/>
        <v>136.283185840708</v>
      </c>
      <c r="O99" s="24">
        <f>SUM(N99*Table1[[#This Row],[TOTAL QTY]])</f>
        <v>136.283185840708</v>
      </c>
    </row>
    <row r="100" spans="1:21" s="14" customFormat="1" ht="216" customHeight="1" x14ac:dyDescent="0.45">
      <c r="A100" s="5" t="e" vm="4">
        <v>#VALUE!</v>
      </c>
      <c r="B100" s="5" t="s">
        <v>116</v>
      </c>
      <c r="C100" s="10">
        <v>37.5</v>
      </c>
      <c r="D100" s="5" t="s">
        <v>117</v>
      </c>
      <c r="E100" s="5"/>
      <c r="F100" s="5"/>
      <c r="G100" s="5" t="s">
        <v>118</v>
      </c>
      <c r="H100" s="5">
        <v>1</v>
      </c>
      <c r="I100" s="5">
        <v>23</v>
      </c>
      <c r="J100" s="6">
        <v>1100</v>
      </c>
      <c r="K100" s="6">
        <f>SUM(J100*Table1[[#This Row],[TOTAL QTY]])</f>
        <v>1100</v>
      </c>
      <c r="L100" s="6">
        <f t="shared" si="2"/>
        <v>154.00000000000003</v>
      </c>
      <c r="M100" s="6">
        <f>SUM(L100*Table1[[#This Row],[TOTAL QTY]])</f>
        <v>154.00000000000003</v>
      </c>
      <c r="N100" s="24">
        <f t="shared" si="3"/>
        <v>136.283185840708</v>
      </c>
      <c r="O100" s="24">
        <f>SUM(N100*Table1[[#This Row],[TOTAL QTY]])</f>
        <v>136.283185840708</v>
      </c>
    </row>
    <row r="101" spans="1:21" s="14" customFormat="1" ht="216" customHeight="1" x14ac:dyDescent="0.45">
      <c r="A101" s="5" t="e" vm="4">
        <v>#VALUE!</v>
      </c>
      <c r="B101" s="5" t="s">
        <v>116</v>
      </c>
      <c r="C101" s="10">
        <v>38.5</v>
      </c>
      <c r="D101" s="5" t="s">
        <v>117</v>
      </c>
      <c r="E101" s="5"/>
      <c r="F101" s="5"/>
      <c r="G101" s="5" t="s">
        <v>118</v>
      </c>
      <c r="H101" s="5">
        <v>3</v>
      </c>
      <c r="I101" s="5">
        <v>22</v>
      </c>
      <c r="J101" s="6">
        <v>1100</v>
      </c>
      <c r="K101" s="6">
        <f>SUM(J101*Table1[[#This Row],[TOTAL QTY]])</f>
        <v>3300</v>
      </c>
      <c r="L101" s="6">
        <f t="shared" si="2"/>
        <v>154.00000000000003</v>
      </c>
      <c r="M101" s="6">
        <f>SUM(L101*Table1[[#This Row],[TOTAL QTY]])</f>
        <v>462.00000000000011</v>
      </c>
      <c r="N101" s="24">
        <f t="shared" si="3"/>
        <v>136.283185840708</v>
      </c>
      <c r="O101" s="24">
        <f>SUM(N101*Table1[[#This Row],[TOTAL QTY]])</f>
        <v>408.84955752212397</v>
      </c>
    </row>
    <row r="102" spans="1:21" s="14" customFormat="1" ht="216" customHeight="1" x14ac:dyDescent="0.45">
      <c r="A102" s="5" t="e" vm="4">
        <v>#VALUE!</v>
      </c>
      <c r="B102" s="5" t="s">
        <v>116</v>
      </c>
      <c r="C102" s="10">
        <v>37</v>
      </c>
      <c r="D102" s="5" t="s">
        <v>117</v>
      </c>
      <c r="E102" s="5"/>
      <c r="F102" s="5"/>
      <c r="G102" s="5" t="s">
        <v>118</v>
      </c>
      <c r="H102" s="5">
        <v>2</v>
      </c>
      <c r="I102" s="5">
        <v>23</v>
      </c>
      <c r="J102" s="6">
        <v>1100</v>
      </c>
      <c r="K102" s="6">
        <f>SUM(J102*Table1[[#This Row],[TOTAL QTY]])</f>
        <v>2200</v>
      </c>
      <c r="L102" s="6">
        <f t="shared" si="2"/>
        <v>154.00000000000003</v>
      </c>
      <c r="M102" s="6">
        <f>SUM(L102*Table1[[#This Row],[TOTAL QTY]])</f>
        <v>308.00000000000006</v>
      </c>
      <c r="N102" s="24">
        <f t="shared" si="3"/>
        <v>136.283185840708</v>
      </c>
      <c r="O102" s="24">
        <f>SUM(N102*Table1[[#This Row],[TOTAL QTY]])</f>
        <v>272.566371681416</v>
      </c>
    </row>
    <row r="103" spans="1:21" s="14" customFormat="1" ht="216" customHeight="1" x14ac:dyDescent="0.45">
      <c r="A103" s="5"/>
      <c r="B103" s="5" t="s">
        <v>116</v>
      </c>
      <c r="C103" s="10">
        <v>37</v>
      </c>
      <c r="D103" s="5" t="s">
        <v>117</v>
      </c>
      <c r="E103" s="5"/>
      <c r="F103" s="5"/>
      <c r="G103" s="5" t="s">
        <v>118</v>
      </c>
      <c r="H103" s="5">
        <v>1</v>
      </c>
      <c r="I103" s="5">
        <v>16</v>
      </c>
      <c r="J103" s="6">
        <v>1100</v>
      </c>
      <c r="K103" s="6">
        <f>SUM(J103*Table1[[#This Row],[TOTAL QTY]])</f>
        <v>1100</v>
      </c>
      <c r="L103" s="6">
        <f t="shared" si="2"/>
        <v>154.00000000000003</v>
      </c>
      <c r="M103" s="6">
        <f>SUM(L103*Table1[[#This Row],[TOTAL QTY]])</f>
        <v>154.00000000000003</v>
      </c>
      <c r="N103" s="24">
        <f t="shared" si="3"/>
        <v>136.283185840708</v>
      </c>
      <c r="O103" s="24">
        <f>SUM(N103*Table1[[#This Row],[TOTAL QTY]])</f>
        <v>136.283185840708</v>
      </c>
    </row>
    <row r="104" spans="1:21" s="14" customFormat="1" ht="216" customHeight="1" x14ac:dyDescent="0.45">
      <c r="A104" s="5"/>
      <c r="B104" s="5" t="s">
        <v>116</v>
      </c>
      <c r="C104" s="5">
        <v>39</v>
      </c>
      <c r="D104" s="5" t="s">
        <v>119</v>
      </c>
      <c r="E104" s="5">
        <v>1001</v>
      </c>
      <c r="F104" s="5" t="s">
        <v>120</v>
      </c>
      <c r="G104" s="5" t="s">
        <v>28</v>
      </c>
      <c r="H104" s="5">
        <v>1</v>
      </c>
      <c r="I104" s="5">
        <v>21</v>
      </c>
      <c r="J104" s="6">
        <v>855</v>
      </c>
      <c r="K104" s="6">
        <f>SUM(J104*Table1[[#This Row],[TOTAL QTY]])</f>
        <v>855</v>
      </c>
      <c r="L104" s="6">
        <f t="shared" si="2"/>
        <v>119.70000000000002</v>
      </c>
      <c r="M104" s="6">
        <f>SUM(L104*Table1[[#This Row],[TOTAL QTY]])</f>
        <v>119.70000000000002</v>
      </c>
      <c r="N104" s="24">
        <f t="shared" si="3"/>
        <v>105.92920353982304</v>
      </c>
      <c r="O104" s="24">
        <f>SUM(N104*Table1[[#This Row],[TOTAL QTY]])</f>
        <v>105.92920353982304</v>
      </c>
    </row>
    <row r="105" spans="1:21" s="14" customFormat="1" ht="216" customHeight="1" x14ac:dyDescent="0.45">
      <c r="A105" s="5"/>
      <c r="B105" s="5" t="s">
        <v>116</v>
      </c>
      <c r="C105" s="5" t="s">
        <v>109</v>
      </c>
      <c r="D105" s="5" t="s">
        <v>119</v>
      </c>
      <c r="E105" s="5" t="s">
        <v>121</v>
      </c>
      <c r="F105" s="5" t="s">
        <v>120</v>
      </c>
      <c r="G105" s="5" t="s">
        <v>28</v>
      </c>
      <c r="H105" s="5">
        <v>1</v>
      </c>
      <c r="I105" s="5">
        <v>21</v>
      </c>
      <c r="J105" s="6">
        <v>855</v>
      </c>
      <c r="K105" s="6">
        <f>SUM(J105*Table1[[#This Row],[TOTAL QTY]])</f>
        <v>855</v>
      </c>
      <c r="L105" s="6">
        <f t="shared" si="2"/>
        <v>119.70000000000002</v>
      </c>
      <c r="M105" s="6">
        <f>SUM(L105*Table1[[#This Row],[TOTAL QTY]])</f>
        <v>119.70000000000002</v>
      </c>
      <c r="N105" s="24">
        <f t="shared" si="3"/>
        <v>105.92920353982304</v>
      </c>
      <c r="O105" s="24">
        <f>SUM(N105*Table1[[#This Row],[TOTAL QTY]])</f>
        <v>105.92920353982304</v>
      </c>
    </row>
    <row r="106" spans="1:21" s="14" customFormat="1" ht="216" customHeight="1" x14ac:dyDescent="0.45">
      <c r="A106" s="5"/>
      <c r="B106" s="5" t="s">
        <v>116</v>
      </c>
      <c r="C106" s="5">
        <v>44</v>
      </c>
      <c r="D106" s="5" t="s">
        <v>119</v>
      </c>
      <c r="E106" s="5"/>
      <c r="F106" s="5"/>
      <c r="G106" s="5" t="s">
        <v>28</v>
      </c>
      <c r="H106" s="5">
        <v>1</v>
      </c>
      <c r="I106" s="5">
        <v>16</v>
      </c>
      <c r="J106" s="6">
        <v>855</v>
      </c>
      <c r="K106" s="6">
        <f>SUM(J106*Table1[[#This Row],[TOTAL QTY]])</f>
        <v>855</v>
      </c>
      <c r="L106" s="6">
        <f t="shared" si="2"/>
        <v>119.70000000000002</v>
      </c>
      <c r="M106" s="6">
        <f>SUM(L106*Table1[[#This Row],[TOTAL QTY]])</f>
        <v>119.70000000000002</v>
      </c>
      <c r="N106" s="24">
        <f t="shared" si="3"/>
        <v>105.92920353982304</v>
      </c>
      <c r="O106" s="24">
        <f>SUM(N106*Table1[[#This Row],[TOTAL QTY]])</f>
        <v>105.92920353982304</v>
      </c>
    </row>
    <row r="107" spans="1:21" s="14" customFormat="1" ht="216" customHeight="1" x14ac:dyDescent="0.45">
      <c r="A107" s="5"/>
      <c r="B107" s="5" t="s">
        <v>116</v>
      </c>
      <c r="C107" s="5" t="s">
        <v>122</v>
      </c>
      <c r="D107" s="5">
        <v>8080011</v>
      </c>
      <c r="E107" s="5" t="s">
        <v>50</v>
      </c>
      <c r="F107" s="5" t="s">
        <v>123</v>
      </c>
      <c r="G107" s="5" t="s">
        <v>28</v>
      </c>
      <c r="H107" s="5"/>
      <c r="I107" s="5"/>
      <c r="J107" s="6">
        <v>855</v>
      </c>
      <c r="K107" s="6">
        <f>SUM(J107*Table1[[#This Row],[TOTAL QTY]])</f>
        <v>0</v>
      </c>
      <c r="L107" s="6">
        <f t="shared" si="2"/>
        <v>119.70000000000002</v>
      </c>
      <c r="M107" s="6">
        <f>SUM(L107*Table1[[#This Row],[TOTAL QTY]])</f>
        <v>0</v>
      </c>
      <c r="N107" s="24">
        <f t="shared" si="3"/>
        <v>105.92920353982304</v>
      </c>
      <c r="O107" s="24">
        <f>SUM(N107*Table1[[#This Row],[TOTAL QTY]])</f>
        <v>0</v>
      </c>
    </row>
    <row r="108" spans="1:21" s="14" customFormat="1" ht="216" customHeight="1" x14ac:dyDescent="0.45">
      <c r="A108" s="5"/>
      <c r="B108" s="5" t="s">
        <v>116</v>
      </c>
      <c r="C108" s="5">
        <v>42</v>
      </c>
      <c r="D108" s="5">
        <v>8080011</v>
      </c>
      <c r="E108" s="5">
        <v>1007</v>
      </c>
      <c r="F108" s="22"/>
      <c r="G108" s="5" t="s">
        <v>28</v>
      </c>
      <c r="H108" s="5"/>
      <c r="I108" s="5"/>
      <c r="J108" s="6">
        <v>855</v>
      </c>
      <c r="K108" s="6">
        <f>SUM(J108*Table1[[#This Row],[TOTAL QTY]])</f>
        <v>0</v>
      </c>
      <c r="L108" s="6">
        <f t="shared" si="2"/>
        <v>119.70000000000002</v>
      </c>
      <c r="M108" s="6">
        <f>SUM(L108*Table1[[#This Row],[TOTAL QTY]])</f>
        <v>0</v>
      </c>
      <c r="N108" s="24">
        <f t="shared" si="3"/>
        <v>105.92920353982304</v>
      </c>
      <c r="O108" s="24">
        <f>SUM(N108*Table1[[#This Row],[TOTAL QTY]])</f>
        <v>0</v>
      </c>
      <c r="P108" s="13"/>
      <c r="Q108" s="13"/>
      <c r="R108" s="13"/>
      <c r="S108" s="13"/>
      <c r="T108" s="13"/>
      <c r="U108" s="13"/>
    </row>
    <row r="109" spans="1:21" s="14" customFormat="1" ht="216" customHeight="1" x14ac:dyDescent="0.45">
      <c r="A109" s="1"/>
      <c r="B109" s="1" t="s">
        <v>116</v>
      </c>
      <c r="C109" s="3" t="s">
        <v>106</v>
      </c>
      <c r="D109" s="1" t="s">
        <v>117</v>
      </c>
      <c r="E109" s="1">
        <v>1011</v>
      </c>
      <c r="F109" s="1">
        <v>5045705135386</v>
      </c>
      <c r="G109" s="1" t="s">
        <v>118</v>
      </c>
      <c r="H109" s="1">
        <v>2</v>
      </c>
      <c r="I109" s="1" t="s">
        <v>124</v>
      </c>
      <c r="J109" s="2">
        <v>1100</v>
      </c>
      <c r="K109" s="6">
        <f>SUM(J109*Table1[[#This Row],[TOTAL QTY]])</f>
        <v>2200</v>
      </c>
      <c r="L109" s="6">
        <f t="shared" si="2"/>
        <v>154.00000000000003</v>
      </c>
      <c r="M109" s="6">
        <f>SUM(L109*Table1[[#This Row],[TOTAL QTY]])</f>
        <v>308.00000000000006</v>
      </c>
      <c r="N109" s="24">
        <f t="shared" si="3"/>
        <v>136.283185840708</v>
      </c>
      <c r="O109" s="24">
        <f>SUM(N109*Table1[[#This Row],[TOTAL QTY]])</f>
        <v>272.566371681416</v>
      </c>
      <c r="P109" s="13"/>
      <c r="Q109" s="13"/>
      <c r="R109" s="13"/>
      <c r="S109" s="13"/>
      <c r="T109" s="13"/>
      <c r="U109" s="13"/>
    </row>
    <row r="110" spans="1:21" ht="216" customHeight="1" x14ac:dyDescent="0.45">
      <c r="A110" s="1"/>
      <c r="B110" s="1" t="s">
        <v>116</v>
      </c>
      <c r="C110" s="3" t="s">
        <v>125</v>
      </c>
      <c r="D110" s="1" t="s">
        <v>117</v>
      </c>
      <c r="E110" s="1">
        <v>1010</v>
      </c>
      <c r="F110" s="1">
        <v>5045705135355</v>
      </c>
      <c r="G110" s="1" t="s">
        <v>118</v>
      </c>
      <c r="H110" s="1">
        <v>1</v>
      </c>
      <c r="I110" s="1">
        <v>31</v>
      </c>
      <c r="J110" s="2">
        <v>1100</v>
      </c>
      <c r="K110" s="6">
        <f>SUM(J110*Table1[[#This Row],[TOTAL QTY]])</f>
        <v>1100</v>
      </c>
      <c r="L110" s="6">
        <f t="shared" si="2"/>
        <v>154.00000000000003</v>
      </c>
      <c r="M110" s="6">
        <f>SUM(L110*Table1[[#This Row],[TOTAL QTY]])</f>
        <v>154.00000000000003</v>
      </c>
      <c r="N110" s="24">
        <f t="shared" si="3"/>
        <v>136.283185840708</v>
      </c>
      <c r="O110" s="24">
        <f>SUM(N110*Table1[[#This Row],[TOTAL QTY]])</f>
        <v>136.283185840708</v>
      </c>
    </row>
    <row r="111" spans="1:21" ht="216" customHeight="1" x14ac:dyDescent="0.45">
      <c r="A111" s="1" t="e">
        <v>#VALUE!</v>
      </c>
      <c r="B111" s="1" t="s">
        <v>116</v>
      </c>
      <c r="C111" s="3" t="s">
        <v>48</v>
      </c>
      <c r="D111" s="1" t="s">
        <v>117</v>
      </c>
      <c r="E111" s="1"/>
      <c r="F111" s="1"/>
      <c r="G111" s="1" t="s">
        <v>118</v>
      </c>
      <c r="H111" s="1">
        <v>3</v>
      </c>
      <c r="I111" s="1">
        <v>31</v>
      </c>
      <c r="J111" s="2">
        <v>1100</v>
      </c>
      <c r="K111" s="6">
        <f>SUM(J111*Table1[[#This Row],[TOTAL QTY]])</f>
        <v>3300</v>
      </c>
      <c r="L111" s="6">
        <f t="shared" si="2"/>
        <v>154.00000000000003</v>
      </c>
      <c r="M111" s="6">
        <f>SUM(L111*Table1[[#This Row],[TOTAL QTY]])</f>
        <v>462.00000000000011</v>
      </c>
      <c r="N111" s="24">
        <f t="shared" si="3"/>
        <v>136.283185840708</v>
      </c>
      <c r="O111" s="24">
        <f>SUM(N111*Table1[[#This Row],[TOTAL QTY]])</f>
        <v>408.84955752212397</v>
      </c>
    </row>
    <row r="112" spans="1:21" ht="216" customHeight="1" x14ac:dyDescent="0.45">
      <c r="A112" s="1" t="e">
        <v>#VALUE!</v>
      </c>
      <c r="B112" s="1" t="s">
        <v>116</v>
      </c>
      <c r="C112" s="3" t="s">
        <v>126</v>
      </c>
      <c r="D112" s="1" t="s">
        <v>117</v>
      </c>
      <c r="E112" s="1"/>
      <c r="F112" s="1">
        <v>5045705135324</v>
      </c>
      <c r="G112" s="1" t="s">
        <v>118</v>
      </c>
      <c r="H112" s="1">
        <v>1</v>
      </c>
      <c r="I112" s="1">
        <v>32</v>
      </c>
      <c r="J112" s="2">
        <v>1100</v>
      </c>
      <c r="K112" s="6">
        <f>SUM(J112*Table1[[#This Row],[TOTAL QTY]])</f>
        <v>1100</v>
      </c>
      <c r="L112" s="6">
        <f t="shared" si="2"/>
        <v>154.00000000000003</v>
      </c>
      <c r="M112" s="6">
        <f>SUM(L112*Table1[[#This Row],[TOTAL QTY]])</f>
        <v>154.00000000000003</v>
      </c>
      <c r="N112" s="24">
        <f t="shared" si="3"/>
        <v>136.283185840708</v>
      </c>
      <c r="O112" s="24">
        <f>SUM(N112*Table1[[#This Row],[TOTAL QTY]])</f>
        <v>136.283185840708</v>
      </c>
    </row>
    <row r="113" spans="1:21" ht="216" customHeight="1" x14ac:dyDescent="0.45">
      <c r="A113" s="1" t="e">
        <v>#VALUE!</v>
      </c>
      <c r="B113" s="1" t="s">
        <v>116</v>
      </c>
      <c r="C113" s="3" t="s">
        <v>127</v>
      </c>
      <c r="D113" s="1" t="s">
        <v>117</v>
      </c>
      <c r="E113" s="1"/>
      <c r="F113" s="1"/>
      <c r="G113" s="1" t="s">
        <v>118</v>
      </c>
      <c r="H113" s="1">
        <v>1</v>
      </c>
      <c r="I113" s="1">
        <v>31</v>
      </c>
      <c r="J113" s="2">
        <v>1100</v>
      </c>
      <c r="K113" s="6">
        <f>SUM(J113*Table1[[#This Row],[TOTAL QTY]])</f>
        <v>1100</v>
      </c>
      <c r="L113" s="6">
        <f t="shared" si="2"/>
        <v>154.00000000000003</v>
      </c>
      <c r="M113" s="6">
        <f>SUM(L113*Table1[[#This Row],[TOTAL QTY]])</f>
        <v>154.00000000000003</v>
      </c>
      <c r="N113" s="24">
        <f t="shared" si="3"/>
        <v>136.283185840708</v>
      </c>
      <c r="O113" s="24">
        <f>SUM(N113*Table1[[#This Row],[TOTAL QTY]])</f>
        <v>136.283185840708</v>
      </c>
      <c r="P113" s="14"/>
      <c r="Q113" s="14"/>
      <c r="R113" s="14"/>
      <c r="S113" s="14"/>
      <c r="T113" s="14"/>
      <c r="U113" s="14"/>
    </row>
    <row r="114" spans="1:21" ht="216" customHeight="1" x14ac:dyDescent="0.45">
      <c r="A114" s="1" t="e">
        <v>#VALUE!</v>
      </c>
      <c r="B114" s="1" t="s">
        <v>116</v>
      </c>
      <c r="C114" s="3" t="s">
        <v>128</v>
      </c>
      <c r="D114" s="1" t="s">
        <v>117</v>
      </c>
      <c r="E114" s="1"/>
      <c r="F114" s="1"/>
      <c r="G114" s="1" t="s">
        <v>118</v>
      </c>
      <c r="H114" s="1">
        <v>1</v>
      </c>
      <c r="I114" s="1">
        <v>31</v>
      </c>
      <c r="J114" s="2">
        <v>1100</v>
      </c>
      <c r="K114" s="6">
        <f>SUM(J114*Table1[[#This Row],[TOTAL QTY]])</f>
        <v>1100</v>
      </c>
      <c r="L114" s="6">
        <f t="shared" si="2"/>
        <v>154.00000000000003</v>
      </c>
      <c r="M114" s="6">
        <f>SUM(L114*Table1[[#This Row],[TOTAL QTY]])</f>
        <v>154.00000000000003</v>
      </c>
      <c r="N114" s="24">
        <f t="shared" si="3"/>
        <v>136.283185840708</v>
      </c>
      <c r="O114" s="24">
        <f>SUM(N114*Table1[[#This Row],[TOTAL QTY]])</f>
        <v>136.283185840708</v>
      </c>
      <c r="P114" s="14"/>
      <c r="Q114" s="14"/>
      <c r="R114" s="14"/>
      <c r="S114" s="14"/>
      <c r="T114" s="14"/>
      <c r="U114" s="14"/>
    </row>
    <row r="115" spans="1:21" ht="216" customHeight="1" x14ac:dyDescent="0.45">
      <c r="A115" s="1"/>
      <c r="B115" s="1" t="s">
        <v>116</v>
      </c>
      <c r="C115" s="3" t="s">
        <v>129</v>
      </c>
      <c r="D115" s="1" t="s">
        <v>117</v>
      </c>
      <c r="E115" s="1" t="s">
        <v>130</v>
      </c>
      <c r="F115" s="1" t="s">
        <v>131</v>
      </c>
      <c r="G115" s="1" t="s">
        <v>118</v>
      </c>
      <c r="H115" s="1">
        <v>1</v>
      </c>
      <c r="I115" s="1">
        <v>32</v>
      </c>
      <c r="J115" s="2">
        <v>1100</v>
      </c>
      <c r="K115" s="6">
        <f>SUM(J115*Table1[[#This Row],[TOTAL QTY]])</f>
        <v>1100</v>
      </c>
      <c r="L115" s="6">
        <f t="shared" si="2"/>
        <v>154.00000000000003</v>
      </c>
      <c r="M115" s="6">
        <f>SUM(L115*Table1[[#This Row],[TOTAL QTY]])</f>
        <v>154.00000000000003</v>
      </c>
      <c r="N115" s="24">
        <f t="shared" si="3"/>
        <v>136.283185840708</v>
      </c>
      <c r="O115" s="24">
        <f>SUM(N115*Table1[[#This Row],[TOTAL QTY]])</f>
        <v>136.283185840708</v>
      </c>
      <c r="P115" s="14"/>
      <c r="Q115" s="14"/>
      <c r="R115" s="14"/>
      <c r="S115" s="14"/>
      <c r="T115" s="14"/>
      <c r="U115" s="14"/>
    </row>
    <row r="116" spans="1:21" ht="216" customHeight="1" x14ac:dyDescent="0.45">
      <c r="A116" s="1"/>
      <c r="B116" s="1" t="s">
        <v>116</v>
      </c>
      <c r="C116" s="21">
        <v>38</v>
      </c>
      <c r="D116" s="1" t="s">
        <v>117</v>
      </c>
      <c r="E116" s="1">
        <v>1010</v>
      </c>
      <c r="F116" s="1">
        <v>5045705135355</v>
      </c>
      <c r="G116" s="1" t="s">
        <v>118</v>
      </c>
      <c r="H116" s="1">
        <v>2</v>
      </c>
      <c r="I116" s="1" t="s">
        <v>132</v>
      </c>
      <c r="J116" s="2">
        <v>1100</v>
      </c>
      <c r="K116" s="6">
        <f>SUM(J116*Table1[[#This Row],[TOTAL QTY]])</f>
        <v>2200</v>
      </c>
      <c r="L116" s="6">
        <f t="shared" si="2"/>
        <v>154.00000000000003</v>
      </c>
      <c r="M116" s="6">
        <f>SUM(L116*Table1[[#This Row],[TOTAL QTY]])</f>
        <v>308.00000000000006</v>
      </c>
      <c r="N116" s="24">
        <f t="shared" si="3"/>
        <v>136.283185840708</v>
      </c>
      <c r="O116" s="24">
        <f>SUM(N116*Table1[[#This Row],[TOTAL QTY]])</f>
        <v>272.566371681416</v>
      </c>
      <c r="P116" s="14"/>
      <c r="Q116" s="14"/>
      <c r="R116" s="14"/>
      <c r="S116" s="14"/>
      <c r="T116" s="14"/>
      <c r="U116" s="14"/>
    </row>
    <row r="117" spans="1:21" ht="216" customHeight="1" x14ac:dyDescent="0.45">
      <c r="A117" s="1" t="e">
        <v>#VALUE!</v>
      </c>
      <c r="B117" s="1" t="s">
        <v>116</v>
      </c>
      <c r="C117" s="21">
        <v>39.5</v>
      </c>
      <c r="D117" s="1" t="s">
        <v>117</v>
      </c>
      <c r="E117" s="1"/>
      <c r="F117" s="1"/>
      <c r="G117" s="1" t="s">
        <v>118</v>
      </c>
      <c r="H117" s="1">
        <v>1</v>
      </c>
      <c r="I117" s="1">
        <v>30</v>
      </c>
      <c r="J117" s="2">
        <v>1100</v>
      </c>
      <c r="K117" s="6">
        <f>SUM(J117*Table1[[#This Row],[TOTAL QTY]])</f>
        <v>1100</v>
      </c>
      <c r="L117" s="6">
        <f t="shared" si="2"/>
        <v>154.00000000000003</v>
      </c>
      <c r="M117" s="6">
        <f>SUM(L117*Table1[[#This Row],[TOTAL QTY]])</f>
        <v>154.00000000000003</v>
      </c>
      <c r="N117" s="24">
        <f t="shared" si="3"/>
        <v>136.283185840708</v>
      </c>
      <c r="O117" s="24">
        <f>SUM(N117*Table1[[#This Row],[TOTAL QTY]])</f>
        <v>136.283185840708</v>
      </c>
      <c r="P117" s="14"/>
      <c r="Q117" s="14"/>
      <c r="R117" s="14"/>
      <c r="S117" s="14"/>
      <c r="T117" s="14"/>
      <c r="U117" s="14"/>
    </row>
    <row r="118" spans="1:21" ht="216" customHeight="1" x14ac:dyDescent="0.45">
      <c r="A118" s="1" t="e">
        <v>#VALUE!</v>
      </c>
      <c r="B118" s="1" t="s">
        <v>116</v>
      </c>
      <c r="C118" s="21">
        <v>36</v>
      </c>
      <c r="D118" s="1" t="s">
        <v>117</v>
      </c>
      <c r="E118" s="1"/>
      <c r="F118" s="1"/>
      <c r="G118" s="1" t="s">
        <v>118</v>
      </c>
      <c r="H118" s="1">
        <v>1</v>
      </c>
      <c r="I118" s="1">
        <v>30</v>
      </c>
      <c r="J118" s="2">
        <v>1100</v>
      </c>
      <c r="K118" s="6">
        <f>SUM(J118*Table1[[#This Row],[TOTAL QTY]])</f>
        <v>1100</v>
      </c>
      <c r="L118" s="6">
        <f t="shared" si="2"/>
        <v>154.00000000000003</v>
      </c>
      <c r="M118" s="6">
        <f>SUM(L118*Table1[[#This Row],[TOTAL QTY]])</f>
        <v>154.00000000000003</v>
      </c>
      <c r="N118" s="24">
        <f t="shared" si="3"/>
        <v>136.283185840708</v>
      </c>
      <c r="O118" s="24">
        <f>SUM(N118*Table1[[#This Row],[TOTAL QTY]])</f>
        <v>136.283185840708</v>
      </c>
      <c r="P118" s="14"/>
      <c r="Q118" s="14"/>
      <c r="R118" s="14"/>
      <c r="S118" s="14"/>
      <c r="T118" s="14"/>
      <c r="U118" s="14"/>
    </row>
    <row r="119" spans="1:21" ht="216" customHeight="1" x14ac:dyDescent="0.45">
      <c r="A119" s="1" t="e">
        <v>#VALUE!</v>
      </c>
      <c r="B119" s="1" t="s">
        <v>116</v>
      </c>
      <c r="C119" s="21">
        <v>37.5</v>
      </c>
      <c r="D119" s="1" t="s">
        <v>117</v>
      </c>
      <c r="E119" s="1"/>
      <c r="F119" s="1"/>
      <c r="G119" s="1" t="s">
        <v>118</v>
      </c>
      <c r="H119" s="1">
        <v>1</v>
      </c>
      <c r="I119" s="1">
        <v>29</v>
      </c>
      <c r="J119" s="2">
        <v>1100</v>
      </c>
      <c r="K119" s="6">
        <f>SUM(J119*Table1[[#This Row],[TOTAL QTY]])</f>
        <v>1100</v>
      </c>
      <c r="L119" s="6">
        <f t="shared" si="2"/>
        <v>154.00000000000003</v>
      </c>
      <c r="M119" s="6">
        <f>SUM(L119*Table1[[#This Row],[TOTAL QTY]])</f>
        <v>154.00000000000003</v>
      </c>
      <c r="N119" s="24">
        <f t="shared" si="3"/>
        <v>136.283185840708</v>
      </c>
      <c r="O119" s="24">
        <f>SUM(N119*Table1[[#This Row],[TOTAL QTY]])</f>
        <v>136.283185840708</v>
      </c>
      <c r="P119" s="14"/>
      <c r="Q119" s="14"/>
      <c r="R119" s="14"/>
      <c r="S119" s="14"/>
      <c r="T119" s="14"/>
      <c r="U119" s="14"/>
    </row>
    <row r="120" spans="1:21" ht="216" customHeight="1" x14ac:dyDescent="0.45">
      <c r="A120" s="1" t="e">
        <v>#VALUE!</v>
      </c>
      <c r="B120" s="1" t="s">
        <v>116</v>
      </c>
      <c r="C120" s="21">
        <v>44.5</v>
      </c>
      <c r="D120" s="1" t="s">
        <v>117</v>
      </c>
      <c r="E120" s="1"/>
      <c r="F120" s="1"/>
      <c r="G120" s="1" t="s">
        <v>118</v>
      </c>
      <c r="H120" s="1">
        <v>1</v>
      </c>
      <c r="I120" s="1">
        <v>29</v>
      </c>
      <c r="J120" s="2">
        <v>1100</v>
      </c>
      <c r="K120" s="6">
        <f>SUM(J120*Table1[[#This Row],[TOTAL QTY]])</f>
        <v>1100</v>
      </c>
      <c r="L120" s="6">
        <f t="shared" si="2"/>
        <v>154.00000000000003</v>
      </c>
      <c r="M120" s="6">
        <f>SUM(L120*Table1[[#This Row],[TOTAL QTY]])</f>
        <v>154.00000000000003</v>
      </c>
      <c r="N120" s="24">
        <f t="shared" si="3"/>
        <v>136.283185840708</v>
      </c>
      <c r="O120" s="24">
        <f>SUM(N120*Table1[[#This Row],[TOTAL QTY]])</f>
        <v>136.283185840708</v>
      </c>
      <c r="P120" s="14"/>
      <c r="Q120" s="14"/>
      <c r="R120" s="14"/>
      <c r="S120" s="14"/>
      <c r="T120" s="14"/>
      <c r="U120" s="14"/>
    </row>
    <row r="121" spans="1:21" ht="216" customHeight="1" x14ac:dyDescent="0.45">
      <c r="A121" s="1" t="e">
        <v>#VALUE!</v>
      </c>
      <c r="B121" s="1" t="s">
        <v>116</v>
      </c>
      <c r="C121" s="21">
        <v>38.5</v>
      </c>
      <c r="D121" s="1" t="s">
        <v>117</v>
      </c>
      <c r="E121" s="1"/>
      <c r="F121" s="1"/>
      <c r="G121" s="1" t="s">
        <v>118</v>
      </c>
      <c r="H121" s="1">
        <v>2</v>
      </c>
      <c r="I121" s="1" t="s">
        <v>133</v>
      </c>
      <c r="J121" s="2">
        <v>1100</v>
      </c>
      <c r="K121" s="6">
        <f>SUM(J121*Table1[[#This Row],[TOTAL QTY]])</f>
        <v>2200</v>
      </c>
      <c r="L121" s="6">
        <f t="shared" si="2"/>
        <v>154.00000000000003</v>
      </c>
      <c r="M121" s="6">
        <f>SUM(L121*Table1[[#This Row],[TOTAL QTY]])</f>
        <v>308.00000000000006</v>
      </c>
      <c r="N121" s="24">
        <f t="shared" si="3"/>
        <v>136.283185840708</v>
      </c>
      <c r="O121" s="24">
        <f>SUM(N121*Table1[[#This Row],[TOTAL QTY]])</f>
        <v>272.566371681416</v>
      </c>
      <c r="P121" s="14"/>
      <c r="Q121" s="14"/>
      <c r="R121" s="14"/>
      <c r="S121" s="14"/>
      <c r="T121" s="14"/>
      <c r="U121" s="14"/>
    </row>
    <row r="122" spans="1:21" ht="216" customHeight="1" x14ac:dyDescent="0.45">
      <c r="A122" s="10"/>
      <c r="B122" s="1" t="s">
        <v>134</v>
      </c>
      <c r="C122" s="4">
        <v>36.5</v>
      </c>
      <c r="D122" s="1">
        <v>8077377</v>
      </c>
      <c r="E122" s="1"/>
      <c r="F122" s="1"/>
      <c r="G122" s="1" t="s">
        <v>43</v>
      </c>
      <c r="H122" s="1">
        <v>2</v>
      </c>
      <c r="I122" s="1">
        <v>30</v>
      </c>
      <c r="J122" s="2">
        <v>2450</v>
      </c>
      <c r="K122" s="6">
        <f>SUM(J122*Table1[[#This Row],[TOTAL QTY]])</f>
        <v>4900</v>
      </c>
      <c r="L122" s="6">
        <f t="shared" si="2"/>
        <v>343.00000000000006</v>
      </c>
      <c r="M122" s="6">
        <f>SUM(L122*Table1[[#This Row],[TOTAL QTY]])</f>
        <v>686.00000000000011</v>
      </c>
      <c r="N122" s="24">
        <f t="shared" si="3"/>
        <v>303.53982300884962</v>
      </c>
      <c r="O122" s="24">
        <f>SUM(N122*Table1[[#This Row],[TOTAL QTY]])</f>
        <v>607.07964601769925</v>
      </c>
      <c r="P122" s="14"/>
      <c r="Q122" s="14"/>
      <c r="R122" s="14"/>
      <c r="S122" s="14"/>
      <c r="T122" s="14"/>
      <c r="U122" s="14"/>
    </row>
    <row r="123" spans="1:21" ht="216" customHeight="1" x14ac:dyDescent="0.45">
      <c r="A123" s="10"/>
      <c r="B123" s="1" t="s">
        <v>134</v>
      </c>
      <c r="C123" s="1">
        <v>38</v>
      </c>
      <c r="D123" s="1">
        <v>8077377</v>
      </c>
      <c r="E123" s="1"/>
      <c r="F123" s="1"/>
      <c r="G123" s="1" t="s">
        <v>43</v>
      </c>
      <c r="H123" s="1">
        <v>1</v>
      </c>
      <c r="I123" s="1">
        <v>30</v>
      </c>
      <c r="J123" s="2">
        <v>2450</v>
      </c>
      <c r="K123" s="6">
        <f>SUM(J123*Table1[[#This Row],[TOTAL QTY]])</f>
        <v>2450</v>
      </c>
      <c r="L123" s="6">
        <f t="shared" si="2"/>
        <v>343.00000000000006</v>
      </c>
      <c r="M123" s="6">
        <f>SUM(L123*Table1[[#This Row],[TOTAL QTY]])</f>
        <v>343.00000000000006</v>
      </c>
      <c r="N123" s="24">
        <f t="shared" si="3"/>
        <v>303.53982300884962</v>
      </c>
      <c r="O123" s="24">
        <f>SUM(N123*Table1[[#This Row],[TOTAL QTY]])</f>
        <v>303.53982300884962</v>
      </c>
      <c r="P123" s="14"/>
      <c r="Q123" s="14"/>
      <c r="R123" s="14"/>
      <c r="S123" s="14"/>
      <c r="T123" s="14"/>
      <c r="U123" s="14"/>
    </row>
    <row r="124" spans="1:21" ht="216" customHeight="1" x14ac:dyDescent="0.45">
      <c r="A124" s="10"/>
      <c r="B124" s="1" t="s">
        <v>134</v>
      </c>
      <c r="C124" s="1">
        <v>36</v>
      </c>
      <c r="D124" s="1">
        <v>8077377</v>
      </c>
      <c r="E124" s="1"/>
      <c r="F124" s="1"/>
      <c r="G124" s="1" t="s">
        <v>43</v>
      </c>
      <c r="H124" s="1">
        <v>1</v>
      </c>
      <c r="I124" s="1">
        <v>30</v>
      </c>
      <c r="J124" s="2">
        <v>2450</v>
      </c>
      <c r="K124" s="6">
        <f>SUM(J124*Table1[[#This Row],[TOTAL QTY]])</f>
        <v>2450</v>
      </c>
      <c r="L124" s="6">
        <f t="shared" si="2"/>
        <v>343.00000000000006</v>
      </c>
      <c r="M124" s="6">
        <f>SUM(L124*Table1[[#This Row],[TOTAL QTY]])</f>
        <v>343.00000000000006</v>
      </c>
      <c r="N124" s="24">
        <f t="shared" si="3"/>
        <v>303.53982300884962</v>
      </c>
      <c r="O124" s="24">
        <f>SUM(N124*Table1[[#This Row],[TOTAL QTY]])</f>
        <v>303.53982300884962</v>
      </c>
      <c r="P124" s="14"/>
      <c r="Q124" s="14"/>
      <c r="R124" s="14"/>
      <c r="S124" s="14"/>
      <c r="T124" s="14"/>
      <c r="U124" s="14"/>
    </row>
    <row r="125" spans="1:21" ht="216" customHeight="1" x14ac:dyDescent="0.45">
      <c r="A125" s="10"/>
      <c r="B125" s="1" t="s">
        <v>134</v>
      </c>
      <c r="C125" s="4">
        <v>38.5</v>
      </c>
      <c r="D125" s="1">
        <v>8077377</v>
      </c>
      <c r="E125" s="1"/>
      <c r="F125" s="1"/>
      <c r="G125" s="1" t="s">
        <v>43</v>
      </c>
      <c r="H125" s="1">
        <v>2</v>
      </c>
      <c r="I125" s="1">
        <v>30</v>
      </c>
      <c r="J125" s="2">
        <v>2450</v>
      </c>
      <c r="K125" s="6">
        <f>SUM(J125*Table1[[#This Row],[TOTAL QTY]])</f>
        <v>4900</v>
      </c>
      <c r="L125" s="6">
        <f t="shared" si="2"/>
        <v>343.00000000000006</v>
      </c>
      <c r="M125" s="6">
        <f>SUM(L125*Table1[[#This Row],[TOTAL QTY]])</f>
        <v>686.00000000000011</v>
      </c>
      <c r="N125" s="24">
        <f t="shared" si="3"/>
        <v>303.53982300884962</v>
      </c>
      <c r="O125" s="24">
        <f>SUM(N125*Table1[[#This Row],[TOTAL QTY]])</f>
        <v>607.07964601769925</v>
      </c>
      <c r="P125" s="14"/>
      <c r="Q125" s="14"/>
      <c r="R125" s="14"/>
      <c r="S125" s="14"/>
      <c r="T125" s="14"/>
      <c r="U125" s="14"/>
    </row>
    <row r="126" spans="1:21" ht="216" customHeight="1" x14ac:dyDescent="0.45">
      <c r="A126" s="10"/>
      <c r="B126" s="5" t="s">
        <v>135</v>
      </c>
      <c r="C126" s="7">
        <v>40.5</v>
      </c>
      <c r="D126" s="5">
        <v>8061817</v>
      </c>
      <c r="E126" s="5"/>
      <c r="F126" s="5">
        <v>5045700367645</v>
      </c>
      <c r="G126" s="5" t="s">
        <v>28</v>
      </c>
      <c r="H126" s="5">
        <v>1</v>
      </c>
      <c r="I126" s="5">
        <v>23</v>
      </c>
      <c r="J126" s="6">
        <v>999</v>
      </c>
      <c r="K126" s="6">
        <f>SUM(J126*Table1[[#This Row],[TOTAL QTY]])</f>
        <v>999</v>
      </c>
      <c r="L126" s="6">
        <f t="shared" si="2"/>
        <v>139.86000000000001</v>
      </c>
      <c r="M126" s="6">
        <f>SUM(L126*Table1[[#This Row],[TOTAL QTY]])</f>
        <v>139.86000000000001</v>
      </c>
      <c r="N126" s="24">
        <f t="shared" si="3"/>
        <v>123.7699115044248</v>
      </c>
      <c r="O126" s="24">
        <f>SUM(N126*Table1[[#This Row],[TOTAL QTY]])</f>
        <v>123.7699115044248</v>
      </c>
      <c r="P126" s="14"/>
      <c r="Q126" s="14"/>
      <c r="R126" s="14"/>
      <c r="S126" s="14"/>
      <c r="T126" s="14"/>
      <c r="U126" s="14"/>
    </row>
    <row r="127" spans="1:21" ht="216" customHeight="1" x14ac:dyDescent="0.45">
      <c r="A127" s="10"/>
      <c r="B127" s="1" t="s">
        <v>136</v>
      </c>
      <c r="C127" s="1">
        <v>41</v>
      </c>
      <c r="D127" s="1">
        <v>8080141</v>
      </c>
      <c r="E127" s="1">
        <v>1005</v>
      </c>
      <c r="F127" s="1">
        <v>5045705195625</v>
      </c>
      <c r="G127" s="1" t="s">
        <v>118</v>
      </c>
      <c r="H127" s="1">
        <v>5</v>
      </c>
      <c r="I127" s="1">
        <v>31</v>
      </c>
      <c r="J127" s="2">
        <v>1100</v>
      </c>
      <c r="K127" s="6">
        <f>SUM(J127*Table1[[#This Row],[TOTAL QTY]])</f>
        <v>5500</v>
      </c>
      <c r="L127" s="6">
        <f t="shared" si="2"/>
        <v>154.00000000000003</v>
      </c>
      <c r="M127" s="6">
        <f>SUM(L127*Table1[[#This Row],[TOTAL QTY]])</f>
        <v>770.00000000000011</v>
      </c>
      <c r="N127" s="24">
        <f t="shared" si="3"/>
        <v>136.283185840708</v>
      </c>
      <c r="O127" s="24">
        <f>SUM(N127*Table1[[#This Row],[TOTAL QTY]])</f>
        <v>681.41592920354003</v>
      </c>
      <c r="P127" s="14"/>
      <c r="Q127" s="14"/>
      <c r="R127" s="14"/>
      <c r="S127" s="14"/>
      <c r="T127" s="14"/>
      <c r="U127" s="14"/>
    </row>
    <row r="128" spans="1:21" ht="216" customHeight="1" x14ac:dyDescent="0.45">
      <c r="A128" s="10"/>
      <c r="B128" s="1" t="s">
        <v>136</v>
      </c>
      <c r="C128" s="1">
        <v>42</v>
      </c>
      <c r="D128" s="1">
        <v>8080141</v>
      </c>
      <c r="E128" s="1">
        <v>1007</v>
      </c>
      <c r="F128" s="1">
        <v>5045705195687</v>
      </c>
      <c r="G128" s="1" t="s">
        <v>118</v>
      </c>
      <c r="H128" s="1">
        <v>10</v>
      </c>
      <c r="I128" s="1">
        <v>31</v>
      </c>
      <c r="J128" s="2">
        <v>1100</v>
      </c>
      <c r="K128" s="6">
        <f>SUM(J128*Table1[[#This Row],[TOTAL QTY]])</f>
        <v>11000</v>
      </c>
      <c r="L128" s="6">
        <f t="shared" si="2"/>
        <v>154.00000000000003</v>
      </c>
      <c r="M128" s="6">
        <f>SUM(L128*Table1[[#This Row],[TOTAL QTY]])</f>
        <v>1540.0000000000002</v>
      </c>
      <c r="N128" s="24">
        <f t="shared" si="3"/>
        <v>136.283185840708</v>
      </c>
      <c r="O128" s="24">
        <f>SUM(N128*Table1[[#This Row],[TOTAL QTY]])</f>
        <v>1362.8318584070801</v>
      </c>
      <c r="P128" s="14"/>
      <c r="Q128" s="14"/>
      <c r="R128" s="14"/>
      <c r="S128" s="14"/>
      <c r="T128" s="14"/>
      <c r="U128" s="14"/>
    </row>
    <row r="129" spans="1:21" ht="216" customHeight="1" x14ac:dyDescent="0.45">
      <c r="A129" s="10"/>
      <c r="B129" s="1" t="s">
        <v>136</v>
      </c>
      <c r="C129" s="1">
        <v>43</v>
      </c>
      <c r="D129" s="1">
        <v>8080141</v>
      </c>
      <c r="E129" s="1">
        <v>1009</v>
      </c>
      <c r="F129" s="1">
        <v>5045705195748</v>
      </c>
      <c r="G129" s="1" t="s">
        <v>118</v>
      </c>
      <c r="H129" s="1">
        <v>4</v>
      </c>
      <c r="I129" s="1">
        <v>31</v>
      </c>
      <c r="J129" s="2">
        <v>1100</v>
      </c>
      <c r="K129" s="6">
        <f>SUM(J129*Table1[[#This Row],[TOTAL QTY]])</f>
        <v>4400</v>
      </c>
      <c r="L129" s="6">
        <f t="shared" si="2"/>
        <v>154.00000000000003</v>
      </c>
      <c r="M129" s="6">
        <f>SUM(L129*Table1[[#This Row],[TOTAL QTY]])</f>
        <v>616.00000000000011</v>
      </c>
      <c r="N129" s="24">
        <f t="shared" si="3"/>
        <v>136.283185840708</v>
      </c>
      <c r="O129" s="24">
        <f>SUM(N129*Table1[[#This Row],[TOTAL QTY]])</f>
        <v>545.132743362832</v>
      </c>
      <c r="P129" s="14"/>
      <c r="Q129" s="14"/>
      <c r="R129" s="14"/>
      <c r="S129" s="14"/>
      <c r="T129" s="14"/>
      <c r="U129" s="14"/>
    </row>
    <row r="130" spans="1:21" ht="216" customHeight="1" x14ac:dyDescent="0.45">
      <c r="A130" s="10"/>
      <c r="B130" s="1" t="s">
        <v>136</v>
      </c>
      <c r="C130" s="1">
        <v>44</v>
      </c>
      <c r="D130" s="1">
        <v>8080141</v>
      </c>
      <c r="E130" s="1">
        <v>1011</v>
      </c>
      <c r="F130" s="1">
        <v>5045705195809</v>
      </c>
      <c r="G130" s="1" t="s">
        <v>118</v>
      </c>
      <c r="H130" s="1">
        <v>5</v>
      </c>
      <c r="I130" s="1">
        <v>42</v>
      </c>
      <c r="J130" s="2">
        <v>1100</v>
      </c>
      <c r="K130" s="6">
        <f>SUM(J130*Table1[[#This Row],[TOTAL QTY]])</f>
        <v>5500</v>
      </c>
      <c r="L130" s="6">
        <f t="shared" si="2"/>
        <v>154.00000000000003</v>
      </c>
      <c r="M130" s="6">
        <f>SUM(L130*Table1[[#This Row],[TOTAL QTY]])</f>
        <v>770.00000000000011</v>
      </c>
      <c r="N130" s="24">
        <f t="shared" si="3"/>
        <v>136.283185840708</v>
      </c>
      <c r="O130" s="24">
        <f>SUM(N130*Table1[[#This Row],[TOTAL QTY]])</f>
        <v>681.41592920354003</v>
      </c>
      <c r="P130" s="14"/>
      <c r="Q130" s="14"/>
      <c r="R130" s="14"/>
      <c r="S130" s="14"/>
      <c r="T130" s="14"/>
      <c r="U130" s="14"/>
    </row>
    <row r="131" spans="1:21" ht="216" customHeight="1" x14ac:dyDescent="0.45">
      <c r="A131" s="10"/>
      <c r="B131" s="1" t="s">
        <v>136</v>
      </c>
      <c r="C131" s="1">
        <v>45</v>
      </c>
      <c r="D131" s="1">
        <v>8080141</v>
      </c>
      <c r="E131" s="1">
        <v>1013</v>
      </c>
      <c r="F131" s="1">
        <v>5045705195861</v>
      </c>
      <c r="G131" s="1" t="s">
        <v>118</v>
      </c>
      <c r="H131" s="1">
        <v>6</v>
      </c>
      <c r="I131" s="1">
        <v>32</v>
      </c>
      <c r="J131" s="2">
        <v>1100</v>
      </c>
      <c r="K131" s="6">
        <f>SUM(J131*Table1[[#This Row],[TOTAL QTY]])</f>
        <v>6600</v>
      </c>
      <c r="L131" s="6">
        <f t="shared" si="2"/>
        <v>154.00000000000003</v>
      </c>
      <c r="M131" s="6">
        <f>SUM(L131*Table1[[#This Row],[TOTAL QTY]])</f>
        <v>924.00000000000023</v>
      </c>
      <c r="N131" s="24">
        <f t="shared" si="3"/>
        <v>136.283185840708</v>
      </c>
      <c r="O131" s="24">
        <f>SUM(N131*Table1[[#This Row],[TOTAL QTY]])</f>
        <v>817.69911504424795</v>
      </c>
      <c r="P131" s="14"/>
      <c r="Q131" s="14"/>
      <c r="R131" s="14"/>
      <c r="S131" s="14"/>
      <c r="T131" s="14"/>
      <c r="U131" s="14"/>
    </row>
    <row r="132" spans="1:21" ht="216" customHeight="1" x14ac:dyDescent="0.45">
      <c r="A132" s="5"/>
      <c r="B132" s="5" t="s">
        <v>137</v>
      </c>
      <c r="C132" s="5">
        <v>39</v>
      </c>
      <c r="D132" s="5">
        <v>8084647</v>
      </c>
      <c r="E132" s="5">
        <v>1009</v>
      </c>
      <c r="F132" s="5">
        <v>5045705429683</v>
      </c>
      <c r="G132" s="5" t="s">
        <v>45</v>
      </c>
      <c r="H132" s="5">
        <v>1</v>
      </c>
      <c r="I132" s="5">
        <v>17</v>
      </c>
      <c r="J132" s="6"/>
      <c r="K132" s="6">
        <f>SUM(J132*Table1[[#This Row],[TOTAL QTY]])</f>
        <v>0</v>
      </c>
      <c r="L132" s="6">
        <f t="shared" si="2"/>
        <v>0</v>
      </c>
      <c r="M132" s="6">
        <f>SUM(L132*Table1[[#This Row],[TOTAL QTY]])</f>
        <v>0</v>
      </c>
      <c r="N132" s="24">
        <f t="shared" si="3"/>
        <v>0</v>
      </c>
      <c r="O132" s="24">
        <f>SUM(N132*Table1[[#This Row],[TOTAL QTY]])</f>
        <v>0</v>
      </c>
      <c r="P132" s="14"/>
      <c r="Q132" s="14"/>
      <c r="R132" s="14"/>
      <c r="S132" s="14"/>
      <c r="T132" s="14"/>
      <c r="U132" s="14"/>
    </row>
    <row r="133" spans="1:21" ht="216" customHeight="1" x14ac:dyDescent="0.45">
      <c r="A133" s="10"/>
      <c r="B133" s="1" t="s">
        <v>138</v>
      </c>
      <c r="C133" s="1">
        <v>36</v>
      </c>
      <c r="D133" s="1">
        <v>8084824</v>
      </c>
      <c r="E133" s="1">
        <v>1003</v>
      </c>
      <c r="F133" s="1"/>
      <c r="G133" s="1" t="s">
        <v>139</v>
      </c>
      <c r="H133" s="1">
        <v>3</v>
      </c>
      <c r="I133" s="1">
        <v>27</v>
      </c>
      <c r="J133" s="2">
        <v>890</v>
      </c>
      <c r="K133" s="6">
        <f>SUM(J133*Table1[[#This Row],[TOTAL QTY]])</f>
        <v>2670</v>
      </c>
      <c r="L133" s="6">
        <f t="shared" si="2"/>
        <v>124.60000000000001</v>
      </c>
      <c r="M133" s="6">
        <f>SUM(L133*Table1[[#This Row],[TOTAL QTY]])</f>
        <v>373.8</v>
      </c>
      <c r="N133" s="24">
        <f t="shared" si="3"/>
        <v>110.26548672566373</v>
      </c>
      <c r="O133" s="24">
        <f>SUM(N133*Table1[[#This Row],[TOTAL QTY]])</f>
        <v>330.79646017699122</v>
      </c>
      <c r="P133" s="14"/>
      <c r="Q133" s="14"/>
      <c r="R133" s="14"/>
      <c r="S133" s="14"/>
      <c r="T133" s="14"/>
      <c r="U133" s="14"/>
    </row>
    <row r="134" spans="1:21" ht="216" customHeight="1" x14ac:dyDescent="0.45">
      <c r="A134" s="5"/>
      <c r="B134" s="5" t="s">
        <v>140</v>
      </c>
      <c r="C134" s="5">
        <v>35</v>
      </c>
      <c r="D134" s="5" t="s">
        <v>141</v>
      </c>
      <c r="E134" s="5" t="s">
        <v>54</v>
      </c>
      <c r="F134" s="5" t="s">
        <v>142</v>
      </c>
      <c r="G134" s="5" t="s">
        <v>143</v>
      </c>
      <c r="H134" s="5">
        <v>1</v>
      </c>
      <c r="I134" s="5">
        <v>23</v>
      </c>
      <c r="J134" s="6">
        <v>845</v>
      </c>
      <c r="K134" s="6">
        <f>SUM(J134*Table1[[#This Row],[TOTAL QTY]])</f>
        <v>845</v>
      </c>
      <c r="L134" s="6">
        <f t="shared" si="2"/>
        <v>118.30000000000001</v>
      </c>
      <c r="M134" s="6">
        <f>SUM(L134*Table1[[#This Row],[TOTAL QTY]])</f>
        <v>118.30000000000001</v>
      </c>
      <c r="N134" s="24">
        <f t="shared" si="3"/>
        <v>104.69026548672568</v>
      </c>
      <c r="O134" s="24">
        <f>SUM(N134*Table1[[#This Row],[TOTAL QTY]])</f>
        <v>104.69026548672568</v>
      </c>
      <c r="P134" s="14"/>
      <c r="Q134" s="14"/>
      <c r="R134" s="14"/>
      <c r="S134" s="14"/>
      <c r="T134" s="14"/>
      <c r="U134" s="14"/>
    </row>
    <row r="135" spans="1:21" ht="216" customHeight="1" x14ac:dyDescent="0.45">
      <c r="A135" s="1"/>
      <c r="B135" s="1" t="s">
        <v>140</v>
      </c>
      <c r="C135" s="1">
        <v>36</v>
      </c>
      <c r="D135" s="1" t="s">
        <v>141</v>
      </c>
      <c r="E135" s="1" t="s">
        <v>54</v>
      </c>
      <c r="F135" s="1" t="s">
        <v>142</v>
      </c>
      <c r="G135" s="1" t="s">
        <v>143</v>
      </c>
      <c r="H135" s="1">
        <v>1</v>
      </c>
      <c r="I135" s="1">
        <v>25</v>
      </c>
      <c r="J135" s="2">
        <v>845</v>
      </c>
      <c r="K135" s="6">
        <f>SUM(J135*Table1[[#This Row],[TOTAL QTY]])</f>
        <v>845</v>
      </c>
      <c r="L135" s="6">
        <f t="shared" si="2"/>
        <v>118.30000000000001</v>
      </c>
      <c r="M135" s="6">
        <f>SUM(L135*Table1[[#This Row],[TOTAL QTY]])</f>
        <v>118.30000000000001</v>
      </c>
      <c r="N135" s="24">
        <f t="shared" si="3"/>
        <v>104.69026548672568</v>
      </c>
      <c r="O135" s="24">
        <f>SUM(N135*Table1[[#This Row],[TOTAL QTY]])</f>
        <v>104.69026548672568</v>
      </c>
      <c r="P135" s="14"/>
      <c r="Q135" s="14"/>
      <c r="R135" s="14"/>
      <c r="S135" s="14"/>
      <c r="T135" s="14"/>
      <c r="U135" s="14"/>
    </row>
    <row r="136" spans="1:21" ht="216" customHeight="1" x14ac:dyDescent="0.45">
      <c r="A136" s="5"/>
      <c r="B136" s="5" t="s">
        <v>144</v>
      </c>
      <c r="C136" s="5" t="s">
        <v>109</v>
      </c>
      <c r="D136" s="5" t="s">
        <v>145</v>
      </c>
      <c r="E136" s="5" t="s">
        <v>54</v>
      </c>
      <c r="F136" s="5" t="s">
        <v>146</v>
      </c>
      <c r="G136" s="5" t="s">
        <v>147</v>
      </c>
      <c r="H136" s="5">
        <v>1</v>
      </c>
      <c r="I136" s="5">
        <v>22</v>
      </c>
      <c r="J136" s="6">
        <v>660</v>
      </c>
      <c r="K136" s="6">
        <f>SUM(J136*Table1[[#This Row],[TOTAL QTY]])</f>
        <v>660</v>
      </c>
      <c r="L136" s="6">
        <f t="shared" si="2"/>
        <v>92.4</v>
      </c>
      <c r="M136" s="6">
        <f>SUM(L136*Table1[[#This Row],[TOTAL QTY]])</f>
        <v>92.4</v>
      </c>
      <c r="N136" s="24">
        <f t="shared" si="3"/>
        <v>81.769911504424797</v>
      </c>
      <c r="O136" s="24">
        <f>SUM(N136*Table1[[#This Row],[TOTAL QTY]])</f>
        <v>81.769911504424797</v>
      </c>
      <c r="P136" s="14"/>
      <c r="Q136" s="14"/>
      <c r="R136" s="14"/>
      <c r="S136" s="14"/>
      <c r="T136" s="14"/>
      <c r="U136" s="14"/>
    </row>
    <row r="137" spans="1:21" ht="216" customHeight="1" x14ac:dyDescent="0.45">
      <c r="A137" s="5"/>
      <c r="B137" s="5" t="s">
        <v>144</v>
      </c>
      <c r="C137" s="5" t="s">
        <v>109</v>
      </c>
      <c r="D137" s="5" t="s">
        <v>145</v>
      </c>
      <c r="E137" s="5" t="s">
        <v>54</v>
      </c>
      <c r="F137" s="5" t="s">
        <v>146</v>
      </c>
      <c r="G137" s="5" t="s">
        <v>147</v>
      </c>
      <c r="H137" s="5">
        <v>1</v>
      </c>
      <c r="I137" s="5">
        <v>18</v>
      </c>
      <c r="J137" s="6">
        <v>660</v>
      </c>
      <c r="K137" s="6">
        <f>SUM(J137*Table1[[#This Row],[TOTAL QTY]])</f>
        <v>660</v>
      </c>
      <c r="L137" s="6">
        <f t="shared" si="2"/>
        <v>92.4</v>
      </c>
      <c r="M137" s="6">
        <f>SUM(L137*Table1[[#This Row],[TOTAL QTY]])</f>
        <v>92.4</v>
      </c>
      <c r="N137" s="24">
        <f t="shared" si="3"/>
        <v>81.769911504424797</v>
      </c>
      <c r="O137" s="24">
        <f>SUM(N137*Table1[[#This Row],[TOTAL QTY]])</f>
        <v>81.769911504424797</v>
      </c>
      <c r="P137" s="14"/>
      <c r="Q137" s="14"/>
      <c r="R137" s="14"/>
      <c r="S137" s="14"/>
      <c r="T137" s="14"/>
      <c r="U137" s="14"/>
    </row>
    <row r="138" spans="1:21" ht="216" customHeight="1" x14ac:dyDescent="0.45">
      <c r="A138" s="1"/>
      <c r="B138" s="1" t="s">
        <v>144</v>
      </c>
      <c r="C138" s="1">
        <v>41</v>
      </c>
      <c r="D138" s="1" t="s">
        <v>145</v>
      </c>
      <c r="E138" s="1" t="s">
        <v>30</v>
      </c>
      <c r="F138" s="1" t="s">
        <v>148</v>
      </c>
      <c r="G138" s="1" t="s">
        <v>147</v>
      </c>
      <c r="H138" s="1">
        <v>6</v>
      </c>
      <c r="I138" s="1">
        <v>25</v>
      </c>
      <c r="J138" s="2">
        <v>660</v>
      </c>
      <c r="K138" s="6">
        <f>SUM(J138*Table1[[#This Row],[TOTAL QTY]])</f>
        <v>3960</v>
      </c>
      <c r="L138" s="6">
        <f t="shared" si="2"/>
        <v>92.4</v>
      </c>
      <c r="M138" s="6">
        <f>SUM(L138*Table1[[#This Row],[TOTAL QTY]])</f>
        <v>554.40000000000009</v>
      </c>
      <c r="N138" s="24">
        <f t="shared" si="3"/>
        <v>81.769911504424797</v>
      </c>
      <c r="O138" s="24">
        <f>SUM(N138*Table1[[#This Row],[TOTAL QTY]])</f>
        <v>490.61946902654881</v>
      </c>
      <c r="P138" s="14"/>
      <c r="Q138" s="14"/>
      <c r="R138" s="14"/>
      <c r="S138" s="14"/>
      <c r="T138" s="14"/>
      <c r="U138" s="14"/>
    </row>
    <row r="139" spans="1:21" ht="216" customHeight="1" x14ac:dyDescent="0.45">
      <c r="A139" s="1"/>
      <c r="B139" s="1" t="s">
        <v>144</v>
      </c>
      <c r="C139" s="1">
        <v>46</v>
      </c>
      <c r="D139" s="1" t="s">
        <v>145</v>
      </c>
      <c r="E139" s="1" t="s">
        <v>54</v>
      </c>
      <c r="F139" s="1" t="s">
        <v>146</v>
      </c>
      <c r="G139" s="1" t="s">
        <v>147</v>
      </c>
      <c r="H139" s="1">
        <v>2</v>
      </c>
      <c r="I139" s="1">
        <v>25</v>
      </c>
      <c r="J139" s="2">
        <v>660</v>
      </c>
      <c r="K139" s="6">
        <f>SUM(J139*Table1[[#This Row],[TOTAL QTY]])</f>
        <v>1320</v>
      </c>
      <c r="L139" s="6">
        <f t="shared" si="2"/>
        <v>92.4</v>
      </c>
      <c r="M139" s="6">
        <f>SUM(L139*Table1[[#This Row],[TOTAL QTY]])</f>
        <v>184.8</v>
      </c>
      <c r="N139" s="24">
        <f t="shared" si="3"/>
        <v>81.769911504424797</v>
      </c>
      <c r="O139" s="24">
        <f>SUM(N139*Table1[[#This Row],[TOTAL QTY]])</f>
        <v>163.53982300884959</v>
      </c>
      <c r="P139" s="14"/>
      <c r="Q139" s="14"/>
      <c r="R139" s="14"/>
      <c r="S139" s="14"/>
      <c r="T139" s="14"/>
      <c r="U139" s="14"/>
    </row>
    <row r="140" spans="1:21" ht="216" customHeight="1" x14ac:dyDescent="0.45">
      <c r="A140" s="10"/>
      <c r="B140" s="1" t="s">
        <v>149</v>
      </c>
      <c r="C140" s="1">
        <v>35</v>
      </c>
      <c r="D140" s="1">
        <v>8080253</v>
      </c>
      <c r="E140" s="1" t="s">
        <v>130</v>
      </c>
      <c r="F140" s="1"/>
      <c r="G140" s="1" t="s">
        <v>150</v>
      </c>
      <c r="H140" s="1">
        <v>1</v>
      </c>
      <c r="I140" s="1">
        <v>28</v>
      </c>
      <c r="J140" s="2">
        <v>890</v>
      </c>
      <c r="K140" s="6">
        <f>SUM(J140*Table1[[#This Row],[TOTAL QTY]])</f>
        <v>890</v>
      </c>
      <c r="L140" s="6">
        <f t="shared" si="2"/>
        <v>124.60000000000001</v>
      </c>
      <c r="M140" s="6">
        <f>SUM(L140*Table1[[#This Row],[TOTAL QTY]])</f>
        <v>124.60000000000001</v>
      </c>
      <c r="N140" s="24">
        <f t="shared" si="3"/>
        <v>110.26548672566373</v>
      </c>
      <c r="O140" s="24">
        <f>SUM(N140*Table1[[#This Row],[TOTAL QTY]])</f>
        <v>110.26548672566373</v>
      </c>
      <c r="P140" s="14"/>
      <c r="Q140" s="14"/>
      <c r="R140" s="14"/>
      <c r="S140" s="14"/>
      <c r="T140" s="14"/>
      <c r="U140" s="14"/>
    </row>
    <row r="141" spans="1:21" ht="216" customHeight="1" x14ac:dyDescent="0.45">
      <c r="A141" s="8"/>
      <c r="B141" s="8" t="s">
        <v>151</v>
      </c>
      <c r="C141" s="8" t="s">
        <v>152</v>
      </c>
      <c r="D141" s="8">
        <v>8072729</v>
      </c>
      <c r="E141" s="8">
        <v>1013</v>
      </c>
      <c r="F141" s="8"/>
      <c r="G141" s="8" t="s">
        <v>28</v>
      </c>
      <c r="H141" s="5"/>
      <c r="I141" s="5"/>
      <c r="J141" s="9">
        <v>735</v>
      </c>
      <c r="K141" s="6">
        <f>SUM(J141*Table1[[#This Row],[TOTAL QTY]])</f>
        <v>0</v>
      </c>
      <c r="L141" s="6">
        <f t="shared" si="2"/>
        <v>102.9</v>
      </c>
      <c r="M141" s="6">
        <f>SUM(L141*Table1[[#This Row],[TOTAL QTY]])</f>
        <v>0</v>
      </c>
      <c r="N141" s="24">
        <f t="shared" si="3"/>
        <v>91.061946902654881</v>
      </c>
      <c r="O141" s="24">
        <f>SUM(N141*Table1[[#This Row],[TOTAL QTY]])</f>
        <v>0</v>
      </c>
      <c r="P141" s="14"/>
      <c r="Q141" s="14"/>
      <c r="R141" s="14"/>
      <c r="S141" s="14"/>
      <c r="T141" s="14"/>
      <c r="U141" s="14"/>
    </row>
    <row r="142" spans="1:21" ht="216" customHeight="1" x14ac:dyDescent="0.45">
      <c r="A142" s="5"/>
      <c r="B142" s="5" t="s">
        <v>153</v>
      </c>
      <c r="C142" s="5">
        <v>40</v>
      </c>
      <c r="D142" s="5" t="s">
        <v>154</v>
      </c>
      <c r="E142" s="5" t="s">
        <v>112</v>
      </c>
      <c r="F142" s="5" t="s">
        <v>155</v>
      </c>
      <c r="G142" s="5" t="s">
        <v>143</v>
      </c>
      <c r="H142" s="5">
        <v>3</v>
      </c>
      <c r="I142" s="5">
        <v>21</v>
      </c>
      <c r="J142" s="6">
        <v>895</v>
      </c>
      <c r="K142" s="6">
        <f>SUM(J142*Table1[[#This Row],[TOTAL QTY]])</f>
        <v>2685</v>
      </c>
      <c r="L142" s="6">
        <f t="shared" si="2"/>
        <v>125.30000000000001</v>
      </c>
      <c r="M142" s="6">
        <f>SUM(L142*Table1[[#This Row],[TOTAL QTY]])</f>
        <v>375.90000000000003</v>
      </c>
      <c r="N142" s="24">
        <f t="shared" si="3"/>
        <v>110.88495575221241</v>
      </c>
      <c r="O142" s="24">
        <f>SUM(N142*Table1[[#This Row],[TOTAL QTY]])</f>
        <v>332.6548672566372</v>
      </c>
      <c r="P142" s="14"/>
      <c r="Q142" s="14"/>
      <c r="R142" s="14"/>
      <c r="S142" s="14"/>
      <c r="T142" s="14"/>
      <c r="U142" s="14"/>
    </row>
    <row r="143" spans="1:21" ht="216" customHeight="1" x14ac:dyDescent="0.45">
      <c r="A143" s="5"/>
      <c r="B143" s="5" t="s">
        <v>153</v>
      </c>
      <c r="C143" s="7">
        <v>36.5</v>
      </c>
      <c r="D143" s="5" t="s">
        <v>154</v>
      </c>
      <c r="E143" s="5" t="s">
        <v>121</v>
      </c>
      <c r="F143" s="5" t="s">
        <v>156</v>
      </c>
      <c r="G143" s="5" t="s">
        <v>143</v>
      </c>
      <c r="H143" s="5">
        <v>1</v>
      </c>
      <c r="I143" s="5">
        <v>19</v>
      </c>
      <c r="J143" s="6">
        <v>895</v>
      </c>
      <c r="K143" s="6">
        <f>SUM(J143*Table1[[#This Row],[TOTAL QTY]])</f>
        <v>895</v>
      </c>
      <c r="L143" s="6">
        <f t="shared" ref="L143:L206" si="4">SUM(J143*0.14)</f>
        <v>125.30000000000001</v>
      </c>
      <c r="M143" s="6">
        <f>SUM(L143*Table1[[#This Row],[TOTAL QTY]])</f>
        <v>125.30000000000001</v>
      </c>
      <c r="N143" s="24">
        <f t="shared" si="3"/>
        <v>110.88495575221241</v>
      </c>
      <c r="O143" s="24">
        <f>SUM(N143*Table1[[#This Row],[TOTAL QTY]])</f>
        <v>110.88495575221241</v>
      </c>
      <c r="P143" s="14"/>
      <c r="Q143" s="14"/>
      <c r="R143" s="14"/>
      <c r="S143" s="14"/>
      <c r="T143" s="14"/>
      <c r="U143" s="14"/>
    </row>
    <row r="144" spans="1:21" ht="216" customHeight="1" x14ac:dyDescent="0.45">
      <c r="A144" s="5"/>
      <c r="B144" s="5" t="s">
        <v>153</v>
      </c>
      <c r="C144" s="5" t="s">
        <v>127</v>
      </c>
      <c r="D144" s="5" t="s">
        <v>157</v>
      </c>
      <c r="E144" s="5" t="s">
        <v>85</v>
      </c>
      <c r="F144" s="5" t="s">
        <v>158</v>
      </c>
      <c r="G144" s="5" t="s">
        <v>159</v>
      </c>
      <c r="H144" s="5">
        <v>1</v>
      </c>
      <c r="I144" s="5">
        <v>19</v>
      </c>
      <c r="J144" s="6">
        <v>1210</v>
      </c>
      <c r="K144" s="6">
        <f>SUM(J144*Table1[[#This Row],[TOTAL QTY]])</f>
        <v>1210</v>
      </c>
      <c r="L144" s="6">
        <f t="shared" si="4"/>
        <v>169.4</v>
      </c>
      <c r="M144" s="6">
        <f>SUM(L144*Table1[[#This Row],[TOTAL QTY]])</f>
        <v>169.4</v>
      </c>
      <c r="N144" s="24">
        <f t="shared" ref="N144:N207" si="5">SUM(L144/1.13)</f>
        <v>149.91150442477877</v>
      </c>
      <c r="O144" s="24">
        <f>SUM(N144*Table1[[#This Row],[TOTAL QTY]])</f>
        <v>149.91150442477877</v>
      </c>
      <c r="P144" s="14"/>
      <c r="Q144" s="14"/>
      <c r="R144" s="14"/>
      <c r="S144" s="14"/>
      <c r="T144" s="14"/>
      <c r="U144" s="14"/>
    </row>
    <row r="145" spans="1:21" ht="216" customHeight="1" x14ac:dyDescent="0.45">
      <c r="A145" s="5"/>
      <c r="B145" s="5" t="s">
        <v>153</v>
      </c>
      <c r="C145" s="5" t="s">
        <v>127</v>
      </c>
      <c r="D145" s="5" t="s">
        <v>160</v>
      </c>
      <c r="E145" s="5" t="s">
        <v>85</v>
      </c>
      <c r="F145" s="5" t="s">
        <v>161</v>
      </c>
      <c r="G145" s="5" t="s">
        <v>28</v>
      </c>
      <c r="H145" s="5">
        <v>1</v>
      </c>
      <c r="I145" s="5">
        <v>22</v>
      </c>
      <c r="J145" s="6">
        <v>1135</v>
      </c>
      <c r="K145" s="6">
        <f>SUM(J145*Table1[[#This Row],[TOTAL QTY]])</f>
        <v>1135</v>
      </c>
      <c r="L145" s="6">
        <f t="shared" si="4"/>
        <v>158.9</v>
      </c>
      <c r="M145" s="6">
        <f>SUM(L145*Table1[[#This Row],[TOTAL QTY]])</f>
        <v>158.9</v>
      </c>
      <c r="N145" s="24">
        <f t="shared" si="5"/>
        <v>140.6194690265487</v>
      </c>
      <c r="O145" s="24">
        <f>SUM(N145*Table1[[#This Row],[TOTAL QTY]])</f>
        <v>140.6194690265487</v>
      </c>
      <c r="P145" s="14"/>
      <c r="Q145" s="14"/>
      <c r="R145" s="14"/>
      <c r="S145" s="14"/>
      <c r="T145" s="14"/>
      <c r="U145" s="14"/>
    </row>
    <row r="146" spans="1:21" ht="216" customHeight="1" x14ac:dyDescent="0.45">
      <c r="A146" s="5"/>
      <c r="B146" s="5" t="s">
        <v>153</v>
      </c>
      <c r="C146" s="5" t="s">
        <v>127</v>
      </c>
      <c r="D146" s="5" t="s">
        <v>162</v>
      </c>
      <c r="E146" s="5" t="s">
        <v>85</v>
      </c>
      <c r="F146" s="5" t="s">
        <v>163</v>
      </c>
      <c r="G146" s="5" t="s">
        <v>164</v>
      </c>
      <c r="H146" s="5">
        <v>4</v>
      </c>
      <c r="I146" s="5">
        <v>19</v>
      </c>
      <c r="J146" s="6">
        <v>1135</v>
      </c>
      <c r="K146" s="6">
        <f>SUM(J146*Table1[[#This Row],[TOTAL QTY]])</f>
        <v>4540</v>
      </c>
      <c r="L146" s="6">
        <f t="shared" si="4"/>
        <v>158.9</v>
      </c>
      <c r="M146" s="6">
        <f>SUM(L146*Table1[[#This Row],[TOTAL QTY]])</f>
        <v>635.6</v>
      </c>
      <c r="N146" s="24">
        <f t="shared" si="5"/>
        <v>140.6194690265487</v>
      </c>
      <c r="O146" s="24">
        <f>SUM(N146*Table1[[#This Row],[TOTAL QTY]])</f>
        <v>562.4778761061948</v>
      </c>
      <c r="P146" s="14"/>
      <c r="Q146" s="14"/>
      <c r="R146" s="14"/>
      <c r="S146" s="14"/>
      <c r="T146" s="14"/>
      <c r="U146" s="14"/>
    </row>
    <row r="147" spans="1:21" ht="216" customHeight="1" x14ac:dyDescent="0.45">
      <c r="A147" s="5"/>
      <c r="B147" s="5" t="s">
        <v>153</v>
      </c>
      <c r="C147" s="5">
        <v>38</v>
      </c>
      <c r="D147" s="5" t="s">
        <v>165</v>
      </c>
      <c r="E147" s="5" t="s">
        <v>130</v>
      </c>
      <c r="F147" s="5" t="s">
        <v>166</v>
      </c>
      <c r="G147" s="5" t="s">
        <v>94</v>
      </c>
      <c r="H147" s="5">
        <v>1</v>
      </c>
      <c r="I147" s="5">
        <v>19</v>
      </c>
      <c r="J147" s="6">
        <v>870</v>
      </c>
      <c r="K147" s="6">
        <f>SUM(J147*Table1[[#This Row],[TOTAL QTY]])</f>
        <v>870</v>
      </c>
      <c r="L147" s="6">
        <f t="shared" si="4"/>
        <v>121.80000000000001</v>
      </c>
      <c r="M147" s="6">
        <f>SUM(L147*Table1[[#This Row],[TOTAL QTY]])</f>
        <v>121.80000000000001</v>
      </c>
      <c r="N147" s="24">
        <f t="shared" si="5"/>
        <v>107.78761061946905</v>
      </c>
      <c r="O147" s="24">
        <f>SUM(N147*Table1[[#This Row],[TOTAL QTY]])</f>
        <v>107.78761061946905</v>
      </c>
      <c r="P147" s="14"/>
      <c r="Q147" s="14"/>
      <c r="R147" s="14"/>
      <c r="S147" s="14"/>
      <c r="T147" s="14"/>
      <c r="U147" s="14"/>
    </row>
    <row r="148" spans="1:21" ht="216" customHeight="1" x14ac:dyDescent="0.45">
      <c r="A148" s="5"/>
      <c r="B148" s="5" t="s">
        <v>153</v>
      </c>
      <c r="C148" s="5" t="s">
        <v>127</v>
      </c>
      <c r="D148" s="5" t="s">
        <v>165</v>
      </c>
      <c r="E148" s="5" t="s">
        <v>85</v>
      </c>
      <c r="F148" s="5" t="s">
        <v>167</v>
      </c>
      <c r="G148" s="5" t="s">
        <v>94</v>
      </c>
      <c r="H148" s="5">
        <v>1</v>
      </c>
      <c r="I148" s="5">
        <v>19</v>
      </c>
      <c r="J148" s="6">
        <v>870</v>
      </c>
      <c r="K148" s="6">
        <f>SUM(J148*Table1[[#This Row],[TOTAL QTY]])</f>
        <v>870</v>
      </c>
      <c r="L148" s="6">
        <f t="shared" si="4"/>
        <v>121.80000000000001</v>
      </c>
      <c r="M148" s="6">
        <f>SUM(L148*Table1[[#This Row],[TOTAL QTY]])</f>
        <v>121.80000000000001</v>
      </c>
      <c r="N148" s="24">
        <f t="shared" si="5"/>
        <v>107.78761061946905</v>
      </c>
      <c r="O148" s="24">
        <f>SUM(N148*Table1[[#This Row],[TOTAL QTY]])</f>
        <v>107.78761061946905</v>
      </c>
      <c r="P148" s="14"/>
      <c r="Q148" s="14"/>
      <c r="R148" s="14"/>
      <c r="S148" s="14"/>
      <c r="T148" s="14"/>
      <c r="U148" s="14"/>
    </row>
    <row r="149" spans="1:21" ht="216" customHeight="1" x14ac:dyDescent="0.45">
      <c r="A149" s="5"/>
      <c r="B149" s="5" t="s">
        <v>153</v>
      </c>
      <c r="C149" s="5">
        <v>40</v>
      </c>
      <c r="D149" s="5">
        <v>8085640</v>
      </c>
      <c r="E149" s="5" t="s">
        <v>85</v>
      </c>
      <c r="F149" s="5" t="s">
        <v>168</v>
      </c>
      <c r="G149" s="5" t="s">
        <v>143</v>
      </c>
      <c r="H149" s="5">
        <v>3</v>
      </c>
      <c r="I149" s="5">
        <v>16</v>
      </c>
      <c r="J149" s="6">
        <v>895</v>
      </c>
      <c r="K149" s="6">
        <f>SUM(J149*Table1[[#This Row],[TOTAL QTY]])</f>
        <v>2685</v>
      </c>
      <c r="L149" s="6">
        <f t="shared" si="4"/>
        <v>125.30000000000001</v>
      </c>
      <c r="M149" s="6">
        <f>SUM(L149*Table1[[#This Row],[TOTAL QTY]])</f>
        <v>375.90000000000003</v>
      </c>
      <c r="N149" s="24">
        <f t="shared" si="5"/>
        <v>110.88495575221241</v>
      </c>
      <c r="O149" s="24">
        <f>SUM(N149*Table1[[#This Row],[TOTAL QTY]])</f>
        <v>332.6548672566372</v>
      </c>
      <c r="P149" s="14"/>
      <c r="Q149" s="14"/>
      <c r="R149" s="14"/>
      <c r="S149" s="14"/>
      <c r="T149" s="14"/>
      <c r="U149" s="14"/>
    </row>
    <row r="150" spans="1:21" ht="216" customHeight="1" x14ac:dyDescent="0.45">
      <c r="A150" s="5"/>
      <c r="B150" s="5" t="s">
        <v>153</v>
      </c>
      <c r="C150" s="5">
        <v>36</v>
      </c>
      <c r="D150" s="5">
        <v>8085640</v>
      </c>
      <c r="E150" s="5">
        <v>1003</v>
      </c>
      <c r="F150" s="5" t="s">
        <v>169</v>
      </c>
      <c r="G150" s="5" t="s">
        <v>143</v>
      </c>
      <c r="H150" s="5">
        <v>1</v>
      </c>
      <c r="I150" s="5">
        <v>18</v>
      </c>
      <c r="J150" s="6">
        <v>895</v>
      </c>
      <c r="K150" s="6">
        <f>SUM(J150*Table1[[#This Row],[TOTAL QTY]])</f>
        <v>895</v>
      </c>
      <c r="L150" s="6">
        <f t="shared" si="4"/>
        <v>125.30000000000001</v>
      </c>
      <c r="M150" s="6">
        <f>SUM(L150*Table1[[#This Row],[TOTAL QTY]])</f>
        <v>125.30000000000001</v>
      </c>
      <c r="N150" s="24">
        <f t="shared" si="5"/>
        <v>110.88495575221241</v>
      </c>
      <c r="O150" s="24">
        <f>SUM(N150*Table1[[#This Row],[TOTAL QTY]])</f>
        <v>110.88495575221241</v>
      </c>
      <c r="P150" s="14"/>
      <c r="Q150" s="14"/>
      <c r="R150" s="14"/>
      <c r="S150" s="14"/>
      <c r="T150" s="14"/>
      <c r="U150" s="14"/>
    </row>
    <row r="151" spans="1:21" ht="216" customHeight="1" x14ac:dyDescent="0.45">
      <c r="A151" s="5"/>
      <c r="B151" s="5" t="s">
        <v>153</v>
      </c>
      <c r="C151" s="5">
        <v>35</v>
      </c>
      <c r="D151" s="5">
        <v>8085632</v>
      </c>
      <c r="E151" s="5"/>
      <c r="F151" s="5">
        <v>5045706066061</v>
      </c>
      <c r="G151" s="5" t="s">
        <v>170</v>
      </c>
      <c r="H151" s="5">
        <v>1</v>
      </c>
      <c r="I151" s="5">
        <v>23</v>
      </c>
      <c r="J151" s="6"/>
      <c r="K151" s="6">
        <f>SUM(J151*Table1[[#This Row],[TOTAL QTY]])</f>
        <v>0</v>
      </c>
      <c r="L151" s="6">
        <f t="shared" si="4"/>
        <v>0</v>
      </c>
      <c r="M151" s="6">
        <f>SUM(L151*Table1[[#This Row],[TOTAL QTY]])</f>
        <v>0</v>
      </c>
      <c r="N151" s="24">
        <f t="shared" si="5"/>
        <v>0</v>
      </c>
      <c r="O151" s="24">
        <f>SUM(N151*Table1[[#This Row],[TOTAL QTY]])</f>
        <v>0</v>
      </c>
      <c r="P151" s="14"/>
      <c r="Q151" s="14"/>
      <c r="R151" s="14"/>
      <c r="S151" s="14"/>
      <c r="T151" s="14"/>
      <c r="U151" s="14"/>
    </row>
    <row r="152" spans="1:21" ht="216" customHeight="1" x14ac:dyDescent="0.45">
      <c r="A152" s="5"/>
      <c r="B152" s="5" t="s">
        <v>153</v>
      </c>
      <c r="C152" s="5" t="s">
        <v>171</v>
      </c>
      <c r="D152" s="5">
        <v>8085544</v>
      </c>
      <c r="E152" s="5" t="s">
        <v>30</v>
      </c>
      <c r="F152" s="5" t="s">
        <v>172</v>
      </c>
      <c r="G152" s="5" t="s">
        <v>28</v>
      </c>
      <c r="H152" s="5">
        <v>3</v>
      </c>
      <c r="I152" s="5">
        <v>16</v>
      </c>
      <c r="J152" s="6">
        <v>1135</v>
      </c>
      <c r="K152" s="6">
        <f>SUM(J152*Table1[[#This Row],[TOTAL QTY]])</f>
        <v>3405</v>
      </c>
      <c r="L152" s="6">
        <f t="shared" si="4"/>
        <v>158.9</v>
      </c>
      <c r="M152" s="6">
        <f>SUM(L152*Table1[[#This Row],[TOTAL QTY]])</f>
        <v>476.70000000000005</v>
      </c>
      <c r="N152" s="24">
        <f t="shared" si="5"/>
        <v>140.6194690265487</v>
      </c>
      <c r="O152" s="24">
        <f>SUM(N152*Table1[[#This Row],[TOTAL QTY]])</f>
        <v>421.8584070796461</v>
      </c>
      <c r="P152" s="14"/>
      <c r="Q152" s="14"/>
      <c r="R152" s="14"/>
      <c r="S152" s="14"/>
      <c r="T152" s="14"/>
      <c r="U152" s="14"/>
    </row>
    <row r="153" spans="1:21" ht="216" customHeight="1" x14ac:dyDescent="0.45">
      <c r="A153" s="5"/>
      <c r="B153" s="5" t="s">
        <v>153</v>
      </c>
      <c r="C153" s="5">
        <v>35</v>
      </c>
      <c r="D153" s="5">
        <v>8080222</v>
      </c>
      <c r="E153" s="5"/>
      <c r="F153" s="5">
        <v>5045705155872</v>
      </c>
      <c r="G153" s="5" t="s">
        <v>159</v>
      </c>
      <c r="H153" s="5">
        <v>1</v>
      </c>
      <c r="I153" s="5">
        <v>23</v>
      </c>
      <c r="J153" s="6"/>
      <c r="K153" s="6">
        <f>SUM(J153*Table1[[#This Row],[TOTAL QTY]])</f>
        <v>0</v>
      </c>
      <c r="L153" s="6">
        <f t="shared" si="4"/>
        <v>0</v>
      </c>
      <c r="M153" s="6">
        <f>SUM(L153*Table1[[#This Row],[TOTAL QTY]])</f>
        <v>0</v>
      </c>
      <c r="N153" s="24">
        <f t="shared" si="5"/>
        <v>0</v>
      </c>
      <c r="O153" s="24">
        <f>SUM(N153*Table1[[#This Row],[TOTAL QTY]])</f>
        <v>0</v>
      </c>
      <c r="P153" s="14"/>
      <c r="Q153" s="14"/>
      <c r="R153" s="14"/>
      <c r="S153" s="14"/>
      <c r="T153" s="14"/>
      <c r="U153" s="14"/>
    </row>
    <row r="154" spans="1:21" ht="216" customHeight="1" x14ac:dyDescent="0.45">
      <c r="A154" s="5"/>
      <c r="B154" s="5" t="s">
        <v>153</v>
      </c>
      <c r="C154" s="5">
        <v>44</v>
      </c>
      <c r="D154" s="5">
        <v>8080103</v>
      </c>
      <c r="E154" s="5">
        <v>1011</v>
      </c>
      <c r="F154" s="5">
        <v>5045705190859</v>
      </c>
      <c r="G154" s="5" t="s">
        <v>28</v>
      </c>
      <c r="H154" s="5"/>
      <c r="I154" s="5"/>
      <c r="J154" s="6">
        <v>785</v>
      </c>
      <c r="K154" s="6">
        <f>SUM(J154*Table1[[#This Row],[TOTAL QTY]])</f>
        <v>0</v>
      </c>
      <c r="L154" s="6">
        <f t="shared" si="4"/>
        <v>109.9</v>
      </c>
      <c r="M154" s="6">
        <f>SUM(L154*Table1[[#This Row],[TOTAL QTY]])</f>
        <v>0</v>
      </c>
      <c r="N154" s="24">
        <f t="shared" si="5"/>
        <v>97.256637168141609</v>
      </c>
      <c r="O154" s="24">
        <f>SUM(N154*Table1[[#This Row],[TOTAL QTY]])</f>
        <v>0</v>
      </c>
      <c r="P154" s="14"/>
      <c r="Q154" s="14"/>
      <c r="R154" s="14"/>
      <c r="S154" s="14"/>
      <c r="T154" s="14"/>
      <c r="U154" s="14"/>
    </row>
    <row r="155" spans="1:21" ht="216" customHeight="1" x14ac:dyDescent="0.45">
      <c r="A155" s="5"/>
      <c r="B155" s="5" t="s">
        <v>153</v>
      </c>
      <c r="C155" s="5">
        <v>37</v>
      </c>
      <c r="D155" s="5"/>
      <c r="E155" s="5"/>
      <c r="F155" s="5"/>
      <c r="G155" s="5" t="s">
        <v>173</v>
      </c>
      <c r="H155" s="5"/>
      <c r="I155" s="5"/>
      <c r="J155" s="6">
        <v>785</v>
      </c>
      <c r="K155" s="6">
        <f>SUM(J155*Table1[[#This Row],[TOTAL QTY]])</f>
        <v>0</v>
      </c>
      <c r="L155" s="6">
        <f t="shared" si="4"/>
        <v>109.9</v>
      </c>
      <c r="M155" s="6">
        <f>SUM(L155*Table1[[#This Row],[TOTAL QTY]])</f>
        <v>0</v>
      </c>
      <c r="N155" s="24">
        <f t="shared" si="5"/>
        <v>97.256637168141609</v>
      </c>
      <c r="O155" s="24">
        <f>SUM(N155*Table1[[#This Row],[TOTAL QTY]])</f>
        <v>0</v>
      </c>
      <c r="P155" s="14"/>
      <c r="Q155" s="14"/>
      <c r="R155" s="14"/>
      <c r="S155" s="14"/>
      <c r="T155" s="14"/>
      <c r="U155" s="14"/>
    </row>
    <row r="156" spans="1:21" ht="216" customHeight="1" x14ac:dyDescent="0.45">
      <c r="A156" s="1"/>
      <c r="B156" s="1" t="s">
        <v>153</v>
      </c>
      <c r="C156" s="3" t="s">
        <v>127</v>
      </c>
      <c r="D156" s="1">
        <v>8080222</v>
      </c>
      <c r="E156" s="1">
        <v>1007</v>
      </c>
      <c r="F156" s="1"/>
      <c r="G156" s="1" t="s">
        <v>159</v>
      </c>
      <c r="H156" s="1">
        <v>2</v>
      </c>
      <c r="I156" s="1">
        <v>30</v>
      </c>
      <c r="J156" s="2"/>
      <c r="K156" s="6">
        <f>SUM(J156*Table1[[#This Row],[TOTAL QTY]])</f>
        <v>0</v>
      </c>
      <c r="L156" s="6">
        <f t="shared" si="4"/>
        <v>0</v>
      </c>
      <c r="M156" s="6">
        <f>SUM(L156*Table1[[#This Row],[TOTAL QTY]])</f>
        <v>0</v>
      </c>
      <c r="N156" s="24">
        <f t="shared" si="5"/>
        <v>0</v>
      </c>
      <c r="O156" s="24">
        <f>SUM(N156*Table1[[#This Row],[TOTAL QTY]])</f>
        <v>0</v>
      </c>
      <c r="P156" s="14"/>
      <c r="Q156" s="14"/>
      <c r="R156" s="14"/>
      <c r="S156" s="14"/>
      <c r="T156" s="14"/>
      <c r="U156" s="14"/>
    </row>
    <row r="157" spans="1:21" ht="216" customHeight="1" x14ac:dyDescent="0.45">
      <c r="A157" s="1"/>
      <c r="B157" s="1" t="s">
        <v>153</v>
      </c>
      <c r="C157" s="3" t="s">
        <v>129</v>
      </c>
      <c r="D157" s="1" t="s">
        <v>174</v>
      </c>
      <c r="E157" s="1" t="s">
        <v>30</v>
      </c>
      <c r="F157" s="1" t="s">
        <v>175</v>
      </c>
      <c r="G157" s="1" t="s">
        <v>143</v>
      </c>
      <c r="H157" s="1">
        <v>1</v>
      </c>
      <c r="I157" s="1">
        <v>30</v>
      </c>
      <c r="J157" s="2">
        <v>825</v>
      </c>
      <c r="K157" s="6">
        <f>SUM(J157*Table1[[#This Row],[TOTAL QTY]])</f>
        <v>825</v>
      </c>
      <c r="L157" s="6">
        <f t="shared" si="4"/>
        <v>115.50000000000001</v>
      </c>
      <c r="M157" s="6">
        <f>SUM(L157*Table1[[#This Row],[TOTAL QTY]])</f>
        <v>115.50000000000001</v>
      </c>
      <c r="N157" s="24">
        <f t="shared" si="5"/>
        <v>102.21238938053099</v>
      </c>
      <c r="O157" s="24">
        <f>SUM(N157*Table1[[#This Row],[TOTAL QTY]])</f>
        <v>102.21238938053099</v>
      </c>
      <c r="P157" s="14"/>
      <c r="Q157" s="14"/>
      <c r="R157" s="14"/>
      <c r="S157" s="14"/>
      <c r="T157" s="14"/>
      <c r="U157" s="14"/>
    </row>
    <row r="158" spans="1:21" ht="216" customHeight="1" x14ac:dyDescent="0.45">
      <c r="A158" s="1"/>
      <c r="B158" s="1" t="s">
        <v>153</v>
      </c>
      <c r="C158" s="3" t="s">
        <v>126</v>
      </c>
      <c r="D158" s="1" t="s">
        <v>174</v>
      </c>
      <c r="E158" s="1" t="s">
        <v>50</v>
      </c>
      <c r="F158" s="1" t="s">
        <v>176</v>
      </c>
      <c r="G158" s="1" t="s">
        <v>143</v>
      </c>
      <c r="H158" s="1">
        <v>1</v>
      </c>
      <c r="I158" s="1">
        <v>30</v>
      </c>
      <c r="J158" s="2">
        <v>825</v>
      </c>
      <c r="K158" s="6">
        <f>SUM(J158*Table1[[#This Row],[TOTAL QTY]])</f>
        <v>825</v>
      </c>
      <c r="L158" s="6">
        <f t="shared" si="4"/>
        <v>115.50000000000001</v>
      </c>
      <c r="M158" s="6">
        <f>SUM(L158*Table1[[#This Row],[TOTAL QTY]])</f>
        <v>115.50000000000001</v>
      </c>
      <c r="N158" s="24">
        <f t="shared" si="5"/>
        <v>102.21238938053099</v>
      </c>
      <c r="O158" s="24">
        <f>SUM(N158*Table1[[#This Row],[TOTAL QTY]])</f>
        <v>102.21238938053099</v>
      </c>
      <c r="P158" s="14"/>
      <c r="Q158" s="14"/>
      <c r="R158" s="14"/>
      <c r="S158" s="14"/>
      <c r="T158" s="14"/>
      <c r="U158" s="14"/>
    </row>
    <row r="159" spans="1:21" ht="216" customHeight="1" x14ac:dyDescent="0.45">
      <c r="A159" s="1"/>
      <c r="B159" s="1" t="s">
        <v>153</v>
      </c>
      <c r="C159" s="3" t="s">
        <v>171</v>
      </c>
      <c r="D159" s="1" t="s">
        <v>154</v>
      </c>
      <c r="E159" s="1" t="s">
        <v>30</v>
      </c>
      <c r="F159" s="1" t="s">
        <v>177</v>
      </c>
      <c r="G159" s="1" t="s">
        <v>143</v>
      </c>
      <c r="H159" s="1">
        <v>4</v>
      </c>
      <c r="I159" s="1">
        <v>30</v>
      </c>
      <c r="J159" s="2">
        <v>895</v>
      </c>
      <c r="K159" s="6">
        <f>SUM(J159*Table1[[#This Row],[TOTAL QTY]])</f>
        <v>3580</v>
      </c>
      <c r="L159" s="6">
        <f t="shared" si="4"/>
        <v>125.30000000000001</v>
      </c>
      <c r="M159" s="6">
        <f>SUM(L159*Table1[[#This Row],[TOTAL QTY]])</f>
        <v>501.20000000000005</v>
      </c>
      <c r="N159" s="24">
        <f t="shared" si="5"/>
        <v>110.88495575221241</v>
      </c>
      <c r="O159" s="24">
        <f>SUM(N159*Table1[[#This Row],[TOTAL QTY]])</f>
        <v>443.53982300884962</v>
      </c>
      <c r="P159" s="14"/>
      <c r="Q159" s="14"/>
      <c r="R159" s="14"/>
      <c r="S159" s="14"/>
      <c r="T159" s="14"/>
      <c r="U159" s="14"/>
    </row>
    <row r="160" spans="1:21" ht="216" customHeight="1" x14ac:dyDescent="0.45">
      <c r="A160" s="1"/>
      <c r="B160" s="1" t="s">
        <v>153</v>
      </c>
      <c r="C160" s="3" t="s">
        <v>178</v>
      </c>
      <c r="D160" s="1" t="s">
        <v>154</v>
      </c>
      <c r="E160" s="1" t="s">
        <v>54</v>
      </c>
      <c r="F160" s="1" t="s">
        <v>179</v>
      </c>
      <c r="G160" s="1" t="s">
        <v>143</v>
      </c>
      <c r="H160" s="1">
        <v>4</v>
      </c>
      <c r="I160" s="1">
        <v>30</v>
      </c>
      <c r="J160" s="2">
        <v>895</v>
      </c>
      <c r="K160" s="6">
        <f>SUM(J160*Table1[[#This Row],[TOTAL QTY]])</f>
        <v>3580</v>
      </c>
      <c r="L160" s="6">
        <f t="shared" si="4"/>
        <v>125.30000000000001</v>
      </c>
      <c r="M160" s="6">
        <f>SUM(L160*Table1[[#This Row],[TOTAL QTY]])</f>
        <v>501.20000000000005</v>
      </c>
      <c r="N160" s="24">
        <f t="shared" si="5"/>
        <v>110.88495575221241</v>
      </c>
      <c r="O160" s="24">
        <f>SUM(N160*Table1[[#This Row],[TOTAL QTY]])</f>
        <v>443.53982300884962</v>
      </c>
      <c r="P160" s="14"/>
      <c r="Q160" s="14"/>
      <c r="R160" s="14"/>
      <c r="S160" s="14"/>
      <c r="T160" s="14"/>
      <c r="U160" s="14"/>
    </row>
    <row r="161" spans="1:21" ht="216" customHeight="1" x14ac:dyDescent="0.45">
      <c r="A161" s="1"/>
      <c r="B161" s="1" t="s">
        <v>153</v>
      </c>
      <c r="C161" s="3" t="s">
        <v>128</v>
      </c>
      <c r="D161" s="1" t="s">
        <v>154</v>
      </c>
      <c r="E161" s="1" t="s">
        <v>57</v>
      </c>
      <c r="F161" s="1" t="s">
        <v>180</v>
      </c>
      <c r="G161" s="1" t="s">
        <v>143</v>
      </c>
      <c r="H161" s="1">
        <v>1</v>
      </c>
      <c r="I161" s="1">
        <v>30</v>
      </c>
      <c r="J161" s="2">
        <v>895</v>
      </c>
      <c r="K161" s="6">
        <f>SUM(J161*Table1[[#This Row],[TOTAL QTY]])</f>
        <v>895</v>
      </c>
      <c r="L161" s="6">
        <f t="shared" si="4"/>
        <v>125.30000000000001</v>
      </c>
      <c r="M161" s="6">
        <f>SUM(L161*Table1[[#This Row],[TOTAL QTY]])</f>
        <v>125.30000000000001</v>
      </c>
      <c r="N161" s="24">
        <f t="shared" si="5"/>
        <v>110.88495575221241</v>
      </c>
      <c r="O161" s="24">
        <f>SUM(N161*Table1[[#This Row],[TOTAL QTY]])</f>
        <v>110.88495575221241</v>
      </c>
      <c r="P161" s="14"/>
      <c r="Q161" s="14"/>
      <c r="R161" s="14"/>
      <c r="S161" s="14"/>
      <c r="T161" s="14"/>
      <c r="U161" s="14"/>
    </row>
    <row r="162" spans="1:21" ht="216" customHeight="1" x14ac:dyDescent="0.45">
      <c r="A162" s="1"/>
      <c r="B162" s="1" t="s">
        <v>153</v>
      </c>
      <c r="C162" s="3" t="s">
        <v>171</v>
      </c>
      <c r="D162" s="1">
        <v>8085542</v>
      </c>
      <c r="E162" s="1">
        <v>1003</v>
      </c>
      <c r="F162" s="1">
        <v>5045705930738</v>
      </c>
      <c r="G162" s="1" t="s">
        <v>164</v>
      </c>
      <c r="H162" s="1">
        <v>2</v>
      </c>
      <c r="I162" s="1">
        <v>30</v>
      </c>
      <c r="J162" s="2">
        <v>1135</v>
      </c>
      <c r="K162" s="6">
        <f>SUM(J162*Table1[[#This Row],[TOTAL QTY]])</f>
        <v>2270</v>
      </c>
      <c r="L162" s="6">
        <f t="shared" si="4"/>
        <v>158.9</v>
      </c>
      <c r="M162" s="6">
        <f>SUM(L162*Table1[[#This Row],[TOTAL QTY]])</f>
        <v>317.8</v>
      </c>
      <c r="N162" s="24">
        <f t="shared" si="5"/>
        <v>140.6194690265487</v>
      </c>
      <c r="O162" s="24">
        <f>SUM(N162*Table1[[#This Row],[TOTAL QTY]])</f>
        <v>281.2389380530974</v>
      </c>
      <c r="P162" s="14"/>
      <c r="Q162" s="14"/>
      <c r="R162" s="14"/>
      <c r="S162" s="14"/>
      <c r="T162" s="14"/>
      <c r="U162" s="14"/>
    </row>
    <row r="163" spans="1:21" ht="216" customHeight="1" x14ac:dyDescent="0.45">
      <c r="A163" s="1"/>
      <c r="B163" s="1" t="s">
        <v>153</v>
      </c>
      <c r="C163" s="3" t="s">
        <v>178</v>
      </c>
      <c r="D163" s="1">
        <v>8085542</v>
      </c>
      <c r="E163" s="1">
        <v>1003</v>
      </c>
      <c r="F163" s="1">
        <v>5045705930790</v>
      </c>
      <c r="G163" s="1" t="s">
        <v>164</v>
      </c>
      <c r="H163" s="1">
        <v>1</v>
      </c>
      <c r="I163" s="1">
        <v>30</v>
      </c>
      <c r="J163" s="2">
        <v>1135</v>
      </c>
      <c r="K163" s="6">
        <f>SUM(J163*Table1[[#This Row],[TOTAL QTY]])</f>
        <v>1135</v>
      </c>
      <c r="L163" s="6">
        <f t="shared" si="4"/>
        <v>158.9</v>
      </c>
      <c r="M163" s="6">
        <f>SUM(L163*Table1[[#This Row],[TOTAL QTY]])</f>
        <v>158.9</v>
      </c>
      <c r="N163" s="24">
        <f t="shared" si="5"/>
        <v>140.6194690265487</v>
      </c>
      <c r="O163" s="24">
        <f>SUM(N163*Table1[[#This Row],[TOTAL QTY]])</f>
        <v>140.6194690265487</v>
      </c>
      <c r="P163" s="14"/>
      <c r="Q163" s="14"/>
      <c r="R163" s="14"/>
      <c r="S163" s="14"/>
      <c r="T163" s="14"/>
      <c r="U163" s="14"/>
    </row>
    <row r="164" spans="1:21" ht="216" customHeight="1" x14ac:dyDescent="0.45">
      <c r="A164" s="1"/>
      <c r="B164" s="1" t="s">
        <v>153</v>
      </c>
      <c r="C164" s="3" t="s">
        <v>127</v>
      </c>
      <c r="D164" s="1" t="s">
        <v>165</v>
      </c>
      <c r="E164" s="1" t="s">
        <v>85</v>
      </c>
      <c r="F164" s="1" t="s">
        <v>167</v>
      </c>
      <c r="G164" s="1" t="s">
        <v>94</v>
      </c>
      <c r="H164" s="1">
        <v>1</v>
      </c>
      <c r="I164" s="1">
        <v>30</v>
      </c>
      <c r="J164" s="2">
        <v>870</v>
      </c>
      <c r="K164" s="6">
        <f>SUM(J164*Table1[[#This Row],[TOTAL QTY]])</f>
        <v>870</v>
      </c>
      <c r="L164" s="6">
        <f t="shared" si="4"/>
        <v>121.80000000000001</v>
      </c>
      <c r="M164" s="6">
        <f>SUM(L164*Table1[[#This Row],[TOTAL QTY]])</f>
        <v>121.80000000000001</v>
      </c>
      <c r="N164" s="24">
        <f t="shared" si="5"/>
        <v>107.78761061946905</v>
      </c>
      <c r="O164" s="24">
        <f>SUM(N164*Table1[[#This Row],[TOTAL QTY]])</f>
        <v>107.78761061946905</v>
      </c>
      <c r="P164" s="14"/>
      <c r="Q164" s="14"/>
      <c r="R164" s="14"/>
      <c r="S164" s="14"/>
      <c r="T164" s="14"/>
      <c r="U164" s="14"/>
    </row>
    <row r="165" spans="1:21" ht="216" customHeight="1" x14ac:dyDescent="0.45">
      <c r="A165" s="1"/>
      <c r="B165" s="1" t="s">
        <v>153</v>
      </c>
      <c r="C165" s="3" t="s">
        <v>48</v>
      </c>
      <c r="D165" s="1">
        <v>8085640</v>
      </c>
      <c r="E165" s="1" t="s">
        <v>50</v>
      </c>
      <c r="F165" s="1" t="s">
        <v>169</v>
      </c>
      <c r="G165" s="1" t="s">
        <v>143</v>
      </c>
      <c r="H165" s="1">
        <v>1</v>
      </c>
      <c r="I165" s="1">
        <v>30</v>
      </c>
      <c r="J165" s="2">
        <v>895</v>
      </c>
      <c r="K165" s="6">
        <f>SUM(J165*Table1[[#This Row],[TOTAL QTY]])</f>
        <v>895</v>
      </c>
      <c r="L165" s="6">
        <f t="shared" si="4"/>
        <v>125.30000000000001</v>
      </c>
      <c r="M165" s="6">
        <f>SUM(L165*Table1[[#This Row],[TOTAL QTY]])</f>
        <v>125.30000000000001</v>
      </c>
      <c r="N165" s="24">
        <f t="shared" si="5"/>
        <v>110.88495575221241</v>
      </c>
      <c r="O165" s="24">
        <f>SUM(N165*Table1[[#This Row],[TOTAL QTY]])</f>
        <v>110.88495575221241</v>
      </c>
      <c r="P165" s="14"/>
      <c r="Q165" s="14"/>
      <c r="R165" s="14"/>
      <c r="S165" s="14"/>
      <c r="T165" s="14"/>
      <c r="U165" s="14"/>
    </row>
    <row r="166" spans="1:21" ht="216" customHeight="1" x14ac:dyDescent="0.45">
      <c r="A166" s="1"/>
      <c r="B166" s="1" t="s">
        <v>153</v>
      </c>
      <c r="C166" s="1">
        <v>44</v>
      </c>
      <c r="D166" s="1" t="s">
        <v>181</v>
      </c>
      <c r="E166" s="1">
        <v>1011</v>
      </c>
      <c r="F166" s="1"/>
      <c r="G166" s="1" t="s">
        <v>28</v>
      </c>
      <c r="H166" s="1">
        <v>3</v>
      </c>
      <c r="I166" s="1" t="s">
        <v>182</v>
      </c>
      <c r="J166" s="2">
        <v>1095</v>
      </c>
      <c r="K166" s="6">
        <f>SUM(J166*Table1[[#This Row],[TOTAL QTY]])</f>
        <v>3285</v>
      </c>
      <c r="L166" s="6">
        <f t="shared" si="4"/>
        <v>153.30000000000001</v>
      </c>
      <c r="M166" s="6">
        <f>SUM(L166*Table1[[#This Row],[TOTAL QTY]])</f>
        <v>459.90000000000003</v>
      </c>
      <c r="N166" s="24">
        <f t="shared" si="5"/>
        <v>135.6637168141593</v>
      </c>
      <c r="O166" s="24">
        <f>SUM(N166*Table1[[#This Row],[TOTAL QTY]])</f>
        <v>406.99115044247787</v>
      </c>
      <c r="P166" s="14"/>
      <c r="Q166" s="14"/>
      <c r="R166" s="14"/>
      <c r="S166" s="14"/>
      <c r="T166" s="14"/>
      <c r="U166" s="14"/>
    </row>
    <row r="167" spans="1:21" ht="216" customHeight="1" x14ac:dyDescent="0.45">
      <c r="A167" s="1"/>
      <c r="B167" s="1" t="s">
        <v>153</v>
      </c>
      <c r="C167" s="1" t="s">
        <v>109</v>
      </c>
      <c r="D167" s="1" t="s">
        <v>181</v>
      </c>
      <c r="E167" s="1" t="s">
        <v>121</v>
      </c>
      <c r="F167" s="1" t="s">
        <v>183</v>
      </c>
      <c r="G167" s="1" t="s">
        <v>28</v>
      </c>
      <c r="H167" s="1">
        <v>2</v>
      </c>
      <c r="I167" s="1">
        <v>25</v>
      </c>
      <c r="J167" s="2">
        <v>1095</v>
      </c>
      <c r="K167" s="6">
        <f>SUM(J167*Table1[[#This Row],[TOTAL QTY]])</f>
        <v>2190</v>
      </c>
      <c r="L167" s="6">
        <f t="shared" si="4"/>
        <v>153.30000000000001</v>
      </c>
      <c r="M167" s="6">
        <f>SUM(L167*Table1[[#This Row],[TOTAL QTY]])</f>
        <v>306.60000000000002</v>
      </c>
      <c r="N167" s="24">
        <f t="shared" si="5"/>
        <v>135.6637168141593</v>
      </c>
      <c r="O167" s="24">
        <f>SUM(N167*Table1[[#This Row],[TOTAL QTY]])</f>
        <v>271.3274336283186</v>
      </c>
      <c r="P167" s="14"/>
      <c r="Q167" s="14"/>
      <c r="R167" s="14"/>
      <c r="S167" s="14"/>
      <c r="T167" s="14"/>
      <c r="U167" s="14"/>
    </row>
    <row r="168" spans="1:21" ht="216" customHeight="1" x14ac:dyDescent="0.45">
      <c r="A168" s="1"/>
      <c r="B168" s="1" t="s">
        <v>153</v>
      </c>
      <c r="C168" s="1">
        <v>36</v>
      </c>
      <c r="D168" s="1" t="s">
        <v>154</v>
      </c>
      <c r="E168" s="1" t="s">
        <v>130</v>
      </c>
      <c r="F168" s="1">
        <v>5045705932565</v>
      </c>
      <c r="G168" s="1" t="s">
        <v>143</v>
      </c>
      <c r="H168" s="1">
        <v>5</v>
      </c>
      <c r="I168" s="1" t="s">
        <v>184</v>
      </c>
      <c r="J168" s="2">
        <v>895</v>
      </c>
      <c r="K168" s="6">
        <f>SUM(J168*Table1[[#This Row],[TOTAL QTY]])</f>
        <v>4475</v>
      </c>
      <c r="L168" s="6">
        <f t="shared" si="4"/>
        <v>125.30000000000001</v>
      </c>
      <c r="M168" s="6">
        <f>SUM(L168*Table1[[#This Row],[TOTAL QTY]])</f>
        <v>626.5</v>
      </c>
      <c r="N168" s="24">
        <f t="shared" si="5"/>
        <v>110.88495575221241</v>
      </c>
      <c r="O168" s="24">
        <f>SUM(N168*Table1[[#This Row],[TOTAL QTY]])</f>
        <v>554.42477876106204</v>
      </c>
      <c r="P168" s="14"/>
      <c r="Q168" s="14"/>
      <c r="R168" s="14"/>
      <c r="S168" s="14"/>
      <c r="T168" s="14"/>
      <c r="U168" s="14"/>
    </row>
    <row r="169" spans="1:21" ht="216" customHeight="1" x14ac:dyDescent="0.45">
      <c r="A169" s="1"/>
      <c r="B169" s="1" t="s">
        <v>153</v>
      </c>
      <c r="C169" s="1" t="s">
        <v>171</v>
      </c>
      <c r="D169" s="1" t="s">
        <v>154</v>
      </c>
      <c r="E169" s="1" t="s">
        <v>30</v>
      </c>
      <c r="F169" s="1" t="s">
        <v>177</v>
      </c>
      <c r="G169" s="1" t="s">
        <v>143</v>
      </c>
      <c r="H169" s="1">
        <v>1</v>
      </c>
      <c r="I169" s="1" t="s">
        <v>185</v>
      </c>
      <c r="J169" s="2">
        <v>895</v>
      </c>
      <c r="K169" s="6">
        <f>SUM(J169*Table1[[#This Row],[TOTAL QTY]])</f>
        <v>895</v>
      </c>
      <c r="L169" s="6">
        <f t="shared" si="4"/>
        <v>125.30000000000001</v>
      </c>
      <c r="M169" s="6">
        <f>SUM(L169*Table1[[#This Row],[TOTAL QTY]])</f>
        <v>125.30000000000001</v>
      </c>
      <c r="N169" s="24">
        <f t="shared" si="5"/>
        <v>110.88495575221241</v>
      </c>
      <c r="O169" s="24">
        <f>SUM(N169*Table1[[#This Row],[TOTAL QTY]])</f>
        <v>110.88495575221241</v>
      </c>
      <c r="P169" s="14"/>
      <c r="Q169" s="14"/>
      <c r="R169" s="14"/>
      <c r="S169" s="14"/>
      <c r="T169" s="14"/>
      <c r="U169" s="14"/>
    </row>
    <row r="170" spans="1:21" ht="216" customHeight="1" x14ac:dyDescent="0.45">
      <c r="A170" s="1"/>
      <c r="B170" s="1" t="s">
        <v>153</v>
      </c>
      <c r="C170" s="1">
        <v>38</v>
      </c>
      <c r="D170" s="1" t="s">
        <v>154</v>
      </c>
      <c r="E170" s="1" t="s">
        <v>54</v>
      </c>
      <c r="F170" s="1" t="s">
        <v>179</v>
      </c>
      <c r="G170" s="1" t="s">
        <v>143</v>
      </c>
      <c r="H170" s="1">
        <v>16</v>
      </c>
      <c r="I170" s="1" t="s">
        <v>186</v>
      </c>
      <c r="J170" s="2">
        <v>895</v>
      </c>
      <c r="K170" s="6">
        <f>SUM(J170*Table1[[#This Row],[TOTAL QTY]])</f>
        <v>14320</v>
      </c>
      <c r="L170" s="6">
        <f t="shared" si="4"/>
        <v>125.30000000000001</v>
      </c>
      <c r="M170" s="6">
        <f>SUM(L170*Table1[[#This Row],[TOTAL QTY]])</f>
        <v>2004.8000000000002</v>
      </c>
      <c r="N170" s="24">
        <f t="shared" si="5"/>
        <v>110.88495575221241</v>
      </c>
      <c r="O170" s="24">
        <f>SUM(N170*Table1[[#This Row],[TOTAL QTY]])</f>
        <v>1774.1592920353985</v>
      </c>
      <c r="P170" s="14"/>
      <c r="Q170" s="14"/>
      <c r="R170" s="14"/>
      <c r="S170" s="14"/>
      <c r="T170" s="14"/>
      <c r="U170" s="14"/>
    </row>
    <row r="171" spans="1:21" ht="216" customHeight="1" x14ac:dyDescent="0.45">
      <c r="A171" s="1"/>
      <c r="B171" s="1" t="s">
        <v>153</v>
      </c>
      <c r="C171" s="1" t="s">
        <v>127</v>
      </c>
      <c r="D171" s="1" t="s">
        <v>157</v>
      </c>
      <c r="E171" s="1" t="s">
        <v>85</v>
      </c>
      <c r="F171" s="1" t="s">
        <v>158</v>
      </c>
      <c r="G171" s="1" t="s">
        <v>159</v>
      </c>
      <c r="H171" s="1">
        <v>1</v>
      </c>
      <c r="I171" s="1">
        <v>29</v>
      </c>
      <c r="J171" s="2">
        <v>1210</v>
      </c>
      <c r="K171" s="6">
        <f>SUM(J171*Table1[[#This Row],[TOTAL QTY]])</f>
        <v>1210</v>
      </c>
      <c r="L171" s="6">
        <f t="shared" si="4"/>
        <v>169.4</v>
      </c>
      <c r="M171" s="6">
        <f>SUM(L171*Table1[[#This Row],[TOTAL QTY]])</f>
        <v>169.4</v>
      </c>
      <c r="N171" s="24">
        <f t="shared" si="5"/>
        <v>149.91150442477877</v>
      </c>
      <c r="O171" s="24">
        <f>SUM(N171*Table1[[#This Row],[TOTAL QTY]])</f>
        <v>149.91150442477877</v>
      </c>
      <c r="P171" s="14"/>
      <c r="Q171" s="14"/>
      <c r="R171" s="14"/>
      <c r="S171" s="14"/>
      <c r="T171" s="14"/>
      <c r="U171" s="14"/>
    </row>
    <row r="172" spans="1:21" ht="216" customHeight="1" x14ac:dyDescent="0.45">
      <c r="A172" s="1"/>
      <c r="B172" s="1" t="s">
        <v>153</v>
      </c>
      <c r="C172" s="1" t="s">
        <v>127</v>
      </c>
      <c r="D172" s="1" t="s">
        <v>160</v>
      </c>
      <c r="E172" s="1" t="s">
        <v>85</v>
      </c>
      <c r="F172" s="1" t="s">
        <v>161</v>
      </c>
      <c r="G172" s="1" t="s">
        <v>28</v>
      </c>
      <c r="H172" s="1">
        <v>7</v>
      </c>
      <c r="I172" s="1" t="s">
        <v>187</v>
      </c>
      <c r="J172" s="2">
        <v>1135</v>
      </c>
      <c r="K172" s="6">
        <f>SUM(J172*Table1[[#This Row],[TOTAL QTY]])</f>
        <v>7945</v>
      </c>
      <c r="L172" s="6">
        <f t="shared" si="4"/>
        <v>158.9</v>
      </c>
      <c r="M172" s="6">
        <f>SUM(L172*Table1[[#This Row],[TOTAL QTY]])</f>
        <v>1112.3</v>
      </c>
      <c r="N172" s="24">
        <f t="shared" si="5"/>
        <v>140.6194690265487</v>
      </c>
      <c r="O172" s="24">
        <f>SUM(N172*Table1[[#This Row],[TOTAL QTY]])</f>
        <v>984.3362831858409</v>
      </c>
      <c r="P172" s="14"/>
      <c r="Q172" s="14"/>
      <c r="R172" s="14"/>
      <c r="S172" s="14"/>
      <c r="T172" s="14"/>
      <c r="U172" s="14"/>
    </row>
    <row r="173" spans="1:21" ht="216" customHeight="1" x14ac:dyDescent="0.45">
      <c r="A173" s="1"/>
      <c r="B173" s="1" t="s">
        <v>153</v>
      </c>
      <c r="C173" s="1" t="s">
        <v>178</v>
      </c>
      <c r="D173" s="1" t="s">
        <v>160</v>
      </c>
      <c r="E173" s="1" t="s">
        <v>54</v>
      </c>
      <c r="F173" s="1" t="s">
        <v>188</v>
      </c>
      <c r="G173" s="1" t="s">
        <v>28</v>
      </c>
      <c r="H173" s="1">
        <v>3</v>
      </c>
      <c r="I173" s="1" t="s">
        <v>189</v>
      </c>
      <c r="J173" s="2">
        <v>1135</v>
      </c>
      <c r="K173" s="6">
        <f>SUM(J173*Table1[[#This Row],[TOTAL QTY]])</f>
        <v>3405</v>
      </c>
      <c r="L173" s="6">
        <f t="shared" si="4"/>
        <v>158.9</v>
      </c>
      <c r="M173" s="6">
        <f>SUM(L173*Table1[[#This Row],[TOTAL QTY]])</f>
        <v>476.70000000000005</v>
      </c>
      <c r="N173" s="24">
        <f t="shared" si="5"/>
        <v>140.6194690265487</v>
      </c>
      <c r="O173" s="24">
        <f>SUM(N173*Table1[[#This Row],[TOTAL QTY]])</f>
        <v>421.8584070796461</v>
      </c>
      <c r="P173" s="14"/>
      <c r="Q173" s="14"/>
      <c r="R173" s="14"/>
      <c r="S173" s="14"/>
      <c r="T173" s="14"/>
      <c r="U173" s="14"/>
    </row>
    <row r="174" spans="1:21" ht="216" customHeight="1" x14ac:dyDescent="0.45">
      <c r="A174" s="1"/>
      <c r="B174" s="1" t="s">
        <v>153</v>
      </c>
      <c r="C174" s="1">
        <v>35</v>
      </c>
      <c r="D174" s="1" t="s">
        <v>160</v>
      </c>
      <c r="E174" s="1" t="s">
        <v>57</v>
      </c>
      <c r="F174" s="1" t="s">
        <v>190</v>
      </c>
      <c r="G174" s="1" t="s">
        <v>28</v>
      </c>
      <c r="H174" s="1">
        <v>2</v>
      </c>
      <c r="I174" s="1">
        <v>28</v>
      </c>
      <c r="J174" s="2">
        <v>1135</v>
      </c>
      <c r="K174" s="6">
        <f>SUM(J174*Table1[[#This Row],[TOTAL QTY]])</f>
        <v>2270</v>
      </c>
      <c r="L174" s="6">
        <f t="shared" si="4"/>
        <v>158.9</v>
      </c>
      <c r="M174" s="6">
        <f>SUM(L174*Table1[[#This Row],[TOTAL QTY]])</f>
        <v>317.8</v>
      </c>
      <c r="N174" s="24">
        <f t="shared" si="5"/>
        <v>140.6194690265487</v>
      </c>
      <c r="O174" s="24">
        <f>SUM(N174*Table1[[#This Row],[TOTAL QTY]])</f>
        <v>281.2389380530974</v>
      </c>
      <c r="P174" s="14"/>
      <c r="Q174" s="14"/>
      <c r="R174" s="14"/>
      <c r="S174" s="14"/>
      <c r="T174" s="14"/>
      <c r="U174" s="14"/>
    </row>
    <row r="175" spans="1:21" ht="216" customHeight="1" x14ac:dyDescent="0.45">
      <c r="A175" s="1"/>
      <c r="B175" s="1" t="s">
        <v>153</v>
      </c>
      <c r="C175" s="1">
        <v>37</v>
      </c>
      <c r="D175" s="1" t="s">
        <v>162</v>
      </c>
      <c r="E175" s="1" t="s">
        <v>85</v>
      </c>
      <c r="F175" s="1" t="s">
        <v>163</v>
      </c>
      <c r="G175" s="1" t="s">
        <v>164</v>
      </c>
      <c r="H175" s="1">
        <v>2</v>
      </c>
      <c r="I175" s="1">
        <v>28</v>
      </c>
      <c r="J175" s="2">
        <v>1135</v>
      </c>
      <c r="K175" s="6">
        <f>SUM(J175*Table1[[#This Row],[TOTAL QTY]])</f>
        <v>2270</v>
      </c>
      <c r="L175" s="6">
        <f t="shared" si="4"/>
        <v>158.9</v>
      </c>
      <c r="M175" s="6">
        <f>SUM(L175*Table1[[#This Row],[TOTAL QTY]])</f>
        <v>317.8</v>
      </c>
      <c r="N175" s="24">
        <f t="shared" si="5"/>
        <v>140.6194690265487</v>
      </c>
      <c r="O175" s="24">
        <f>SUM(N175*Table1[[#This Row],[TOTAL QTY]])</f>
        <v>281.2389380530974</v>
      </c>
      <c r="P175" s="14"/>
      <c r="Q175" s="14"/>
      <c r="R175" s="14"/>
      <c r="S175" s="14"/>
      <c r="T175" s="14"/>
      <c r="U175" s="14"/>
    </row>
    <row r="176" spans="1:21" ht="216" customHeight="1" x14ac:dyDescent="0.45">
      <c r="A176" s="1"/>
      <c r="B176" s="1" t="s">
        <v>153</v>
      </c>
      <c r="C176" s="1">
        <v>38</v>
      </c>
      <c r="D176" s="1" t="s">
        <v>165</v>
      </c>
      <c r="E176" s="1" t="s">
        <v>30</v>
      </c>
      <c r="F176" s="1" t="s">
        <v>191</v>
      </c>
      <c r="G176" s="1" t="s">
        <v>94</v>
      </c>
      <c r="H176" s="1">
        <v>2</v>
      </c>
      <c r="I176" s="1" t="s">
        <v>192</v>
      </c>
      <c r="J176" s="2">
        <v>870</v>
      </c>
      <c r="K176" s="6">
        <f>SUM(J176*Table1[[#This Row],[TOTAL QTY]])</f>
        <v>1740</v>
      </c>
      <c r="L176" s="6">
        <f t="shared" si="4"/>
        <v>121.80000000000001</v>
      </c>
      <c r="M176" s="6">
        <f>SUM(L176*Table1[[#This Row],[TOTAL QTY]])</f>
        <v>243.60000000000002</v>
      </c>
      <c r="N176" s="24">
        <f t="shared" si="5"/>
        <v>107.78761061946905</v>
      </c>
      <c r="O176" s="24">
        <f>SUM(N176*Table1[[#This Row],[TOTAL QTY]])</f>
        <v>215.5752212389381</v>
      </c>
      <c r="P176" s="14"/>
      <c r="Q176" s="14"/>
      <c r="R176" s="14"/>
      <c r="S176" s="14"/>
      <c r="T176" s="14"/>
      <c r="U176" s="14"/>
    </row>
    <row r="177" spans="1:21" ht="216" customHeight="1" x14ac:dyDescent="0.45">
      <c r="A177" s="1"/>
      <c r="B177" s="1" t="s">
        <v>153</v>
      </c>
      <c r="C177" s="1">
        <v>35</v>
      </c>
      <c r="D177" s="1">
        <v>8085640</v>
      </c>
      <c r="E177" s="1" t="s">
        <v>85</v>
      </c>
      <c r="F177" s="1" t="s">
        <v>168</v>
      </c>
      <c r="G177" s="1" t="s">
        <v>143</v>
      </c>
      <c r="H177" s="1">
        <v>1</v>
      </c>
      <c r="I177" s="1">
        <v>27</v>
      </c>
      <c r="J177" s="2">
        <v>895</v>
      </c>
      <c r="K177" s="6">
        <f>SUM(J177*Table1[[#This Row],[TOTAL QTY]])</f>
        <v>895</v>
      </c>
      <c r="L177" s="6">
        <f t="shared" si="4"/>
        <v>125.30000000000001</v>
      </c>
      <c r="M177" s="6">
        <f>SUM(L177*Table1[[#This Row],[TOTAL QTY]])</f>
        <v>125.30000000000001</v>
      </c>
      <c r="N177" s="24">
        <f t="shared" si="5"/>
        <v>110.88495575221241</v>
      </c>
      <c r="O177" s="24">
        <f>SUM(N177*Table1[[#This Row],[TOTAL QTY]])</f>
        <v>110.88495575221241</v>
      </c>
      <c r="P177" s="14"/>
      <c r="Q177" s="14"/>
      <c r="R177" s="14"/>
      <c r="S177" s="14"/>
      <c r="T177" s="14"/>
      <c r="U177" s="14"/>
    </row>
    <row r="178" spans="1:21" ht="216" customHeight="1" x14ac:dyDescent="0.45">
      <c r="A178" s="1"/>
      <c r="B178" s="1" t="s">
        <v>153</v>
      </c>
      <c r="C178" s="1">
        <v>40</v>
      </c>
      <c r="D178" s="1">
        <v>8085640</v>
      </c>
      <c r="E178" s="1" t="s">
        <v>50</v>
      </c>
      <c r="F178" s="1" t="s">
        <v>169</v>
      </c>
      <c r="G178" s="1" t="s">
        <v>143</v>
      </c>
      <c r="H178" s="1">
        <v>1</v>
      </c>
      <c r="I178" s="1">
        <v>28</v>
      </c>
      <c r="J178" s="2">
        <v>895</v>
      </c>
      <c r="K178" s="6">
        <f>SUM(J178*Table1[[#This Row],[TOTAL QTY]])</f>
        <v>895</v>
      </c>
      <c r="L178" s="6">
        <f t="shared" si="4"/>
        <v>125.30000000000001</v>
      </c>
      <c r="M178" s="6">
        <f>SUM(L178*Table1[[#This Row],[TOTAL QTY]])</f>
        <v>125.30000000000001</v>
      </c>
      <c r="N178" s="24">
        <f t="shared" si="5"/>
        <v>110.88495575221241</v>
      </c>
      <c r="O178" s="24">
        <f>SUM(N178*Table1[[#This Row],[TOTAL QTY]])</f>
        <v>110.88495575221241</v>
      </c>
      <c r="P178" s="14"/>
      <c r="Q178" s="14"/>
      <c r="R178" s="14"/>
      <c r="S178" s="14"/>
      <c r="T178" s="14"/>
      <c r="U178" s="14"/>
    </row>
    <row r="179" spans="1:21" ht="216" customHeight="1" x14ac:dyDescent="0.45">
      <c r="A179" s="1"/>
      <c r="B179" s="1" t="s">
        <v>153</v>
      </c>
      <c r="C179" s="1">
        <v>39</v>
      </c>
      <c r="D179" s="1" t="s">
        <v>160</v>
      </c>
      <c r="E179" s="1" t="s">
        <v>57</v>
      </c>
      <c r="F179" s="1" t="s">
        <v>190</v>
      </c>
      <c r="G179" s="1" t="s">
        <v>28</v>
      </c>
      <c r="H179" s="1">
        <v>2</v>
      </c>
      <c r="I179" s="1" t="s">
        <v>193</v>
      </c>
      <c r="J179" s="2">
        <v>1135</v>
      </c>
      <c r="K179" s="6">
        <f>SUM(J179*Table1[[#This Row],[TOTAL QTY]])</f>
        <v>2270</v>
      </c>
      <c r="L179" s="6">
        <f t="shared" si="4"/>
        <v>158.9</v>
      </c>
      <c r="M179" s="6">
        <f>SUM(L179*Table1[[#This Row],[TOTAL QTY]])</f>
        <v>317.8</v>
      </c>
      <c r="N179" s="24">
        <f t="shared" si="5"/>
        <v>140.6194690265487</v>
      </c>
      <c r="O179" s="24">
        <f>SUM(N179*Table1[[#This Row],[TOTAL QTY]])</f>
        <v>281.2389380530974</v>
      </c>
      <c r="P179" s="14"/>
      <c r="Q179" s="14"/>
      <c r="R179" s="14"/>
      <c r="S179" s="14"/>
      <c r="T179" s="14"/>
      <c r="U179" s="14"/>
    </row>
    <row r="180" spans="1:21" ht="216" customHeight="1" x14ac:dyDescent="0.45">
      <c r="A180" s="5"/>
      <c r="B180" s="5" t="s">
        <v>194</v>
      </c>
      <c r="C180" s="7">
        <v>40.5</v>
      </c>
      <c r="D180" s="5" t="s">
        <v>195</v>
      </c>
      <c r="E180" s="5" t="s">
        <v>30</v>
      </c>
      <c r="F180" s="5" t="s">
        <v>196</v>
      </c>
      <c r="G180" s="5" t="s">
        <v>28</v>
      </c>
      <c r="H180" s="5">
        <v>1</v>
      </c>
      <c r="I180" s="5">
        <v>16</v>
      </c>
      <c r="J180" s="6">
        <v>795</v>
      </c>
      <c r="K180" s="6">
        <f>SUM(J180*Table1[[#This Row],[TOTAL QTY]])</f>
        <v>795</v>
      </c>
      <c r="L180" s="6">
        <f t="shared" si="4"/>
        <v>111.30000000000001</v>
      </c>
      <c r="M180" s="6">
        <f>SUM(L180*Table1[[#This Row],[TOTAL QTY]])</f>
        <v>111.30000000000001</v>
      </c>
      <c r="N180" s="24">
        <f t="shared" si="5"/>
        <v>98.495575221238951</v>
      </c>
      <c r="O180" s="24">
        <f>SUM(N180*Table1[[#This Row],[TOTAL QTY]])</f>
        <v>98.495575221238951</v>
      </c>
      <c r="P180" s="14"/>
      <c r="Q180" s="14"/>
      <c r="R180" s="14"/>
      <c r="S180" s="14"/>
      <c r="T180" s="14"/>
      <c r="U180" s="14"/>
    </row>
    <row r="181" spans="1:21" ht="216" customHeight="1" x14ac:dyDescent="0.45">
      <c r="A181" s="5"/>
      <c r="B181" s="5" t="s">
        <v>194</v>
      </c>
      <c r="C181" s="5">
        <v>40</v>
      </c>
      <c r="D181" s="5" t="s">
        <v>197</v>
      </c>
      <c r="E181" s="5" t="s">
        <v>121</v>
      </c>
      <c r="F181" s="5" t="s">
        <v>198</v>
      </c>
      <c r="G181" s="5" t="s">
        <v>143</v>
      </c>
      <c r="H181" s="5">
        <v>1</v>
      </c>
      <c r="I181" s="5">
        <v>23</v>
      </c>
      <c r="J181" s="6">
        <v>860</v>
      </c>
      <c r="K181" s="6">
        <f>SUM(J181*Table1[[#This Row],[TOTAL QTY]])</f>
        <v>860</v>
      </c>
      <c r="L181" s="6">
        <f t="shared" si="4"/>
        <v>120.4</v>
      </c>
      <c r="M181" s="6">
        <f>SUM(L181*Table1[[#This Row],[TOTAL QTY]])</f>
        <v>120.4</v>
      </c>
      <c r="N181" s="24">
        <f t="shared" si="5"/>
        <v>106.54867256637169</v>
      </c>
      <c r="O181" s="24">
        <f>SUM(N181*Table1[[#This Row],[TOTAL QTY]])</f>
        <v>106.54867256637169</v>
      </c>
      <c r="P181" s="14"/>
      <c r="Q181" s="14"/>
      <c r="R181" s="14"/>
      <c r="S181" s="14"/>
      <c r="T181" s="14"/>
      <c r="U181" s="14"/>
    </row>
    <row r="182" spans="1:21" ht="216" customHeight="1" x14ac:dyDescent="0.45">
      <c r="A182" s="5"/>
      <c r="B182" s="5" t="s">
        <v>194</v>
      </c>
      <c r="C182" s="5" t="s">
        <v>83</v>
      </c>
      <c r="D182" s="5"/>
      <c r="E182" s="5" t="s">
        <v>121</v>
      </c>
      <c r="F182" s="5" t="s">
        <v>199</v>
      </c>
      <c r="G182" s="5" t="s">
        <v>200</v>
      </c>
      <c r="H182" s="5">
        <v>1</v>
      </c>
      <c r="I182" s="5">
        <v>19</v>
      </c>
      <c r="J182" s="6">
        <v>900</v>
      </c>
      <c r="K182" s="6">
        <f>SUM(J182*Table1[[#This Row],[TOTAL QTY]])</f>
        <v>900</v>
      </c>
      <c r="L182" s="6">
        <f t="shared" si="4"/>
        <v>126.00000000000001</v>
      </c>
      <c r="M182" s="6">
        <f>SUM(L182*Table1[[#This Row],[TOTAL QTY]])</f>
        <v>126.00000000000001</v>
      </c>
      <c r="N182" s="24">
        <f t="shared" si="5"/>
        <v>111.50442477876109</v>
      </c>
      <c r="O182" s="24">
        <f>SUM(N182*Table1[[#This Row],[TOTAL QTY]])</f>
        <v>111.50442477876109</v>
      </c>
      <c r="P182" s="14"/>
      <c r="Q182" s="14"/>
      <c r="R182" s="14"/>
      <c r="S182" s="14"/>
      <c r="T182" s="14"/>
      <c r="U182" s="14"/>
    </row>
    <row r="183" spans="1:21" ht="216" customHeight="1" x14ac:dyDescent="0.45">
      <c r="A183" s="5"/>
      <c r="B183" s="5" t="s">
        <v>194</v>
      </c>
      <c r="C183" s="5">
        <v>46</v>
      </c>
      <c r="D183" s="5" t="s">
        <v>201</v>
      </c>
      <c r="E183" s="5" t="s">
        <v>30</v>
      </c>
      <c r="F183" s="5" t="s">
        <v>202</v>
      </c>
      <c r="G183" s="5" t="s">
        <v>203</v>
      </c>
      <c r="H183" s="5">
        <v>1</v>
      </c>
      <c r="I183" s="5">
        <v>16</v>
      </c>
      <c r="J183" s="6">
        <v>990</v>
      </c>
      <c r="K183" s="6">
        <f>SUM(J183*Table1[[#This Row],[TOTAL QTY]])</f>
        <v>990</v>
      </c>
      <c r="L183" s="6">
        <f t="shared" si="4"/>
        <v>138.60000000000002</v>
      </c>
      <c r="M183" s="6">
        <f>SUM(L183*Table1[[#This Row],[TOTAL QTY]])</f>
        <v>138.60000000000002</v>
      </c>
      <c r="N183" s="24">
        <f t="shared" si="5"/>
        <v>122.6548672566372</v>
      </c>
      <c r="O183" s="24">
        <f>SUM(N183*Table1[[#This Row],[TOTAL QTY]])</f>
        <v>122.6548672566372</v>
      </c>
      <c r="P183" s="14"/>
      <c r="Q183" s="14"/>
      <c r="R183" s="14"/>
      <c r="S183" s="14"/>
      <c r="T183" s="14"/>
      <c r="U183" s="14"/>
    </row>
    <row r="184" spans="1:21" ht="216" customHeight="1" x14ac:dyDescent="0.45">
      <c r="A184" s="5"/>
      <c r="B184" s="5" t="s">
        <v>194</v>
      </c>
      <c r="C184" s="5">
        <v>44</v>
      </c>
      <c r="D184" s="5" t="s">
        <v>201</v>
      </c>
      <c r="E184" s="5" t="s">
        <v>54</v>
      </c>
      <c r="F184" s="5" t="s">
        <v>204</v>
      </c>
      <c r="G184" s="5" t="s">
        <v>203</v>
      </c>
      <c r="H184" s="5">
        <v>4</v>
      </c>
      <c r="I184" s="5">
        <v>16</v>
      </c>
      <c r="J184" s="6">
        <v>990</v>
      </c>
      <c r="K184" s="6">
        <f>SUM(J184*Table1[[#This Row],[TOTAL QTY]])</f>
        <v>3960</v>
      </c>
      <c r="L184" s="6">
        <f t="shared" si="4"/>
        <v>138.60000000000002</v>
      </c>
      <c r="M184" s="6">
        <f>SUM(L184*Table1[[#This Row],[TOTAL QTY]])</f>
        <v>554.40000000000009</v>
      </c>
      <c r="N184" s="24">
        <f t="shared" si="5"/>
        <v>122.6548672566372</v>
      </c>
      <c r="O184" s="24">
        <f>SUM(N184*Table1[[#This Row],[TOTAL QTY]])</f>
        <v>490.61946902654881</v>
      </c>
      <c r="P184" s="14"/>
      <c r="Q184" s="14"/>
      <c r="R184" s="14"/>
      <c r="S184" s="14"/>
      <c r="T184" s="14"/>
      <c r="U184" s="14"/>
    </row>
    <row r="185" spans="1:21" ht="216" customHeight="1" x14ac:dyDescent="0.45">
      <c r="A185" s="5"/>
      <c r="B185" s="5" t="s">
        <v>194</v>
      </c>
      <c r="C185" s="7">
        <v>44.5</v>
      </c>
      <c r="D185" s="5" t="s">
        <v>201</v>
      </c>
      <c r="E185" s="5" t="s">
        <v>97</v>
      </c>
      <c r="F185" s="5" t="s">
        <v>205</v>
      </c>
      <c r="G185" s="5" t="s">
        <v>203</v>
      </c>
      <c r="H185" s="5">
        <v>2</v>
      </c>
      <c r="I185" s="5">
        <v>16</v>
      </c>
      <c r="J185" s="6">
        <v>990</v>
      </c>
      <c r="K185" s="6">
        <f>SUM(J185*Table1[[#This Row],[TOTAL QTY]])</f>
        <v>1980</v>
      </c>
      <c r="L185" s="6">
        <f t="shared" si="4"/>
        <v>138.60000000000002</v>
      </c>
      <c r="M185" s="6">
        <f>SUM(L185*Table1[[#This Row],[TOTAL QTY]])</f>
        <v>277.20000000000005</v>
      </c>
      <c r="N185" s="24">
        <f t="shared" si="5"/>
        <v>122.6548672566372</v>
      </c>
      <c r="O185" s="24">
        <f>SUM(N185*Table1[[#This Row],[TOTAL QTY]])</f>
        <v>245.30973451327441</v>
      </c>
      <c r="P185" s="14"/>
      <c r="Q185" s="14"/>
      <c r="R185" s="14"/>
      <c r="S185" s="14"/>
      <c r="T185" s="14"/>
      <c r="U185" s="14"/>
    </row>
    <row r="186" spans="1:21" ht="216" customHeight="1" x14ac:dyDescent="0.45">
      <c r="A186" s="5"/>
      <c r="B186" s="5" t="s">
        <v>194</v>
      </c>
      <c r="C186" s="5">
        <v>40</v>
      </c>
      <c r="D186" s="5" t="s">
        <v>119</v>
      </c>
      <c r="E186" s="5" t="s">
        <v>112</v>
      </c>
      <c r="F186" s="5" t="s">
        <v>206</v>
      </c>
      <c r="G186" s="5" t="s">
        <v>28</v>
      </c>
      <c r="H186" s="5">
        <v>1</v>
      </c>
      <c r="I186" s="5">
        <v>23</v>
      </c>
      <c r="J186" s="6">
        <v>855</v>
      </c>
      <c r="K186" s="6">
        <f>SUM(J186*Table1[[#This Row],[TOTAL QTY]])</f>
        <v>855</v>
      </c>
      <c r="L186" s="6">
        <f t="shared" si="4"/>
        <v>119.70000000000002</v>
      </c>
      <c r="M186" s="6">
        <f>SUM(L186*Table1[[#This Row],[TOTAL QTY]])</f>
        <v>119.70000000000002</v>
      </c>
      <c r="N186" s="24">
        <f t="shared" si="5"/>
        <v>105.92920353982304</v>
      </c>
      <c r="O186" s="24">
        <f>SUM(N186*Table1[[#This Row],[TOTAL QTY]])</f>
        <v>105.92920353982304</v>
      </c>
      <c r="P186" s="14"/>
      <c r="Q186" s="14"/>
      <c r="R186" s="14"/>
      <c r="S186" s="14"/>
      <c r="T186" s="14"/>
      <c r="U186" s="14"/>
    </row>
    <row r="187" spans="1:21" ht="216" customHeight="1" x14ac:dyDescent="0.45">
      <c r="A187" s="5"/>
      <c r="B187" s="5" t="s">
        <v>194</v>
      </c>
      <c r="C187" s="5">
        <v>42</v>
      </c>
      <c r="D187" s="5">
        <v>80886577</v>
      </c>
      <c r="E187" s="5">
        <v>1007</v>
      </c>
      <c r="F187" s="5">
        <v>5045706005824</v>
      </c>
      <c r="G187" s="5" t="s">
        <v>207</v>
      </c>
      <c r="H187" s="5">
        <v>4</v>
      </c>
      <c r="I187" s="5">
        <v>19</v>
      </c>
      <c r="J187" s="6"/>
      <c r="K187" s="6">
        <f>SUM(J187*Table1[[#This Row],[TOTAL QTY]])</f>
        <v>0</v>
      </c>
      <c r="L187" s="6">
        <f t="shared" si="4"/>
        <v>0</v>
      </c>
      <c r="M187" s="6">
        <f>SUM(L187*Table1[[#This Row],[TOTAL QTY]])</f>
        <v>0</v>
      </c>
      <c r="N187" s="24">
        <f t="shared" si="5"/>
        <v>0</v>
      </c>
      <c r="O187" s="24">
        <f>SUM(N187*Table1[[#This Row],[TOTAL QTY]])</f>
        <v>0</v>
      </c>
      <c r="P187" s="14"/>
      <c r="Q187" s="14"/>
      <c r="R187" s="14"/>
      <c r="S187" s="14"/>
      <c r="T187" s="14"/>
      <c r="U187" s="14"/>
    </row>
    <row r="188" spans="1:21" ht="216" customHeight="1" x14ac:dyDescent="0.45">
      <c r="A188" s="10"/>
      <c r="B188" s="5" t="s">
        <v>194</v>
      </c>
      <c r="C188" s="5">
        <v>44</v>
      </c>
      <c r="D188" s="5">
        <v>8086577</v>
      </c>
      <c r="E188" s="5"/>
      <c r="F188" s="5">
        <v>5045706005947</v>
      </c>
      <c r="G188" s="5" t="s">
        <v>207</v>
      </c>
      <c r="H188" s="5">
        <v>1</v>
      </c>
      <c r="I188" s="5">
        <v>22</v>
      </c>
      <c r="J188" s="6">
        <v>920</v>
      </c>
      <c r="K188" s="6">
        <f>SUM(J188*Table1[[#This Row],[TOTAL QTY]])</f>
        <v>920</v>
      </c>
      <c r="L188" s="6">
        <f t="shared" si="4"/>
        <v>128.80000000000001</v>
      </c>
      <c r="M188" s="6">
        <f>SUM(L188*Table1[[#This Row],[TOTAL QTY]])</f>
        <v>128.80000000000001</v>
      </c>
      <c r="N188" s="24">
        <f t="shared" si="5"/>
        <v>113.98230088495578</v>
      </c>
      <c r="O188" s="24">
        <f>SUM(N188*Table1[[#This Row],[TOTAL QTY]])</f>
        <v>113.98230088495578</v>
      </c>
      <c r="P188" s="14"/>
      <c r="Q188" s="14"/>
      <c r="R188" s="14"/>
      <c r="S188" s="14"/>
      <c r="T188" s="14"/>
      <c r="U188" s="14"/>
    </row>
    <row r="189" spans="1:21" ht="216" customHeight="1" x14ac:dyDescent="0.45">
      <c r="A189" s="10"/>
      <c r="B189" s="5" t="s">
        <v>194</v>
      </c>
      <c r="C189" s="5">
        <v>45</v>
      </c>
      <c r="D189" s="5">
        <v>8086577</v>
      </c>
      <c r="E189" s="5"/>
      <c r="F189" s="5">
        <v>5045706005947</v>
      </c>
      <c r="G189" s="5" t="s">
        <v>207</v>
      </c>
      <c r="H189" s="5">
        <v>3</v>
      </c>
      <c r="I189" s="5">
        <v>22</v>
      </c>
      <c r="J189" s="6">
        <v>920</v>
      </c>
      <c r="K189" s="6">
        <f>SUM(J189*Table1[[#This Row],[TOTAL QTY]])</f>
        <v>2760</v>
      </c>
      <c r="L189" s="6">
        <f t="shared" si="4"/>
        <v>128.80000000000001</v>
      </c>
      <c r="M189" s="6">
        <f>SUM(L189*Table1[[#This Row],[TOTAL QTY]])</f>
        <v>386.40000000000003</v>
      </c>
      <c r="N189" s="24">
        <f t="shared" si="5"/>
        <v>113.98230088495578</v>
      </c>
      <c r="O189" s="24">
        <f>SUM(N189*Table1[[#This Row],[TOTAL QTY]])</f>
        <v>341.94690265486736</v>
      </c>
      <c r="P189" s="14"/>
      <c r="Q189" s="14"/>
      <c r="R189" s="14"/>
      <c r="S189" s="14"/>
      <c r="T189" s="14"/>
      <c r="U189" s="14"/>
    </row>
    <row r="190" spans="1:21" ht="216" customHeight="1" x14ac:dyDescent="0.45">
      <c r="A190" s="10"/>
      <c r="B190" s="5" t="s">
        <v>194</v>
      </c>
      <c r="C190" s="5">
        <v>46</v>
      </c>
      <c r="D190" s="5">
        <v>8086575</v>
      </c>
      <c r="E190" s="5"/>
      <c r="F190" s="5">
        <v>5045706005619</v>
      </c>
      <c r="G190" s="5" t="s">
        <v>139</v>
      </c>
      <c r="H190" s="5">
        <v>1</v>
      </c>
      <c r="I190" s="5">
        <v>22</v>
      </c>
      <c r="J190" s="6">
        <v>920</v>
      </c>
      <c r="K190" s="6">
        <f>SUM(J190*Table1[[#This Row],[TOTAL QTY]])</f>
        <v>920</v>
      </c>
      <c r="L190" s="6">
        <f t="shared" si="4"/>
        <v>128.80000000000001</v>
      </c>
      <c r="M190" s="6">
        <f>SUM(L190*Table1[[#This Row],[TOTAL QTY]])</f>
        <v>128.80000000000001</v>
      </c>
      <c r="N190" s="24">
        <f t="shared" si="5"/>
        <v>113.98230088495578</v>
      </c>
      <c r="O190" s="24">
        <f>SUM(N190*Table1[[#This Row],[TOTAL QTY]])</f>
        <v>113.98230088495578</v>
      </c>
      <c r="P190" s="14"/>
      <c r="Q190" s="14"/>
      <c r="R190" s="14"/>
      <c r="S190" s="14"/>
      <c r="T190" s="14"/>
      <c r="U190" s="14"/>
    </row>
    <row r="191" spans="1:21" ht="216" customHeight="1" x14ac:dyDescent="0.45">
      <c r="A191" s="10"/>
      <c r="B191" s="5" t="s">
        <v>194</v>
      </c>
      <c r="C191" s="5">
        <v>45</v>
      </c>
      <c r="D191" s="5">
        <v>8086575</v>
      </c>
      <c r="E191" s="5"/>
      <c r="F191" s="5">
        <v>5045706005619</v>
      </c>
      <c r="G191" s="5" t="s">
        <v>139</v>
      </c>
      <c r="H191" s="5">
        <v>1</v>
      </c>
      <c r="I191" s="5">
        <v>22</v>
      </c>
      <c r="J191" s="6">
        <v>920</v>
      </c>
      <c r="K191" s="6">
        <f>SUM(J191*Table1[[#This Row],[TOTAL QTY]])</f>
        <v>920</v>
      </c>
      <c r="L191" s="6">
        <f t="shared" si="4"/>
        <v>128.80000000000001</v>
      </c>
      <c r="M191" s="6">
        <f>SUM(L191*Table1[[#This Row],[TOTAL QTY]])</f>
        <v>128.80000000000001</v>
      </c>
      <c r="N191" s="24">
        <f t="shared" si="5"/>
        <v>113.98230088495578</v>
      </c>
      <c r="O191" s="24">
        <f>SUM(N191*Table1[[#This Row],[TOTAL QTY]])</f>
        <v>113.98230088495578</v>
      </c>
      <c r="P191" s="14"/>
      <c r="Q191" s="14"/>
      <c r="R191" s="14"/>
      <c r="S191" s="14"/>
      <c r="T191" s="14"/>
      <c r="U191" s="14"/>
    </row>
    <row r="192" spans="1:21" ht="216" customHeight="1" x14ac:dyDescent="0.45">
      <c r="A192" s="10"/>
      <c r="B192" s="5" t="s">
        <v>194</v>
      </c>
      <c r="C192" s="5">
        <v>45</v>
      </c>
      <c r="D192" s="5">
        <v>8080053</v>
      </c>
      <c r="E192" s="5"/>
      <c r="F192" s="5">
        <v>5045705228712</v>
      </c>
      <c r="G192" s="5" t="s">
        <v>208</v>
      </c>
      <c r="H192" s="5">
        <v>3</v>
      </c>
      <c r="I192" s="5">
        <v>22</v>
      </c>
      <c r="J192" s="6">
        <v>750</v>
      </c>
      <c r="K192" s="6">
        <f>SUM(J192*Table1[[#This Row],[TOTAL QTY]])</f>
        <v>2250</v>
      </c>
      <c r="L192" s="6">
        <f t="shared" si="4"/>
        <v>105.00000000000001</v>
      </c>
      <c r="M192" s="6">
        <f>SUM(L192*Table1[[#This Row],[TOTAL QTY]])</f>
        <v>315.00000000000006</v>
      </c>
      <c r="N192" s="24">
        <f t="shared" si="5"/>
        <v>92.920353982300909</v>
      </c>
      <c r="O192" s="24">
        <f>SUM(N192*Table1[[#This Row],[TOTAL QTY]])</f>
        <v>278.76106194690271</v>
      </c>
      <c r="P192" s="14"/>
      <c r="Q192" s="14"/>
      <c r="R192" s="14"/>
      <c r="S192" s="14"/>
      <c r="T192" s="14"/>
      <c r="U192" s="14"/>
    </row>
    <row r="193" spans="1:21" ht="216" customHeight="1" x14ac:dyDescent="0.45">
      <c r="A193" s="10"/>
      <c r="B193" s="5" t="s">
        <v>194</v>
      </c>
      <c r="C193" s="5">
        <v>42</v>
      </c>
      <c r="D193" s="5">
        <v>8080053</v>
      </c>
      <c r="E193" s="5"/>
      <c r="F193" s="5">
        <v>5045705228712</v>
      </c>
      <c r="G193" s="5" t="s">
        <v>208</v>
      </c>
      <c r="H193" s="5">
        <v>1</v>
      </c>
      <c r="I193" s="5">
        <v>23</v>
      </c>
      <c r="J193" s="6">
        <v>750</v>
      </c>
      <c r="K193" s="6">
        <f>SUM(J193*Table1[[#This Row],[TOTAL QTY]])</f>
        <v>750</v>
      </c>
      <c r="L193" s="6">
        <f t="shared" si="4"/>
        <v>105.00000000000001</v>
      </c>
      <c r="M193" s="6">
        <f>SUM(L193*Table1[[#This Row],[TOTAL QTY]])</f>
        <v>105.00000000000001</v>
      </c>
      <c r="N193" s="24">
        <f t="shared" si="5"/>
        <v>92.920353982300909</v>
      </c>
      <c r="O193" s="24">
        <f>SUM(N193*Table1[[#This Row],[TOTAL QTY]])</f>
        <v>92.920353982300909</v>
      </c>
      <c r="P193" s="14"/>
      <c r="Q193" s="14"/>
      <c r="R193" s="14"/>
      <c r="S193" s="14"/>
      <c r="T193" s="14"/>
      <c r="U193" s="14"/>
    </row>
    <row r="194" spans="1:21" ht="216" customHeight="1" x14ac:dyDescent="0.45">
      <c r="A194" s="10"/>
      <c r="B194" s="5" t="s">
        <v>194</v>
      </c>
      <c r="C194" s="5">
        <v>46</v>
      </c>
      <c r="D194" s="5">
        <v>8080053</v>
      </c>
      <c r="E194" s="5"/>
      <c r="F194" s="5">
        <v>5045705228712</v>
      </c>
      <c r="G194" s="5" t="s">
        <v>208</v>
      </c>
      <c r="H194" s="5">
        <v>1</v>
      </c>
      <c r="I194" s="5">
        <v>23</v>
      </c>
      <c r="J194" s="6">
        <v>750</v>
      </c>
      <c r="K194" s="6">
        <f>SUM(J194*Table1[[#This Row],[TOTAL QTY]])</f>
        <v>750</v>
      </c>
      <c r="L194" s="6">
        <f t="shared" si="4"/>
        <v>105.00000000000001</v>
      </c>
      <c r="M194" s="6">
        <f>SUM(L194*Table1[[#This Row],[TOTAL QTY]])</f>
        <v>105.00000000000001</v>
      </c>
      <c r="N194" s="24">
        <f t="shared" si="5"/>
        <v>92.920353982300909</v>
      </c>
      <c r="O194" s="24">
        <f>SUM(N194*Table1[[#This Row],[TOTAL QTY]])</f>
        <v>92.920353982300909</v>
      </c>
      <c r="P194" s="14"/>
      <c r="Q194" s="14"/>
      <c r="R194" s="14"/>
      <c r="S194" s="14"/>
      <c r="T194" s="14"/>
      <c r="U194" s="14"/>
    </row>
    <row r="195" spans="1:21" ht="216" customHeight="1" x14ac:dyDescent="0.45">
      <c r="A195" s="10"/>
      <c r="B195" s="5" t="s">
        <v>194</v>
      </c>
      <c r="C195" s="5">
        <v>43</v>
      </c>
      <c r="D195" s="5">
        <v>8080053</v>
      </c>
      <c r="E195" s="5"/>
      <c r="F195" s="5">
        <v>5045705228712</v>
      </c>
      <c r="G195" s="5" t="s">
        <v>208</v>
      </c>
      <c r="H195" s="5">
        <v>2</v>
      </c>
      <c r="I195" s="5">
        <v>23</v>
      </c>
      <c r="J195" s="6">
        <v>750</v>
      </c>
      <c r="K195" s="6">
        <f>SUM(J195*Table1[[#This Row],[TOTAL QTY]])</f>
        <v>1500</v>
      </c>
      <c r="L195" s="6">
        <f t="shared" si="4"/>
        <v>105.00000000000001</v>
      </c>
      <c r="M195" s="6">
        <f>SUM(L195*Table1[[#This Row],[TOTAL QTY]])</f>
        <v>210.00000000000003</v>
      </c>
      <c r="N195" s="24">
        <f t="shared" si="5"/>
        <v>92.920353982300909</v>
      </c>
      <c r="O195" s="24">
        <f>SUM(N195*Table1[[#This Row],[TOTAL QTY]])</f>
        <v>185.84070796460182</v>
      </c>
      <c r="P195" s="14"/>
      <c r="Q195" s="14"/>
      <c r="R195" s="14"/>
      <c r="S195" s="14"/>
      <c r="T195" s="14"/>
      <c r="U195" s="14"/>
    </row>
    <row r="196" spans="1:21" ht="216" customHeight="1" x14ac:dyDescent="0.45">
      <c r="A196" s="10"/>
      <c r="B196" s="5" t="s">
        <v>194</v>
      </c>
      <c r="C196" s="5">
        <v>40</v>
      </c>
      <c r="D196" s="5">
        <v>8080053</v>
      </c>
      <c r="E196" s="5"/>
      <c r="F196" s="5">
        <v>5045705228712</v>
      </c>
      <c r="G196" s="5" t="s">
        <v>208</v>
      </c>
      <c r="H196" s="5">
        <v>1</v>
      </c>
      <c r="I196" s="5">
        <v>23</v>
      </c>
      <c r="J196" s="6">
        <v>750</v>
      </c>
      <c r="K196" s="6">
        <f>SUM(J196*Table1[[#This Row],[TOTAL QTY]])</f>
        <v>750</v>
      </c>
      <c r="L196" s="6">
        <f t="shared" si="4"/>
        <v>105.00000000000001</v>
      </c>
      <c r="M196" s="6">
        <f>SUM(L196*Table1[[#This Row],[TOTAL QTY]])</f>
        <v>105.00000000000001</v>
      </c>
      <c r="N196" s="24">
        <f t="shared" si="5"/>
        <v>92.920353982300909</v>
      </c>
      <c r="O196" s="24">
        <f>SUM(N196*Table1[[#This Row],[TOTAL QTY]])</f>
        <v>92.920353982300909</v>
      </c>
      <c r="P196" s="14"/>
      <c r="Q196" s="14"/>
      <c r="R196" s="14"/>
      <c r="S196" s="14"/>
      <c r="T196" s="14"/>
      <c r="U196" s="14"/>
    </row>
    <row r="197" spans="1:21" ht="216" customHeight="1" x14ac:dyDescent="0.45">
      <c r="A197" s="10"/>
      <c r="B197" s="5" t="s">
        <v>194</v>
      </c>
      <c r="C197" s="5">
        <v>44</v>
      </c>
      <c r="D197" s="5">
        <v>8080053</v>
      </c>
      <c r="E197" s="5"/>
      <c r="F197" s="5">
        <v>5045705228712</v>
      </c>
      <c r="G197" s="5" t="s">
        <v>208</v>
      </c>
      <c r="H197" s="5">
        <v>2</v>
      </c>
      <c r="I197" s="5">
        <v>23</v>
      </c>
      <c r="J197" s="6">
        <v>750</v>
      </c>
      <c r="K197" s="6">
        <f>SUM(J197*Table1[[#This Row],[TOTAL QTY]])</f>
        <v>1500</v>
      </c>
      <c r="L197" s="6">
        <f t="shared" si="4"/>
        <v>105.00000000000001</v>
      </c>
      <c r="M197" s="6">
        <f>SUM(L197*Table1[[#This Row],[TOTAL QTY]])</f>
        <v>210.00000000000003</v>
      </c>
      <c r="N197" s="24">
        <f t="shared" si="5"/>
        <v>92.920353982300909</v>
      </c>
      <c r="O197" s="24">
        <f>SUM(N197*Table1[[#This Row],[TOTAL QTY]])</f>
        <v>185.84070796460182</v>
      </c>
      <c r="P197" s="14"/>
      <c r="Q197" s="14"/>
      <c r="R197" s="14"/>
      <c r="S197" s="14"/>
      <c r="T197" s="14"/>
      <c r="U197" s="14"/>
    </row>
    <row r="198" spans="1:21" ht="216" customHeight="1" x14ac:dyDescent="0.45">
      <c r="A198" s="10"/>
      <c r="B198" s="5" t="s">
        <v>194</v>
      </c>
      <c r="C198" s="5">
        <v>44</v>
      </c>
      <c r="D198" s="5">
        <v>8080053</v>
      </c>
      <c r="E198" s="5"/>
      <c r="F198" s="5">
        <v>5045705228712</v>
      </c>
      <c r="G198" s="5" t="s">
        <v>208</v>
      </c>
      <c r="H198" s="5">
        <v>1</v>
      </c>
      <c r="I198" s="5">
        <v>22</v>
      </c>
      <c r="J198" s="6">
        <v>750</v>
      </c>
      <c r="K198" s="6">
        <f>SUM(J198*Table1[[#This Row],[TOTAL QTY]])</f>
        <v>750</v>
      </c>
      <c r="L198" s="6">
        <f t="shared" si="4"/>
        <v>105.00000000000001</v>
      </c>
      <c r="M198" s="6">
        <f>SUM(L198*Table1[[#This Row],[TOTAL QTY]])</f>
        <v>105.00000000000001</v>
      </c>
      <c r="N198" s="24">
        <f t="shared" si="5"/>
        <v>92.920353982300909</v>
      </c>
      <c r="O198" s="24">
        <f>SUM(N198*Table1[[#This Row],[TOTAL QTY]])</f>
        <v>92.920353982300909</v>
      </c>
      <c r="P198" s="14"/>
      <c r="Q198" s="14"/>
      <c r="R198" s="14"/>
      <c r="S198" s="14"/>
      <c r="T198" s="14"/>
      <c r="U198" s="14"/>
    </row>
    <row r="199" spans="1:21" ht="216" customHeight="1" x14ac:dyDescent="0.45">
      <c r="A199" s="10"/>
      <c r="B199" s="5" t="s">
        <v>194</v>
      </c>
      <c r="C199" s="5">
        <v>42</v>
      </c>
      <c r="D199" s="5">
        <v>8080053</v>
      </c>
      <c r="E199" s="5">
        <v>1007</v>
      </c>
      <c r="F199" s="5">
        <v>5045705228538</v>
      </c>
      <c r="G199" s="5" t="s">
        <v>208</v>
      </c>
      <c r="H199" s="5">
        <v>1</v>
      </c>
      <c r="I199" s="5">
        <v>17</v>
      </c>
      <c r="J199" s="6">
        <v>750</v>
      </c>
      <c r="K199" s="6">
        <f>SUM(J199*Table1[[#This Row],[TOTAL QTY]])</f>
        <v>750</v>
      </c>
      <c r="L199" s="6">
        <f t="shared" si="4"/>
        <v>105.00000000000001</v>
      </c>
      <c r="M199" s="6">
        <f>SUM(L199*Table1[[#This Row],[TOTAL QTY]])</f>
        <v>105.00000000000001</v>
      </c>
      <c r="N199" s="24">
        <f t="shared" si="5"/>
        <v>92.920353982300909</v>
      </c>
      <c r="O199" s="24">
        <f>SUM(N199*Table1[[#This Row],[TOTAL QTY]])</f>
        <v>92.920353982300909</v>
      </c>
      <c r="P199" s="14"/>
      <c r="Q199" s="14"/>
      <c r="R199" s="14"/>
      <c r="S199" s="14"/>
      <c r="T199" s="14"/>
      <c r="U199" s="14"/>
    </row>
    <row r="200" spans="1:21" ht="216" customHeight="1" x14ac:dyDescent="0.45">
      <c r="A200" s="10"/>
      <c r="B200" s="5" t="s">
        <v>194</v>
      </c>
      <c r="C200" s="5">
        <v>41</v>
      </c>
      <c r="D200" s="5">
        <v>8080053</v>
      </c>
      <c r="E200" s="5">
        <v>1005</v>
      </c>
      <c r="F200" s="5">
        <v>5045705228477</v>
      </c>
      <c r="G200" s="5" t="s">
        <v>208</v>
      </c>
      <c r="H200" s="5">
        <v>4</v>
      </c>
      <c r="I200" s="5">
        <v>17</v>
      </c>
      <c r="J200" s="6">
        <v>750</v>
      </c>
      <c r="K200" s="6">
        <f>SUM(J200*Table1[[#This Row],[TOTAL QTY]])</f>
        <v>3000</v>
      </c>
      <c r="L200" s="6">
        <f t="shared" si="4"/>
        <v>105.00000000000001</v>
      </c>
      <c r="M200" s="6">
        <f>SUM(L200*Table1[[#This Row],[TOTAL QTY]])</f>
        <v>420.00000000000006</v>
      </c>
      <c r="N200" s="24">
        <f t="shared" si="5"/>
        <v>92.920353982300909</v>
      </c>
      <c r="O200" s="24">
        <f>SUM(N200*Table1[[#This Row],[TOTAL QTY]])</f>
        <v>371.68141592920364</v>
      </c>
      <c r="P200" s="14"/>
      <c r="Q200" s="14"/>
      <c r="R200" s="14"/>
      <c r="S200" s="14"/>
      <c r="T200" s="14"/>
      <c r="U200" s="14"/>
    </row>
    <row r="201" spans="1:21" s="14" customFormat="1" ht="216" customHeight="1" x14ac:dyDescent="0.45">
      <c r="A201" s="10"/>
      <c r="B201" s="5" t="s">
        <v>194</v>
      </c>
      <c r="C201" s="5">
        <v>43</v>
      </c>
      <c r="D201" s="5">
        <v>8080053</v>
      </c>
      <c r="E201" s="5">
        <v>1009</v>
      </c>
      <c r="F201" s="5">
        <v>5045705228590</v>
      </c>
      <c r="G201" s="5" t="s">
        <v>208</v>
      </c>
      <c r="H201" s="5">
        <v>1</v>
      </c>
      <c r="I201" s="5">
        <v>17</v>
      </c>
      <c r="J201" s="6">
        <v>750</v>
      </c>
      <c r="K201" s="6">
        <f>SUM(J201*Table1[[#This Row],[TOTAL QTY]])</f>
        <v>750</v>
      </c>
      <c r="L201" s="6">
        <f t="shared" si="4"/>
        <v>105.00000000000001</v>
      </c>
      <c r="M201" s="6">
        <f>SUM(L201*Table1[[#This Row],[TOTAL QTY]])</f>
        <v>105.00000000000001</v>
      </c>
      <c r="N201" s="24">
        <f t="shared" si="5"/>
        <v>92.920353982300909</v>
      </c>
      <c r="O201" s="24">
        <f>SUM(N201*Table1[[#This Row],[TOTAL QTY]])</f>
        <v>92.920353982300909</v>
      </c>
    </row>
    <row r="202" spans="1:21" s="14" customFormat="1" ht="216" customHeight="1" x14ac:dyDescent="0.45">
      <c r="A202" s="10"/>
      <c r="B202" s="5" t="s">
        <v>194</v>
      </c>
      <c r="C202" s="5">
        <v>44</v>
      </c>
      <c r="D202" s="5">
        <v>8080053</v>
      </c>
      <c r="E202" s="5">
        <v>1011</v>
      </c>
      <c r="F202" s="5">
        <v>5045705228651</v>
      </c>
      <c r="G202" s="5" t="s">
        <v>208</v>
      </c>
      <c r="H202" s="5">
        <v>2</v>
      </c>
      <c r="I202" s="5">
        <v>17</v>
      </c>
      <c r="J202" s="6">
        <v>750</v>
      </c>
      <c r="K202" s="6">
        <f>SUM(J202*Table1[[#This Row],[TOTAL QTY]])</f>
        <v>1500</v>
      </c>
      <c r="L202" s="6">
        <f t="shared" si="4"/>
        <v>105.00000000000001</v>
      </c>
      <c r="M202" s="6">
        <f>SUM(L202*Table1[[#This Row],[TOTAL QTY]])</f>
        <v>210.00000000000003</v>
      </c>
      <c r="N202" s="24">
        <f t="shared" si="5"/>
        <v>92.920353982300909</v>
      </c>
      <c r="O202" s="24">
        <f>SUM(N202*Table1[[#This Row],[TOTAL QTY]])</f>
        <v>185.84070796460182</v>
      </c>
    </row>
    <row r="203" spans="1:21" s="14" customFormat="1" ht="216" customHeight="1" x14ac:dyDescent="0.45">
      <c r="A203" s="5"/>
      <c r="B203" s="5" t="s">
        <v>194</v>
      </c>
      <c r="C203" s="10">
        <v>39.5</v>
      </c>
      <c r="D203" s="5">
        <v>8074536</v>
      </c>
      <c r="E203" s="5">
        <v>1002</v>
      </c>
      <c r="F203" s="5">
        <v>5045704147632</v>
      </c>
      <c r="G203" s="5" t="s">
        <v>45</v>
      </c>
      <c r="H203" s="5"/>
      <c r="I203" s="5"/>
      <c r="J203" s="6">
        <v>920</v>
      </c>
      <c r="K203" s="6">
        <f>SUM(J203*Table1[[#This Row],[TOTAL QTY]])</f>
        <v>0</v>
      </c>
      <c r="L203" s="6">
        <f t="shared" si="4"/>
        <v>128.80000000000001</v>
      </c>
      <c r="M203" s="6">
        <f>SUM(L203*Table1[[#This Row],[TOTAL QTY]])</f>
        <v>0</v>
      </c>
      <c r="N203" s="24">
        <f t="shared" si="5"/>
        <v>113.98230088495578</v>
      </c>
      <c r="O203" s="24">
        <f>SUM(N203*Table1[[#This Row],[TOTAL QTY]])</f>
        <v>0</v>
      </c>
    </row>
    <row r="204" spans="1:21" s="14" customFormat="1" ht="216" customHeight="1" x14ac:dyDescent="0.45">
      <c r="A204" s="1"/>
      <c r="B204" s="1" t="s">
        <v>194</v>
      </c>
      <c r="C204" s="1">
        <v>39</v>
      </c>
      <c r="D204" s="1">
        <v>8086577</v>
      </c>
      <c r="E204" s="1">
        <v>1009</v>
      </c>
      <c r="F204" s="1"/>
      <c r="G204" s="1" t="s">
        <v>207</v>
      </c>
      <c r="H204" s="1">
        <v>1</v>
      </c>
      <c r="I204" s="1">
        <v>30</v>
      </c>
      <c r="J204" s="2">
        <v>920</v>
      </c>
      <c r="K204" s="6">
        <f>SUM(J204*Table1[[#This Row],[TOTAL QTY]])</f>
        <v>920</v>
      </c>
      <c r="L204" s="6">
        <f t="shared" si="4"/>
        <v>128.80000000000001</v>
      </c>
      <c r="M204" s="6">
        <f>SUM(L204*Table1[[#This Row],[TOTAL QTY]])</f>
        <v>128.80000000000001</v>
      </c>
      <c r="N204" s="24">
        <f t="shared" si="5"/>
        <v>113.98230088495578</v>
      </c>
      <c r="O204" s="24">
        <f>SUM(N204*Table1[[#This Row],[TOTAL QTY]])</f>
        <v>113.98230088495578</v>
      </c>
    </row>
    <row r="205" spans="1:21" s="14" customFormat="1" ht="216" customHeight="1" x14ac:dyDescent="0.45">
      <c r="A205" s="1"/>
      <c r="B205" s="1" t="s">
        <v>194</v>
      </c>
      <c r="C205" s="1">
        <v>40</v>
      </c>
      <c r="D205" s="1">
        <v>8086577</v>
      </c>
      <c r="E205" s="1">
        <v>1009</v>
      </c>
      <c r="F205" s="1"/>
      <c r="G205" s="1" t="s">
        <v>207</v>
      </c>
      <c r="H205" s="1">
        <v>3</v>
      </c>
      <c r="I205" s="1">
        <v>26</v>
      </c>
      <c r="J205" s="2">
        <v>920</v>
      </c>
      <c r="K205" s="6">
        <f>SUM(J205*Table1[[#This Row],[TOTAL QTY]])</f>
        <v>2760</v>
      </c>
      <c r="L205" s="6">
        <f t="shared" si="4"/>
        <v>128.80000000000001</v>
      </c>
      <c r="M205" s="6">
        <f>SUM(L205*Table1[[#This Row],[TOTAL QTY]])</f>
        <v>386.40000000000003</v>
      </c>
      <c r="N205" s="24">
        <f t="shared" si="5"/>
        <v>113.98230088495578</v>
      </c>
      <c r="O205" s="24">
        <f>SUM(N205*Table1[[#This Row],[TOTAL QTY]])</f>
        <v>341.94690265486736</v>
      </c>
    </row>
    <row r="206" spans="1:21" s="14" customFormat="1" ht="216" customHeight="1" x14ac:dyDescent="0.45">
      <c r="A206" s="1"/>
      <c r="B206" s="1" t="s">
        <v>194</v>
      </c>
      <c r="C206" s="1">
        <v>41</v>
      </c>
      <c r="D206" s="1">
        <v>8086577</v>
      </c>
      <c r="E206" s="1">
        <v>1009</v>
      </c>
      <c r="F206" s="1"/>
      <c r="G206" s="1" t="s">
        <v>207</v>
      </c>
      <c r="H206" s="1">
        <v>3</v>
      </c>
      <c r="I206" s="1">
        <v>26</v>
      </c>
      <c r="J206" s="2">
        <v>920</v>
      </c>
      <c r="K206" s="6">
        <f>SUM(J206*Table1[[#This Row],[TOTAL QTY]])</f>
        <v>2760</v>
      </c>
      <c r="L206" s="6">
        <f t="shared" si="4"/>
        <v>128.80000000000001</v>
      </c>
      <c r="M206" s="6">
        <f>SUM(L206*Table1[[#This Row],[TOTAL QTY]])</f>
        <v>386.40000000000003</v>
      </c>
      <c r="N206" s="24">
        <f t="shared" si="5"/>
        <v>113.98230088495578</v>
      </c>
      <c r="O206" s="24">
        <f>SUM(N206*Table1[[#This Row],[TOTAL QTY]])</f>
        <v>341.94690265486736</v>
      </c>
    </row>
    <row r="207" spans="1:21" s="14" customFormat="1" ht="216" customHeight="1" x14ac:dyDescent="0.45">
      <c r="A207" s="1"/>
      <c r="B207" s="1" t="s">
        <v>194</v>
      </c>
      <c r="C207" s="4">
        <v>41.5</v>
      </c>
      <c r="D207" s="1">
        <v>8086577</v>
      </c>
      <c r="E207" s="1">
        <v>1009</v>
      </c>
      <c r="F207" s="1"/>
      <c r="G207" s="1" t="s">
        <v>207</v>
      </c>
      <c r="H207" s="1">
        <v>1</v>
      </c>
      <c r="I207" s="1">
        <v>30</v>
      </c>
      <c r="J207" s="2">
        <v>920</v>
      </c>
      <c r="K207" s="6">
        <f>SUM(J207*Table1[[#This Row],[TOTAL QTY]])</f>
        <v>920</v>
      </c>
      <c r="L207" s="6">
        <f t="shared" ref="L207:L270" si="6">SUM(J207*0.14)</f>
        <v>128.80000000000001</v>
      </c>
      <c r="M207" s="6">
        <f>SUM(L207*Table1[[#This Row],[TOTAL QTY]])</f>
        <v>128.80000000000001</v>
      </c>
      <c r="N207" s="24">
        <f t="shared" si="5"/>
        <v>113.98230088495578</v>
      </c>
      <c r="O207" s="24">
        <f>SUM(N207*Table1[[#This Row],[TOTAL QTY]])</f>
        <v>113.98230088495578</v>
      </c>
    </row>
    <row r="208" spans="1:21" s="14" customFormat="1" ht="216" customHeight="1" x14ac:dyDescent="0.45">
      <c r="A208" s="1"/>
      <c r="B208" s="1" t="s">
        <v>194</v>
      </c>
      <c r="C208" s="1">
        <v>42</v>
      </c>
      <c r="D208" s="1">
        <v>8086577</v>
      </c>
      <c r="E208" s="1">
        <v>1009</v>
      </c>
      <c r="F208" s="1"/>
      <c r="G208" s="1" t="s">
        <v>207</v>
      </c>
      <c r="H208" s="1">
        <v>3</v>
      </c>
      <c r="I208" s="1" t="s">
        <v>209</v>
      </c>
      <c r="J208" s="2">
        <v>920</v>
      </c>
      <c r="K208" s="6">
        <f>SUM(J208*Table1[[#This Row],[TOTAL QTY]])</f>
        <v>2760</v>
      </c>
      <c r="L208" s="6">
        <f t="shared" si="6"/>
        <v>128.80000000000001</v>
      </c>
      <c r="M208" s="6">
        <f>SUM(L208*Table1[[#This Row],[TOTAL QTY]])</f>
        <v>386.40000000000003</v>
      </c>
      <c r="N208" s="24">
        <f t="shared" ref="N208:N271" si="7">SUM(L208/1.13)</f>
        <v>113.98230088495578</v>
      </c>
      <c r="O208" s="24">
        <f>SUM(N208*Table1[[#This Row],[TOTAL QTY]])</f>
        <v>341.94690265486736</v>
      </c>
    </row>
    <row r="209" spans="1:15" s="14" customFormat="1" ht="216" customHeight="1" x14ac:dyDescent="0.45">
      <c r="A209" s="1"/>
      <c r="B209" s="1" t="s">
        <v>194</v>
      </c>
      <c r="C209" s="1">
        <v>43</v>
      </c>
      <c r="D209" s="1">
        <v>8086577</v>
      </c>
      <c r="E209" s="1">
        <v>1009</v>
      </c>
      <c r="F209" s="1"/>
      <c r="G209" s="1" t="s">
        <v>207</v>
      </c>
      <c r="H209" s="1">
        <v>5</v>
      </c>
      <c r="I209" s="1">
        <v>26</v>
      </c>
      <c r="J209" s="2">
        <v>920</v>
      </c>
      <c r="K209" s="6">
        <f>SUM(J209*Table1[[#This Row],[TOTAL QTY]])</f>
        <v>4600</v>
      </c>
      <c r="L209" s="6">
        <f t="shared" si="6"/>
        <v>128.80000000000001</v>
      </c>
      <c r="M209" s="6">
        <f>SUM(L209*Table1[[#This Row],[TOTAL QTY]])</f>
        <v>644</v>
      </c>
      <c r="N209" s="24">
        <f t="shared" si="7"/>
        <v>113.98230088495578</v>
      </c>
      <c r="O209" s="24">
        <f>SUM(N209*Table1[[#This Row],[TOTAL QTY]])</f>
        <v>569.91150442477885</v>
      </c>
    </row>
    <row r="210" spans="1:15" s="14" customFormat="1" ht="216" customHeight="1" x14ac:dyDescent="0.45">
      <c r="A210" s="1"/>
      <c r="B210" s="1" t="s">
        <v>194</v>
      </c>
      <c r="C210" s="4">
        <v>43.5</v>
      </c>
      <c r="D210" s="1">
        <v>8086577</v>
      </c>
      <c r="E210" s="1">
        <v>1009</v>
      </c>
      <c r="F210" s="1"/>
      <c r="G210" s="1" t="s">
        <v>207</v>
      </c>
      <c r="H210" s="1">
        <v>1</v>
      </c>
      <c r="I210" s="1">
        <v>26</v>
      </c>
      <c r="J210" s="2">
        <v>920</v>
      </c>
      <c r="K210" s="6">
        <f>SUM(J210*Table1[[#This Row],[TOTAL QTY]])</f>
        <v>920</v>
      </c>
      <c r="L210" s="6">
        <f t="shared" si="6"/>
        <v>128.80000000000001</v>
      </c>
      <c r="M210" s="6">
        <f>SUM(L210*Table1[[#This Row],[TOTAL QTY]])</f>
        <v>128.80000000000001</v>
      </c>
      <c r="N210" s="24">
        <f t="shared" si="7"/>
        <v>113.98230088495578</v>
      </c>
      <c r="O210" s="24">
        <f>SUM(N210*Table1[[#This Row],[TOTAL QTY]])</f>
        <v>113.98230088495578</v>
      </c>
    </row>
    <row r="211" spans="1:15" s="14" customFormat="1" ht="216" customHeight="1" x14ac:dyDescent="0.45">
      <c r="A211" s="1"/>
      <c r="B211" s="1" t="s">
        <v>194</v>
      </c>
      <c r="C211" s="1">
        <v>44</v>
      </c>
      <c r="D211" s="1">
        <v>8086577</v>
      </c>
      <c r="E211" s="1">
        <v>1009</v>
      </c>
      <c r="F211" s="1"/>
      <c r="G211" s="1" t="s">
        <v>207</v>
      </c>
      <c r="H211" s="1">
        <v>2</v>
      </c>
      <c r="I211" s="1">
        <v>26</v>
      </c>
      <c r="J211" s="2">
        <v>920</v>
      </c>
      <c r="K211" s="6">
        <f>SUM(J211*Table1[[#This Row],[TOTAL QTY]])</f>
        <v>1840</v>
      </c>
      <c r="L211" s="6">
        <f t="shared" si="6"/>
        <v>128.80000000000001</v>
      </c>
      <c r="M211" s="6">
        <f>SUM(L211*Table1[[#This Row],[TOTAL QTY]])</f>
        <v>257.60000000000002</v>
      </c>
      <c r="N211" s="24">
        <f t="shared" si="7"/>
        <v>113.98230088495578</v>
      </c>
      <c r="O211" s="24">
        <f>SUM(N211*Table1[[#This Row],[TOTAL QTY]])</f>
        <v>227.96460176991155</v>
      </c>
    </row>
    <row r="212" spans="1:15" s="14" customFormat="1" ht="216" customHeight="1" x14ac:dyDescent="0.45">
      <c r="A212" s="10"/>
      <c r="B212" s="1" t="s">
        <v>194</v>
      </c>
      <c r="C212" s="1">
        <v>35</v>
      </c>
      <c r="D212" s="1">
        <v>8077388</v>
      </c>
      <c r="E212" s="1">
        <v>1003</v>
      </c>
      <c r="F212" s="1"/>
      <c r="G212" s="1" t="s">
        <v>43</v>
      </c>
      <c r="H212" s="1">
        <v>1</v>
      </c>
      <c r="I212" s="1">
        <v>28</v>
      </c>
      <c r="J212" s="2">
        <v>1290</v>
      </c>
      <c r="K212" s="6">
        <f>SUM(J212*Table1[[#This Row],[TOTAL QTY]])</f>
        <v>1290</v>
      </c>
      <c r="L212" s="6">
        <f t="shared" si="6"/>
        <v>180.60000000000002</v>
      </c>
      <c r="M212" s="6">
        <f>SUM(L212*Table1[[#This Row],[TOTAL QTY]])</f>
        <v>180.60000000000002</v>
      </c>
      <c r="N212" s="24">
        <f t="shared" si="7"/>
        <v>159.82300884955757</v>
      </c>
      <c r="O212" s="24">
        <f>SUM(N212*Table1[[#This Row],[TOTAL QTY]])</f>
        <v>159.82300884955757</v>
      </c>
    </row>
    <row r="213" spans="1:15" s="14" customFormat="1" ht="216" customHeight="1" x14ac:dyDescent="0.45">
      <c r="A213" s="10"/>
      <c r="B213" s="1" t="s">
        <v>194</v>
      </c>
      <c r="C213" s="1">
        <v>36</v>
      </c>
      <c r="D213" s="1">
        <v>8077388</v>
      </c>
      <c r="E213" s="1">
        <v>1003</v>
      </c>
      <c r="F213" s="1"/>
      <c r="G213" s="1" t="s">
        <v>43</v>
      </c>
      <c r="H213" s="1">
        <v>1</v>
      </c>
      <c r="I213" s="1">
        <v>28</v>
      </c>
      <c r="J213" s="2">
        <v>1290</v>
      </c>
      <c r="K213" s="6">
        <f>SUM(J213*Table1[[#This Row],[TOTAL QTY]])</f>
        <v>1290</v>
      </c>
      <c r="L213" s="6">
        <f t="shared" si="6"/>
        <v>180.60000000000002</v>
      </c>
      <c r="M213" s="6">
        <f>SUM(L213*Table1[[#This Row],[TOTAL QTY]])</f>
        <v>180.60000000000002</v>
      </c>
      <c r="N213" s="24">
        <f t="shared" si="7"/>
        <v>159.82300884955757</v>
      </c>
      <c r="O213" s="24">
        <f>SUM(N213*Table1[[#This Row],[TOTAL QTY]])</f>
        <v>159.82300884955757</v>
      </c>
    </row>
    <row r="214" spans="1:15" s="14" customFormat="1" ht="216" customHeight="1" x14ac:dyDescent="0.45">
      <c r="A214" s="1"/>
      <c r="B214" s="1" t="s">
        <v>194</v>
      </c>
      <c r="C214" s="1">
        <v>45</v>
      </c>
      <c r="D214" s="1" t="s">
        <v>210</v>
      </c>
      <c r="E214" s="1" t="s">
        <v>85</v>
      </c>
      <c r="F214" s="1" t="s">
        <v>211</v>
      </c>
      <c r="G214" s="1" t="s">
        <v>207</v>
      </c>
      <c r="H214" s="1">
        <v>2</v>
      </c>
      <c r="I214" s="1">
        <v>27</v>
      </c>
      <c r="J214" s="2">
        <v>990</v>
      </c>
      <c r="K214" s="6">
        <f>SUM(J214*Table1[[#This Row],[TOTAL QTY]])</f>
        <v>1980</v>
      </c>
      <c r="L214" s="6">
        <f t="shared" si="6"/>
        <v>138.60000000000002</v>
      </c>
      <c r="M214" s="6">
        <f>SUM(L214*Table1[[#This Row],[TOTAL QTY]])</f>
        <v>277.20000000000005</v>
      </c>
      <c r="N214" s="24">
        <f t="shared" si="7"/>
        <v>122.6548672566372</v>
      </c>
      <c r="O214" s="24">
        <f>SUM(N214*Table1[[#This Row],[TOTAL QTY]])</f>
        <v>245.30973451327441</v>
      </c>
    </row>
    <row r="215" spans="1:15" s="14" customFormat="1" ht="216" customHeight="1" x14ac:dyDescent="0.45">
      <c r="A215" s="1" t="e">
        <v>#VALUE!</v>
      </c>
      <c r="B215" s="1" t="s">
        <v>194</v>
      </c>
      <c r="C215" s="1">
        <v>44</v>
      </c>
      <c r="D215" s="1" t="s">
        <v>210</v>
      </c>
      <c r="E215" s="1"/>
      <c r="F215" s="1"/>
      <c r="G215" s="1" t="s">
        <v>207</v>
      </c>
      <c r="H215" s="1">
        <v>1</v>
      </c>
      <c r="I215" s="1">
        <v>27</v>
      </c>
      <c r="J215" s="2"/>
      <c r="K215" s="6">
        <f>SUM(J215*Table1[[#This Row],[TOTAL QTY]])</f>
        <v>0</v>
      </c>
      <c r="L215" s="6">
        <f t="shared" si="6"/>
        <v>0</v>
      </c>
      <c r="M215" s="6">
        <f>SUM(L215*Table1[[#This Row],[TOTAL QTY]])</f>
        <v>0</v>
      </c>
      <c r="N215" s="24">
        <f t="shared" si="7"/>
        <v>0</v>
      </c>
      <c r="O215" s="24">
        <f>SUM(N215*Table1[[#This Row],[TOTAL QTY]])</f>
        <v>0</v>
      </c>
    </row>
    <row r="216" spans="1:15" s="14" customFormat="1" ht="216" customHeight="1" x14ac:dyDescent="0.45">
      <c r="A216" s="1"/>
      <c r="B216" s="1" t="s">
        <v>194</v>
      </c>
      <c r="C216" s="1" t="s">
        <v>83</v>
      </c>
      <c r="D216" s="1" t="s">
        <v>210</v>
      </c>
      <c r="E216" s="1" t="s">
        <v>30</v>
      </c>
      <c r="F216" s="1" t="s">
        <v>212</v>
      </c>
      <c r="G216" s="1" t="s">
        <v>207</v>
      </c>
      <c r="H216" s="1">
        <v>1</v>
      </c>
      <c r="I216" s="1">
        <v>25</v>
      </c>
      <c r="J216" s="2">
        <v>990</v>
      </c>
      <c r="K216" s="6">
        <f>SUM(J216*Table1[[#This Row],[TOTAL QTY]])</f>
        <v>990</v>
      </c>
      <c r="L216" s="6">
        <f t="shared" si="6"/>
        <v>138.60000000000002</v>
      </c>
      <c r="M216" s="6">
        <f>SUM(L216*Table1[[#This Row],[TOTAL QTY]])</f>
        <v>138.60000000000002</v>
      </c>
      <c r="N216" s="24">
        <f t="shared" si="7"/>
        <v>122.6548672566372</v>
      </c>
      <c r="O216" s="24">
        <f>SUM(N216*Table1[[#This Row],[TOTAL QTY]])</f>
        <v>122.6548672566372</v>
      </c>
    </row>
    <row r="217" spans="1:15" s="14" customFormat="1" ht="216" customHeight="1" x14ac:dyDescent="0.45">
      <c r="A217" s="1"/>
      <c r="B217" s="1" t="s">
        <v>194</v>
      </c>
      <c r="C217" s="1" t="s">
        <v>109</v>
      </c>
      <c r="D217" s="1" t="s">
        <v>210</v>
      </c>
      <c r="E217" s="1" t="s">
        <v>121</v>
      </c>
      <c r="F217" s="1" t="s">
        <v>213</v>
      </c>
      <c r="G217" s="1" t="s">
        <v>207</v>
      </c>
      <c r="H217" s="1">
        <v>1</v>
      </c>
      <c r="I217" s="1">
        <v>25</v>
      </c>
      <c r="J217" s="2">
        <v>990</v>
      </c>
      <c r="K217" s="6">
        <f>SUM(J217*Table1[[#This Row],[TOTAL QTY]])</f>
        <v>990</v>
      </c>
      <c r="L217" s="6">
        <f t="shared" si="6"/>
        <v>138.60000000000002</v>
      </c>
      <c r="M217" s="6">
        <f>SUM(L217*Table1[[#This Row],[TOTAL QTY]])</f>
        <v>138.60000000000002</v>
      </c>
      <c r="N217" s="24">
        <f t="shared" si="7"/>
        <v>122.6548672566372</v>
      </c>
      <c r="O217" s="24">
        <f>SUM(N217*Table1[[#This Row],[TOTAL QTY]])</f>
        <v>122.6548672566372</v>
      </c>
    </row>
    <row r="218" spans="1:15" s="14" customFormat="1" ht="216" customHeight="1" x14ac:dyDescent="0.45">
      <c r="A218" s="1"/>
      <c r="B218" s="1" t="s">
        <v>194</v>
      </c>
      <c r="C218" s="1">
        <v>40</v>
      </c>
      <c r="D218" s="1" t="s">
        <v>214</v>
      </c>
      <c r="E218" s="1" t="s">
        <v>85</v>
      </c>
      <c r="F218" s="1" t="s">
        <v>215</v>
      </c>
      <c r="G218" s="1" t="s">
        <v>216</v>
      </c>
      <c r="H218" s="1">
        <v>3</v>
      </c>
      <c r="I218" s="1" t="s">
        <v>217</v>
      </c>
      <c r="J218" s="2">
        <v>795</v>
      </c>
      <c r="K218" s="6">
        <f>SUM(J218*Table1[[#This Row],[TOTAL QTY]])</f>
        <v>2385</v>
      </c>
      <c r="L218" s="6">
        <f t="shared" si="6"/>
        <v>111.30000000000001</v>
      </c>
      <c r="M218" s="6">
        <f>SUM(L218*Table1[[#This Row],[TOTAL QTY]])</f>
        <v>333.90000000000003</v>
      </c>
      <c r="N218" s="24">
        <f t="shared" si="7"/>
        <v>98.495575221238951</v>
      </c>
      <c r="O218" s="24">
        <f>SUM(N218*Table1[[#This Row],[TOTAL QTY]])</f>
        <v>295.48672566371687</v>
      </c>
    </row>
    <row r="219" spans="1:15" s="14" customFormat="1" ht="216" customHeight="1" x14ac:dyDescent="0.45">
      <c r="A219" s="1"/>
      <c r="B219" s="1" t="s">
        <v>194</v>
      </c>
      <c r="C219" s="1" t="s">
        <v>83</v>
      </c>
      <c r="D219" s="1" t="s">
        <v>214</v>
      </c>
      <c r="E219" s="1" t="s">
        <v>30</v>
      </c>
      <c r="F219" s="1" t="s">
        <v>218</v>
      </c>
      <c r="G219" s="1" t="s">
        <v>216</v>
      </c>
      <c r="H219" s="1">
        <v>2</v>
      </c>
      <c r="I219" s="1">
        <v>28</v>
      </c>
      <c r="J219" s="2">
        <v>795</v>
      </c>
      <c r="K219" s="6">
        <f>SUM(J219*Table1[[#This Row],[TOTAL QTY]])</f>
        <v>1590</v>
      </c>
      <c r="L219" s="6">
        <f t="shared" si="6"/>
        <v>111.30000000000001</v>
      </c>
      <c r="M219" s="6">
        <f>SUM(L219*Table1[[#This Row],[TOTAL QTY]])</f>
        <v>222.60000000000002</v>
      </c>
      <c r="N219" s="24">
        <f t="shared" si="7"/>
        <v>98.495575221238951</v>
      </c>
      <c r="O219" s="24">
        <f>SUM(N219*Table1[[#This Row],[TOTAL QTY]])</f>
        <v>196.9911504424779</v>
      </c>
    </row>
    <row r="220" spans="1:15" s="14" customFormat="1" ht="216" customHeight="1" x14ac:dyDescent="0.45">
      <c r="A220" s="1"/>
      <c r="B220" s="1" t="s">
        <v>194</v>
      </c>
      <c r="C220" s="1" t="s">
        <v>87</v>
      </c>
      <c r="D220" s="1" t="s">
        <v>214</v>
      </c>
      <c r="E220" s="1" t="s">
        <v>54</v>
      </c>
      <c r="F220" s="1" t="s">
        <v>219</v>
      </c>
      <c r="G220" s="1" t="s">
        <v>216</v>
      </c>
      <c r="H220" s="1">
        <v>3</v>
      </c>
      <c r="I220" s="1" t="s">
        <v>220</v>
      </c>
      <c r="J220" s="2">
        <v>795</v>
      </c>
      <c r="K220" s="6">
        <f>SUM(J220*Table1[[#This Row],[TOTAL QTY]])</f>
        <v>2385</v>
      </c>
      <c r="L220" s="6">
        <f t="shared" si="6"/>
        <v>111.30000000000001</v>
      </c>
      <c r="M220" s="6">
        <f>SUM(L220*Table1[[#This Row],[TOTAL QTY]])</f>
        <v>333.90000000000003</v>
      </c>
      <c r="N220" s="24">
        <f t="shared" si="7"/>
        <v>98.495575221238951</v>
      </c>
      <c r="O220" s="24">
        <f>SUM(N220*Table1[[#This Row],[TOTAL QTY]])</f>
        <v>295.48672566371687</v>
      </c>
    </row>
    <row r="221" spans="1:15" s="14" customFormat="1" ht="216" customHeight="1" x14ac:dyDescent="0.45">
      <c r="A221" s="1"/>
      <c r="B221" s="1" t="s">
        <v>194</v>
      </c>
      <c r="C221" s="1" t="s">
        <v>73</v>
      </c>
      <c r="D221" s="1" t="s">
        <v>214</v>
      </c>
      <c r="E221" s="1" t="s">
        <v>97</v>
      </c>
      <c r="F221" s="1" t="s">
        <v>221</v>
      </c>
      <c r="G221" s="1" t="s">
        <v>216</v>
      </c>
      <c r="H221" s="1">
        <v>5</v>
      </c>
      <c r="I221" s="1" t="s">
        <v>222</v>
      </c>
      <c r="J221" s="2">
        <v>795</v>
      </c>
      <c r="K221" s="6">
        <f>SUM(J221*Table1[[#This Row],[TOTAL QTY]])</f>
        <v>3975</v>
      </c>
      <c r="L221" s="6">
        <f t="shared" si="6"/>
        <v>111.30000000000001</v>
      </c>
      <c r="M221" s="6">
        <f>SUM(L221*Table1[[#This Row],[TOTAL QTY]])</f>
        <v>556.5</v>
      </c>
      <c r="N221" s="24">
        <f t="shared" si="7"/>
        <v>98.495575221238951</v>
      </c>
      <c r="O221" s="24">
        <f>SUM(N221*Table1[[#This Row],[TOTAL QTY]])</f>
        <v>492.47787610619474</v>
      </c>
    </row>
    <row r="222" spans="1:15" s="14" customFormat="1" ht="216" customHeight="1" x14ac:dyDescent="0.45">
      <c r="A222" s="1"/>
      <c r="B222" s="1" t="s">
        <v>194</v>
      </c>
      <c r="C222" s="1" t="s">
        <v>109</v>
      </c>
      <c r="D222" s="1" t="s">
        <v>214</v>
      </c>
      <c r="E222" s="1" t="s">
        <v>121</v>
      </c>
      <c r="F222" s="1" t="s">
        <v>223</v>
      </c>
      <c r="G222" s="1" t="s">
        <v>216</v>
      </c>
      <c r="H222" s="1">
        <v>3</v>
      </c>
      <c r="I222" s="1" t="s">
        <v>224</v>
      </c>
      <c r="J222" s="2">
        <v>795</v>
      </c>
      <c r="K222" s="6">
        <f>SUM(J222*Table1[[#This Row],[TOTAL QTY]])</f>
        <v>2385</v>
      </c>
      <c r="L222" s="6">
        <f t="shared" si="6"/>
        <v>111.30000000000001</v>
      </c>
      <c r="M222" s="6">
        <f>SUM(L222*Table1[[#This Row],[TOTAL QTY]])</f>
        <v>333.90000000000003</v>
      </c>
      <c r="N222" s="24">
        <f t="shared" si="7"/>
        <v>98.495575221238951</v>
      </c>
      <c r="O222" s="24">
        <f>SUM(N222*Table1[[#This Row],[TOTAL QTY]])</f>
        <v>295.48672566371687</v>
      </c>
    </row>
    <row r="223" spans="1:15" s="14" customFormat="1" ht="216" customHeight="1" x14ac:dyDescent="0.45">
      <c r="A223" s="1"/>
      <c r="B223" s="1" t="s">
        <v>194</v>
      </c>
      <c r="C223" s="1">
        <v>40</v>
      </c>
      <c r="D223" s="1" t="s">
        <v>195</v>
      </c>
      <c r="E223" s="1" t="s">
        <v>130</v>
      </c>
      <c r="F223" s="1" t="s">
        <v>225</v>
      </c>
      <c r="G223" s="1" t="s">
        <v>28</v>
      </c>
      <c r="H223" s="1">
        <v>1</v>
      </c>
      <c r="I223" s="1">
        <v>28</v>
      </c>
      <c r="J223" s="2">
        <v>795</v>
      </c>
      <c r="K223" s="6">
        <f>SUM(J223*Table1[[#This Row],[TOTAL QTY]])</f>
        <v>795</v>
      </c>
      <c r="L223" s="6">
        <f t="shared" si="6"/>
        <v>111.30000000000001</v>
      </c>
      <c r="M223" s="6">
        <f>SUM(L223*Table1[[#This Row],[TOTAL QTY]])</f>
        <v>111.30000000000001</v>
      </c>
      <c r="N223" s="24">
        <f t="shared" si="7"/>
        <v>98.495575221238951</v>
      </c>
      <c r="O223" s="24">
        <f>SUM(N223*Table1[[#This Row],[TOTAL QTY]])</f>
        <v>98.495575221238951</v>
      </c>
    </row>
    <row r="224" spans="1:15" s="14" customFormat="1" ht="216" customHeight="1" x14ac:dyDescent="0.45">
      <c r="A224" s="1"/>
      <c r="B224" s="1" t="s">
        <v>194</v>
      </c>
      <c r="C224" s="4">
        <v>40.5</v>
      </c>
      <c r="D224" s="1" t="s">
        <v>195</v>
      </c>
      <c r="E224" s="1" t="s">
        <v>85</v>
      </c>
      <c r="F224" s="1" t="s">
        <v>226</v>
      </c>
      <c r="G224" s="1" t="s">
        <v>28</v>
      </c>
      <c r="H224" s="1">
        <v>1</v>
      </c>
      <c r="I224" s="1">
        <v>25</v>
      </c>
      <c r="J224" s="2">
        <v>795</v>
      </c>
      <c r="K224" s="6">
        <f>SUM(J224*Table1[[#This Row],[TOTAL QTY]])</f>
        <v>795</v>
      </c>
      <c r="L224" s="6">
        <f t="shared" si="6"/>
        <v>111.30000000000001</v>
      </c>
      <c r="M224" s="6">
        <f>SUM(L224*Table1[[#This Row],[TOTAL QTY]])</f>
        <v>111.30000000000001</v>
      </c>
      <c r="N224" s="24">
        <f t="shared" si="7"/>
        <v>98.495575221238951</v>
      </c>
      <c r="O224" s="24">
        <f>SUM(N224*Table1[[#This Row],[TOTAL QTY]])</f>
        <v>98.495575221238951</v>
      </c>
    </row>
    <row r="225" spans="1:15" s="14" customFormat="1" ht="216" customHeight="1" x14ac:dyDescent="0.45">
      <c r="A225" s="1"/>
      <c r="B225" s="1" t="s">
        <v>194</v>
      </c>
      <c r="C225" s="1" t="s">
        <v>83</v>
      </c>
      <c r="D225" s="1" t="s">
        <v>195</v>
      </c>
      <c r="E225" s="1" t="s">
        <v>30</v>
      </c>
      <c r="F225" s="1" t="s">
        <v>196</v>
      </c>
      <c r="G225" s="1" t="s">
        <v>28</v>
      </c>
      <c r="H225" s="1">
        <v>3</v>
      </c>
      <c r="I225" s="1" t="s">
        <v>227</v>
      </c>
      <c r="J225" s="2">
        <v>795</v>
      </c>
      <c r="K225" s="6">
        <f>SUM(J225*Table1[[#This Row],[TOTAL QTY]])</f>
        <v>2385</v>
      </c>
      <c r="L225" s="6">
        <f t="shared" si="6"/>
        <v>111.30000000000001</v>
      </c>
      <c r="M225" s="6">
        <f>SUM(L225*Table1[[#This Row],[TOTAL QTY]])</f>
        <v>333.90000000000003</v>
      </c>
      <c r="N225" s="24">
        <f t="shared" si="7"/>
        <v>98.495575221238951</v>
      </c>
      <c r="O225" s="24">
        <f>SUM(N225*Table1[[#This Row],[TOTAL QTY]])</f>
        <v>295.48672566371687</v>
      </c>
    </row>
    <row r="226" spans="1:15" s="14" customFormat="1" ht="216" customHeight="1" x14ac:dyDescent="0.45">
      <c r="A226" s="1"/>
      <c r="B226" s="1" t="s">
        <v>194</v>
      </c>
      <c r="C226" s="1" t="s">
        <v>87</v>
      </c>
      <c r="D226" s="1" t="s">
        <v>195</v>
      </c>
      <c r="E226" s="1" t="s">
        <v>54</v>
      </c>
      <c r="F226" s="1" t="s">
        <v>228</v>
      </c>
      <c r="G226" s="1" t="s">
        <v>28</v>
      </c>
      <c r="H226" s="1">
        <v>6</v>
      </c>
      <c r="I226" s="1" t="s">
        <v>229</v>
      </c>
      <c r="J226" s="2">
        <v>795</v>
      </c>
      <c r="K226" s="6">
        <f>SUM(J226*Table1[[#This Row],[TOTAL QTY]])</f>
        <v>4770</v>
      </c>
      <c r="L226" s="6">
        <f t="shared" si="6"/>
        <v>111.30000000000001</v>
      </c>
      <c r="M226" s="6">
        <f>SUM(L226*Table1[[#This Row],[TOTAL QTY]])</f>
        <v>667.80000000000007</v>
      </c>
      <c r="N226" s="24">
        <f t="shared" si="7"/>
        <v>98.495575221238951</v>
      </c>
      <c r="O226" s="24">
        <f>SUM(N226*Table1[[#This Row],[TOTAL QTY]])</f>
        <v>590.97345132743374</v>
      </c>
    </row>
    <row r="227" spans="1:15" s="14" customFormat="1" ht="216" customHeight="1" x14ac:dyDescent="0.45">
      <c r="A227" s="1"/>
      <c r="B227" s="1" t="s">
        <v>194</v>
      </c>
      <c r="C227" s="4">
        <v>41.5</v>
      </c>
      <c r="D227" s="1" t="s">
        <v>195</v>
      </c>
      <c r="E227" s="1" t="s">
        <v>121</v>
      </c>
      <c r="F227" s="1" t="s">
        <v>230</v>
      </c>
      <c r="G227" s="1" t="s">
        <v>28</v>
      </c>
      <c r="H227" s="1">
        <v>1</v>
      </c>
      <c r="I227" s="1">
        <v>28</v>
      </c>
      <c r="J227" s="2">
        <v>795</v>
      </c>
      <c r="K227" s="6">
        <f>SUM(J227*Table1[[#This Row],[TOTAL QTY]])</f>
        <v>795</v>
      </c>
      <c r="L227" s="6">
        <f t="shared" si="6"/>
        <v>111.30000000000001</v>
      </c>
      <c r="M227" s="6">
        <f>SUM(L227*Table1[[#This Row],[TOTAL QTY]])</f>
        <v>111.30000000000001</v>
      </c>
      <c r="N227" s="24">
        <f t="shared" si="7"/>
        <v>98.495575221238951</v>
      </c>
      <c r="O227" s="24">
        <f>SUM(N227*Table1[[#This Row],[TOTAL QTY]])</f>
        <v>98.495575221238951</v>
      </c>
    </row>
    <row r="228" spans="1:15" s="14" customFormat="1" ht="216" customHeight="1" x14ac:dyDescent="0.45">
      <c r="A228" s="1"/>
      <c r="B228" s="1" t="s">
        <v>194</v>
      </c>
      <c r="C228" s="4">
        <v>42.5</v>
      </c>
      <c r="D228" s="1" t="s">
        <v>195</v>
      </c>
      <c r="E228" s="1" t="s">
        <v>121</v>
      </c>
      <c r="F228" s="1" t="s">
        <v>230</v>
      </c>
      <c r="G228" s="1" t="s">
        <v>28</v>
      </c>
      <c r="H228" s="1">
        <v>3</v>
      </c>
      <c r="I228" s="1" t="s">
        <v>231</v>
      </c>
      <c r="J228" s="2">
        <v>795</v>
      </c>
      <c r="K228" s="6">
        <f>SUM(J228*Table1[[#This Row],[TOTAL QTY]])</f>
        <v>2385</v>
      </c>
      <c r="L228" s="6">
        <f t="shared" si="6"/>
        <v>111.30000000000001</v>
      </c>
      <c r="M228" s="6">
        <f>SUM(L228*Table1[[#This Row],[TOTAL QTY]])</f>
        <v>333.90000000000003</v>
      </c>
      <c r="N228" s="24">
        <f t="shared" si="7"/>
        <v>98.495575221238951</v>
      </c>
      <c r="O228" s="24">
        <f>SUM(N228*Table1[[#This Row],[TOTAL QTY]])</f>
        <v>295.48672566371687</v>
      </c>
    </row>
    <row r="229" spans="1:15" s="14" customFormat="1" ht="216" customHeight="1" x14ac:dyDescent="0.45">
      <c r="A229" s="1"/>
      <c r="B229" s="1" t="s">
        <v>194</v>
      </c>
      <c r="C229" s="4">
        <v>41.5</v>
      </c>
      <c r="D229" s="1" t="s">
        <v>232</v>
      </c>
      <c r="E229" s="1" t="s">
        <v>85</v>
      </c>
      <c r="F229" s="1" t="s">
        <v>233</v>
      </c>
      <c r="G229" s="1" t="s">
        <v>139</v>
      </c>
      <c r="H229" s="1">
        <v>1</v>
      </c>
      <c r="I229" s="1">
        <v>30</v>
      </c>
      <c r="J229" s="2">
        <v>1050</v>
      </c>
      <c r="K229" s="6">
        <f>SUM(J229*Table1[[#This Row],[TOTAL QTY]])</f>
        <v>1050</v>
      </c>
      <c r="L229" s="6">
        <f t="shared" si="6"/>
        <v>147</v>
      </c>
      <c r="M229" s="6">
        <f>SUM(L229*Table1[[#This Row],[TOTAL QTY]])</f>
        <v>147</v>
      </c>
      <c r="N229" s="24">
        <f t="shared" si="7"/>
        <v>130.08849557522126</v>
      </c>
      <c r="O229" s="24">
        <f>SUM(N229*Table1[[#This Row],[TOTAL QTY]])</f>
        <v>130.08849557522126</v>
      </c>
    </row>
    <row r="230" spans="1:15" s="14" customFormat="1" ht="216" customHeight="1" x14ac:dyDescent="0.45">
      <c r="A230" s="10"/>
      <c r="B230" s="1" t="s">
        <v>194</v>
      </c>
      <c r="C230" s="1">
        <v>45</v>
      </c>
      <c r="D230" s="1" t="s">
        <v>201</v>
      </c>
      <c r="E230" s="1" t="s">
        <v>97</v>
      </c>
      <c r="F230" s="1" t="s">
        <v>205</v>
      </c>
      <c r="G230" s="1" t="s">
        <v>203</v>
      </c>
      <c r="H230" s="1">
        <v>1</v>
      </c>
      <c r="I230" s="1">
        <v>30</v>
      </c>
      <c r="J230" s="2">
        <v>990</v>
      </c>
      <c r="K230" s="6">
        <f>SUM(J230*Table1[[#This Row],[TOTAL QTY]])</f>
        <v>990</v>
      </c>
      <c r="L230" s="6">
        <f t="shared" si="6"/>
        <v>138.60000000000002</v>
      </c>
      <c r="M230" s="6">
        <f>SUM(L230*Table1[[#This Row],[TOTAL QTY]])</f>
        <v>138.60000000000002</v>
      </c>
      <c r="N230" s="24">
        <f t="shared" si="7"/>
        <v>122.6548672566372</v>
      </c>
      <c r="O230" s="24">
        <f>SUM(N230*Table1[[#This Row],[TOTAL QTY]])</f>
        <v>122.6548672566372</v>
      </c>
    </row>
    <row r="231" spans="1:15" s="14" customFormat="1" ht="216" customHeight="1" x14ac:dyDescent="0.45">
      <c r="A231" s="1"/>
      <c r="B231" s="1" t="s">
        <v>234</v>
      </c>
      <c r="C231" s="4">
        <v>38.5</v>
      </c>
      <c r="D231" s="1">
        <v>8077201</v>
      </c>
      <c r="E231" s="1">
        <v>1009</v>
      </c>
      <c r="F231" s="1">
        <v>5045704327812</v>
      </c>
      <c r="G231" s="1" t="s">
        <v>28</v>
      </c>
      <c r="H231" s="1">
        <v>1</v>
      </c>
      <c r="I231" s="1">
        <v>25</v>
      </c>
      <c r="J231" s="2">
        <v>2490</v>
      </c>
      <c r="K231" s="6">
        <f>SUM(J231*Table1[[#This Row],[TOTAL QTY]])</f>
        <v>2490</v>
      </c>
      <c r="L231" s="6">
        <f t="shared" si="6"/>
        <v>348.6</v>
      </c>
      <c r="M231" s="6">
        <f>SUM(L231*Table1[[#This Row],[TOTAL QTY]])</f>
        <v>348.6</v>
      </c>
      <c r="N231" s="24">
        <f t="shared" si="7"/>
        <v>308.49557522123899</v>
      </c>
      <c r="O231" s="24">
        <f>SUM(N231*Table1[[#This Row],[TOTAL QTY]])</f>
        <v>308.49557522123899</v>
      </c>
    </row>
    <row r="232" spans="1:15" s="14" customFormat="1" ht="216" customHeight="1" x14ac:dyDescent="0.45">
      <c r="A232" s="1"/>
      <c r="B232" s="1" t="s">
        <v>234</v>
      </c>
      <c r="C232" s="1">
        <v>36</v>
      </c>
      <c r="D232" s="1">
        <v>8077201</v>
      </c>
      <c r="E232" s="1">
        <v>1009</v>
      </c>
      <c r="F232" s="1">
        <v>5045704327812</v>
      </c>
      <c r="G232" s="1" t="s">
        <v>28</v>
      </c>
      <c r="H232" s="1">
        <v>2</v>
      </c>
      <c r="I232" s="1" t="s">
        <v>66</v>
      </c>
      <c r="J232" s="2">
        <v>2490</v>
      </c>
      <c r="K232" s="6">
        <f>SUM(J232*Table1[[#This Row],[TOTAL QTY]])</f>
        <v>4980</v>
      </c>
      <c r="L232" s="6">
        <f t="shared" si="6"/>
        <v>348.6</v>
      </c>
      <c r="M232" s="6">
        <f>SUM(L232*Table1[[#This Row],[TOTAL QTY]])</f>
        <v>697.2</v>
      </c>
      <c r="N232" s="24">
        <f t="shared" si="7"/>
        <v>308.49557522123899</v>
      </c>
      <c r="O232" s="24">
        <f>SUM(N232*Table1[[#This Row],[TOTAL QTY]])</f>
        <v>616.99115044247799</v>
      </c>
    </row>
    <row r="233" spans="1:15" s="14" customFormat="1" ht="216" customHeight="1" x14ac:dyDescent="0.45">
      <c r="A233" s="1"/>
      <c r="B233" s="1" t="s">
        <v>234</v>
      </c>
      <c r="C233" s="1">
        <v>39</v>
      </c>
      <c r="D233" s="1">
        <v>8077201</v>
      </c>
      <c r="E233" s="1">
        <v>1009</v>
      </c>
      <c r="F233" s="1">
        <v>5045704327812</v>
      </c>
      <c r="G233" s="1" t="s">
        <v>28</v>
      </c>
      <c r="H233" s="1">
        <v>1</v>
      </c>
      <c r="I233" s="1">
        <v>25</v>
      </c>
      <c r="J233" s="2">
        <v>2490</v>
      </c>
      <c r="K233" s="6">
        <f>SUM(J233*Table1[[#This Row],[TOTAL QTY]])</f>
        <v>2490</v>
      </c>
      <c r="L233" s="6">
        <f t="shared" si="6"/>
        <v>348.6</v>
      </c>
      <c r="M233" s="6">
        <f>SUM(L233*Table1[[#This Row],[TOTAL QTY]])</f>
        <v>348.6</v>
      </c>
      <c r="N233" s="24">
        <f t="shared" si="7"/>
        <v>308.49557522123899</v>
      </c>
      <c r="O233" s="24">
        <f>SUM(N233*Table1[[#This Row],[TOTAL QTY]])</f>
        <v>308.49557522123899</v>
      </c>
    </row>
    <row r="234" spans="1:15" s="14" customFormat="1" ht="216" customHeight="1" x14ac:dyDescent="0.45">
      <c r="A234" s="10"/>
      <c r="B234" s="1" t="s">
        <v>234</v>
      </c>
      <c r="C234" s="1">
        <v>39</v>
      </c>
      <c r="D234" s="1">
        <v>8079922</v>
      </c>
      <c r="E234" s="1">
        <v>1009</v>
      </c>
      <c r="F234" s="1">
        <v>5045705149871</v>
      </c>
      <c r="G234" s="1" t="s">
        <v>28</v>
      </c>
      <c r="H234" s="1">
        <v>1</v>
      </c>
      <c r="I234" s="1">
        <v>30</v>
      </c>
      <c r="J234" s="2">
        <v>1100</v>
      </c>
      <c r="K234" s="6">
        <f>SUM(J234*Table1[[#This Row],[TOTAL QTY]])</f>
        <v>1100</v>
      </c>
      <c r="L234" s="6">
        <f t="shared" si="6"/>
        <v>154.00000000000003</v>
      </c>
      <c r="M234" s="6">
        <f>SUM(L234*Table1[[#This Row],[TOTAL QTY]])</f>
        <v>154.00000000000003</v>
      </c>
      <c r="N234" s="24">
        <f t="shared" si="7"/>
        <v>136.283185840708</v>
      </c>
      <c r="O234" s="24">
        <f>SUM(N234*Table1[[#This Row],[TOTAL QTY]])</f>
        <v>136.283185840708</v>
      </c>
    </row>
    <row r="235" spans="1:15" s="14" customFormat="1" ht="216" customHeight="1" x14ac:dyDescent="0.45">
      <c r="A235" s="1"/>
      <c r="B235" s="1" t="s">
        <v>234</v>
      </c>
      <c r="C235" s="1" t="s">
        <v>235</v>
      </c>
      <c r="D235" s="1">
        <v>8077201</v>
      </c>
      <c r="E235" s="1"/>
      <c r="F235" s="1">
        <v>5045704327782</v>
      </c>
      <c r="G235" s="1" t="s">
        <v>28</v>
      </c>
      <c r="H235" s="1">
        <v>1</v>
      </c>
      <c r="I235" s="1">
        <v>31</v>
      </c>
      <c r="J235" s="2">
        <v>2490</v>
      </c>
      <c r="K235" s="6">
        <f>SUM(J235*Table1[[#This Row],[TOTAL QTY]])</f>
        <v>2490</v>
      </c>
      <c r="L235" s="6">
        <f t="shared" si="6"/>
        <v>348.6</v>
      </c>
      <c r="M235" s="6">
        <f>SUM(L235*Table1[[#This Row],[TOTAL QTY]])</f>
        <v>348.6</v>
      </c>
      <c r="N235" s="24">
        <f t="shared" si="7"/>
        <v>308.49557522123899</v>
      </c>
      <c r="O235" s="24">
        <f>SUM(N235*Table1[[#This Row],[TOTAL QTY]])</f>
        <v>308.49557522123899</v>
      </c>
    </row>
    <row r="236" spans="1:15" s="14" customFormat="1" ht="216" customHeight="1" x14ac:dyDescent="0.45">
      <c r="A236" s="1"/>
      <c r="B236" s="1" t="s">
        <v>234</v>
      </c>
      <c r="C236" s="1" t="s">
        <v>236</v>
      </c>
      <c r="D236" s="1">
        <v>8077201</v>
      </c>
      <c r="E236" s="1"/>
      <c r="F236" s="1">
        <v>5045704</v>
      </c>
      <c r="G236" s="1" t="s">
        <v>28</v>
      </c>
      <c r="H236" s="1">
        <v>1</v>
      </c>
      <c r="I236" s="1">
        <v>31</v>
      </c>
      <c r="J236" s="2">
        <v>2490</v>
      </c>
      <c r="K236" s="6">
        <f>SUM(J236*Table1[[#This Row],[TOTAL QTY]])</f>
        <v>2490</v>
      </c>
      <c r="L236" s="6">
        <f t="shared" si="6"/>
        <v>348.6</v>
      </c>
      <c r="M236" s="6">
        <f>SUM(L236*Table1[[#This Row],[TOTAL QTY]])</f>
        <v>348.6</v>
      </c>
      <c r="N236" s="24">
        <f t="shared" si="7"/>
        <v>308.49557522123899</v>
      </c>
      <c r="O236" s="24">
        <f>SUM(N236*Table1[[#This Row],[TOTAL QTY]])</f>
        <v>308.49557522123899</v>
      </c>
    </row>
    <row r="237" spans="1:15" s="14" customFormat="1" ht="216" customHeight="1" x14ac:dyDescent="0.45">
      <c r="A237" s="1"/>
      <c r="B237" s="1" t="s">
        <v>234</v>
      </c>
      <c r="C237" s="1">
        <v>40</v>
      </c>
      <c r="D237" s="1">
        <v>8077201</v>
      </c>
      <c r="E237" s="1">
        <v>1011</v>
      </c>
      <c r="F237" s="1">
        <v>5045704327874</v>
      </c>
      <c r="G237" s="1" t="s">
        <v>28</v>
      </c>
      <c r="H237" s="1">
        <v>1</v>
      </c>
      <c r="I237" s="1">
        <v>32</v>
      </c>
      <c r="J237" s="2">
        <v>2490</v>
      </c>
      <c r="K237" s="6">
        <f>SUM(J237*Table1[[#This Row],[TOTAL QTY]])</f>
        <v>2490</v>
      </c>
      <c r="L237" s="6">
        <f t="shared" si="6"/>
        <v>348.6</v>
      </c>
      <c r="M237" s="6">
        <f>SUM(L237*Table1[[#This Row],[TOTAL QTY]])</f>
        <v>348.6</v>
      </c>
      <c r="N237" s="24">
        <f t="shared" si="7"/>
        <v>308.49557522123899</v>
      </c>
      <c r="O237" s="24">
        <f>SUM(N237*Table1[[#This Row],[TOTAL QTY]])</f>
        <v>308.49557522123899</v>
      </c>
    </row>
    <row r="238" spans="1:15" s="14" customFormat="1" ht="216" customHeight="1" x14ac:dyDescent="0.45">
      <c r="A238" s="1"/>
      <c r="B238" s="1" t="s">
        <v>234</v>
      </c>
      <c r="C238" s="1" t="s">
        <v>237</v>
      </c>
      <c r="D238" s="1">
        <v>8077201</v>
      </c>
      <c r="E238" s="1">
        <v>1010</v>
      </c>
      <c r="F238" s="1">
        <v>5045704327843</v>
      </c>
      <c r="G238" s="1" t="s">
        <v>28</v>
      </c>
      <c r="H238" s="1">
        <v>1</v>
      </c>
      <c r="I238" s="1">
        <v>32</v>
      </c>
      <c r="J238" s="2">
        <v>2490</v>
      </c>
      <c r="K238" s="6">
        <f>SUM(J238*Table1[[#This Row],[TOTAL QTY]])</f>
        <v>2490</v>
      </c>
      <c r="L238" s="6">
        <f t="shared" si="6"/>
        <v>348.6</v>
      </c>
      <c r="M238" s="6">
        <f>SUM(L238*Table1[[#This Row],[TOTAL QTY]])</f>
        <v>348.6</v>
      </c>
      <c r="N238" s="24">
        <f t="shared" si="7"/>
        <v>308.49557522123899</v>
      </c>
      <c r="O238" s="24">
        <f>SUM(N238*Table1[[#This Row],[TOTAL QTY]])</f>
        <v>308.49557522123899</v>
      </c>
    </row>
    <row r="239" spans="1:15" s="14" customFormat="1" ht="216" customHeight="1" x14ac:dyDescent="0.45">
      <c r="A239" s="10"/>
      <c r="B239" s="1" t="s">
        <v>234</v>
      </c>
      <c r="C239" s="1">
        <v>38</v>
      </c>
      <c r="D239" s="1">
        <v>8077201</v>
      </c>
      <c r="E239" s="1">
        <v>1007</v>
      </c>
      <c r="F239" s="1">
        <v>5045704327751</v>
      </c>
      <c r="G239" s="1" t="s">
        <v>28</v>
      </c>
      <c r="H239" s="1">
        <v>1</v>
      </c>
      <c r="I239" s="1">
        <v>32</v>
      </c>
      <c r="J239" s="2">
        <v>2490</v>
      </c>
      <c r="K239" s="6">
        <f>SUM(J239*Table1[[#This Row],[TOTAL QTY]])</f>
        <v>2490</v>
      </c>
      <c r="L239" s="6">
        <f t="shared" si="6"/>
        <v>348.6</v>
      </c>
      <c r="M239" s="6">
        <f>SUM(L239*Table1[[#This Row],[TOTAL QTY]])</f>
        <v>348.6</v>
      </c>
      <c r="N239" s="24">
        <f t="shared" si="7"/>
        <v>308.49557522123899</v>
      </c>
      <c r="O239" s="24">
        <f>SUM(N239*Table1[[#This Row],[TOTAL QTY]])</f>
        <v>308.49557522123899</v>
      </c>
    </row>
    <row r="240" spans="1:15" s="14" customFormat="1" ht="216" customHeight="1" x14ac:dyDescent="0.45">
      <c r="A240" s="10"/>
      <c r="B240" s="1" t="s">
        <v>238</v>
      </c>
      <c r="C240" s="1">
        <v>40</v>
      </c>
      <c r="D240" s="1">
        <v>8074716</v>
      </c>
      <c r="E240" s="1">
        <v>1011</v>
      </c>
      <c r="F240" s="1">
        <v>5045704290857</v>
      </c>
      <c r="G240" s="1" t="s">
        <v>239</v>
      </c>
      <c r="H240" s="1">
        <v>1</v>
      </c>
      <c r="I240" s="1">
        <v>30</v>
      </c>
      <c r="J240" s="2">
        <v>2550</v>
      </c>
      <c r="K240" s="6">
        <f>SUM(J240*Table1[[#This Row],[TOTAL QTY]])</f>
        <v>2550</v>
      </c>
      <c r="L240" s="6">
        <f t="shared" si="6"/>
        <v>357.00000000000006</v>
      </c>
      <c r="M240" s="6">
        <f>SUM(L240*Table1[[#This Row],[TOTAL QTY]])</f>
        <v>357.00000000000006</v>
      </c>
      <c r="N240" s="24">
        <f t="shared" si="7"/>
        <v>315.92920353982311</v>
      </c>
      <c r="O240" s="24">
        <f>SUM(N240*Table1[[#This Row],[TOTAL QTY]])</f>
        <v>315.92920353982311</v>
      </c>
    </row>
    <row r="241" spans="1:15" s="14" customFormat="1" ht="216" customHeight="1" x14ac:dyDescent="0.45">
      <c r="A241" s="10"/>
      <c r="B241" s="1" t="s">
        <v>238</v>
      </c>
      <c r="C241" s="1">
        <v>35</v>
      </c>
      <c r="D241" s="1">
        <v>8074716</v>
      </c>
      <c r="E241" s="1">
        <v>1001</v>
      </c>
      <c r="F241" s="1">
        <v>50457040290550</v>
      </c>
      <c r="G241" s="1" t="s">
        <v>239</v>
      </c>
      <c r="H241" s="1">
        <v>1</v>
      </c>
      <c r="I241" s="1">
        <v>31</v>
      </c>
      <c r="J241" s="2">
        <v>2550</v>
      </c>
      <c r="K241" s="6">
        <f>SUM(J241*Table1[[#This Row],[TOTAL QTY]])</f>
        <v>2550</v>
      </c>
      <c r="L241" s="6">
        <f t="shared" si="6"/>
        <v>357.00000000000006</v>
      </c>
      <c r="M241" s="6">
        <f>SUM(L241*Table1[[#This Row],[TOTAL QTY]])</f>
        <v>357.00000000000006</v>
      </c>
      <c r="N241" s="24">
        <f t="shared" si="7"/>
        <v>315.92920353982311</v>
      </c>
      <c r="O241" s="24">
        <f>SUM(N241*Table1[[#This Row],[TOTAL QTY]])</f>
        <v>315.92920353982311</v>
      </c>
    </row>
    <row r="242" spans="1:15" s="14" customFormat="1" ht="216" customHeight="1" x14ac:dyDescent="0.45">
      <c r="A242" s="10"/>
      <c r="B242" s="1" t="s">
        <v>238</v>
      </c>
      <c r="C242" s="1">
        <v>35</v>
      </c>
      <c r="D242" s="1">
        <v>8077388</v>
      </c>
      <c r="E242" s="1">
        <v>1011</v>
      </c>
      <c r="F242" s="1">
        <v>5045704335046</v>
      </c>
      <c r="G242" s="1" t="s">
        <v>240</v>
      </c>
      <c r="H242" s="1">
        <v>1</v>
      </c>
      <c r="I242" s="1">
        <v>31</v>
      </c>
      <c r="J242" s="2">
        <v>1290</v>
      </c>
      <c r="K242" s="6">
        <f>SUM(J242*Table1[[#This Row],[TOTAL QTY]])</f>
        <v>1290</v>
      </c>
      <c r="L242" s="6">
        <f t="shared" si="6"/>
        <v>180.60000000000002</v>
      </c>
      <c r="M242" s="6">
        <f>SUM(L242*Table1[[#This Row],[TOTAL QTY]])</f>
        <v>180.60000000000002</v>
      </c>
      <c r="N242" s="24">
        <f t="shared" si="7"/>
        <v>159.82300884955757</v>
      </c>
      <c r="O242" s="24">
        <f>SUM(N242*Table1[[#This Row],[TOTAL QTY]])</f>
        <v>159.82300884955757</v>
      </c>
    </row>
    <row r="243" spans="1:15" s="14" customFormat="1" ht="216" customHeight="1" x14ac:dyDescent="0.45">
      <c r="A243" s="10"/>
      <c r="B243" s="5" t="s">
        <v>241</v>
      </c>
      <c r="C243" s="5">
        <v>42</v>
      </c>
      <c r="D243" s="5">
        <v>8056920</v>
      </c>
      <c r="E243" s="5"/>
      <c r="F243" s="5">
        <v>5045629044337</v>
      </c>
      <c r="G243" s="5" t="s">
        <v>28</v>
      </c>
      <c r="H243" s="5">
        <v>2</v>
      </c>
      <c r="I243" s="5">
        <v>23</v>
      </c>
      <c r="J243" s="6">
        <v>590</v>
      </c>
      <c r="K243" s="6">
        <f>SUM(J243*Table1[[#This Row],[TOTAL QTY]])</f>
        <v>1180</v>
      </c>
      <c r="L243" s="6">
        <f t="shared" si="6"/>
        <v>82.600000000000009</v>
      </c>
      <c r="M243" s="6">
        <f>SUM(L243*Table1[[#This Row],[TOTAL QTY]])</f>
        <v>165.20000000000002</v>
      </c>
      <c r="N243" s="24">
        <f t="shared" si="7"/>
        <v>73.097345132743371</v>
      </c>
      <c r="O243" s="24">
        <f>SUM(N243*Table1[[#This Row],[TOTAL QTY]])</f>
        <v>146.19469026548674</v>
      </c>
    </row>
    <row r="244" spans="1:15" s="14" customFormat="1" ht="216" customHeight="1" x14ac:dyDescent="0.45">
      <c r="A244" s="5"/>
      <c r="B244" s="5" t="s">
        <v>241</v>
      </c>
      <c r="C244" s="5">
        <v>36</v>
      </c>
      <c r="D244" s="5">
        <v>8043212</v>
      </c>
      <c r="E244" s="5">
        <v>1003</v>
      </c>
      <c r="F244" s="5">
        <v>5045625954852</v>
      </c>
      <c r="G244" s="5" t="s">
        <v>242</v>
      </c>
      <c r="H244" s="5">
        <v>1</v>
      </c>
      <c r="I244" s="5">
        <v>16</v>
      </c>
      <c r="J244" s="6">
        <v>530</v>
      </c>
      <c r="K244" s="6">
        <f>SUM(J244*Table1[[#This Row],[TOTAL QTY]])</f>
        <v>530</v>
      </c>
      <c r="L244" s="6">
        <f t="shared" si="6"/>
        <v>74.2</v>
      </c>
      <c r="M244" s="6">
        <f>SUM(L244*Table1[[#This Row],[TOTAL QTY]])</f>
        <v>74.2</v>
      </c>
      <c r="N244" s="24">
        <f t="shared" si="7"/>
        <v>65.663716814159301</v>
      </c>
      <c r="O244" s="24">
        <f>SUM(N244*Table1[[#This Row],[TOTAL QTY]])</f>
        <v>65.663716814159301</v>
      </c>
    </row>
    <row r="245" spans="1:15" s="14" customFormat="1" ht="216" customHeight="1" x14ac:dyDescent="0.45">
      <c r="A245" s="5"/>
      <c r="B245" s="5" t="s">
        <v>241</v>
      </c>
      <c r="C245" s="5">
        <v>42</v>
      </c>
      <c r="D245" s="5">
        <v>8039112</v>
      </c>
      <c r="E245" s="5"/>
      <c r="F245" s="5">
        <v>5045624789738</v>
      </c>
      <c r="G245" s="5" t="s">
        <v>28</v>
      </c>
      <c r="H245" s="5">
        <v>1</v>
      </c>
      <c r="I245" s="5">
        <v>23</v>
      </c>
      <c r="J245" s="6">
        <v>590</v>
      </c>
      <c r="K245" s="6">
        <f>SUM(J245*Table1[[#This Row],[TOTAL QTY]])</f>
        <v>590</v>
      </c>
      <c r="L245" s="6">
        <f t="shared" si="6"/>
        <v>82.600000000000009</v>
      </c>
      <c r="M245" s="6">
        <f>SUM(L245*Table1[[#This Row],[TOTAL QTY]])</f>
        <v>82.600000000000009</v>
      </c>
      <c r="N245" s="24">
        <f t="shared" si="7"/>
        <v>73.097345132743371</v>
      </c>
      <c r="O245" s="24">
        <f>SUM(N245*Table1[[#This Row],[TOTAL QTY]])</f>
        <v>73.097345132743371</v>
      </c>
    </row>
    <row r="246" spans="1:15" s="14" customFormat="1" ht="216" customHeight="1" x14ac:dyDescent="0.45">
      <c r="A246" s="5"/>
      <c r="B246" s="5" t="s">
        <v>241</v>
      </c>
      <c r="C246" s="5">
        <v>41</v>
      </c>
      <c r="D246" s="5">
        <v>8039112</v>
      </c>
      <c r="E246" s="5"/>
      <c r="F246" s="5">
        <v>5045624789677</v>
      </c>
      <c r="G246" s="5" t="s">
        <v>28</v>
      </c>
      <c r="H246" s="5">
        <v>1</v>
      </c>
      <c r="I246" s="5">
        <v>23</v>
      </c>
      <c r="J246" s="6">
        <v>590</v>
      </c>
      <c r="K246" s="6">
        <f>SUM(J246*Table1[[#This Row],[TOTAL QTY]])</f>
        <v>590</v>
      </c>
      <c r="L246" s="6">
        <f t="shared" si="6"/>
        <v>82.600000000000009</v>
      </c>
      <c r="M246" s="6">
        <f>SUM(L246*Table1[[#This Row],[TOTAL QTY]])</f>
        <v>82.600000000000009</v>
      </c>
      <c r="N246" s="24">
        <f t="shared" si="7"/>
        <v>73.097345132743371</v>
      </c>
      <c r="O246" s="24">
        <f>SUM(N246*Table1[[#This Row],[TOTAL QTY]])</f>
        <v>73.097345132743371</v>
      </c>
    </row>
    <row r="247" spans="1:15" s="14" customFormat="1" ht="216" customHeight="1" x14ac:dyDescent="0.45">
      <c r="A247" s="10"/>
      <c r="B247" s="5" t="s">
        <v>241</v>
      </c>
      <c r="C247" s="7">
        <v>41.5</v>
      </c>
      <c r="D247" s="5">
        <v>8039112</v>
      </c>
      <c r="E247" s="5">
        <v>1006</v>
      </c>
      <c r="F247" s="5">
        <v>5045624789707</v>
      </c>
      <c r="G247" s="5" t="s">
        <v>243</v>
      </c>
      <c r="H247" s="5">
        <v>1</v>
      </c>
      <c r="I247" s="5">
        <v>17</v>
      </c>
      <c r="J247" s="6">
        <v>590</v>
      </c>
      <c r="K247" s="6">
        <f>SUM(J247*Table1[[#This Row],[TOTAL QTY]])</f>
        <v>590</v>
      </c>
      <c r="L247" s="6">
        <f t="shared" si="6"/>
        <v>82.600000000000009</v>
      </c>
      <c r="M247" s="6">
        <f>SUM(L247*Table1[[#This Row],[TOTAL QTY]])</f>
        <v>82.600000000000009</v>
      </c>
      <c r="N247" s="24">
        <f t="shared" si="7"/>
        <v>73.097345132743371</v>
      </c>
      <c r="O247" s="24">
        <f>SUM(N247*Table1[[#This Row],[TOTAL QTY]])</f>
        <v>73.097345132743371</v>
      </c>
    </row>
    <row r="248" spans="1:15" s="14" customFormat="1" ht="216" customHeight="1" x14ac:dyDescent="0.45">
      <c r="A248" s="10"/>
      <c r="B248" s="5" t="s">
        <v>241</v>
      </c>
      <c r="C248" s="5">
        <v>37</v>
      </c>
      <c r="D248" s="5">
        <v>8038184</v>
      </c>
      <c r="E248" s="5">
        <v>1005</v>
      </c>
      <c r="F248" s="5">
        <v>5045624703277</v>
      </c>
      <c r="G248" s="5" t="s">
        <v>243</v>
      </c>
      <c r="H248" s="5">
        <v>1</v>
      </c>
      <c r="I248" s="5">
        <v>16</v>
      </c>
      <c r="J248" s="6">
        <v>590</v>
      </c>
      <c r="K248" s="6">
        <f>SUM(J248*Table1[[#This Row],[TOTAL QTY]])</f>
        <v>590</v>
      </c>
      <c r="L248" s="6">
        <f t="shared" si="6"/>
        <v>82.600000000000009</v>
      </c>
      <c r="M248" s="6">
        <f>SUM(L248*Table1[[#This Row],[TOTAL QTY]])</f>
        <v>82.600000000000009</v>
      </c>
      <c r="N248" s="24">
        <f t="shared" si="7"/>
        <v>73.097345132743371</v>
      </c>
      <c r="O248" s="24">
        <f>SUM(N248*Table1[[#This Row],[TOTAL QTY]])</f>
        <v>73.097345132743371</v>
      </c>
    </row>
    <row r="249" spans="1:15" s="14" customFormat="1" ht="216" customHeight="1" x14ac:dyDescent="0.45">
      <c r="A249" s="5"/>
      <c r="B249" s="5" t="s">
        <v>241</v>
      </c>
      <c r="C249" s="5">
        <v>37</v>
      </c>
      <c r="D249" s="5">
        <v>8037246</v>
      </c>
      <c r="E249" s="5"/>
      <c r="F249" s="5">
        <v>5045624457736</v>
      </c>
      <c r="G249" s="5" t="s">
        <v>244</v>
      </c>
      <c r="H249" s="5">
        <v>1</v>
      </c>
      <c r="I249" s="5">
        <v>22</v>
      </c>
      <c r="J249" s="6">
        <v>790</v>
      </c>
      <c r="K249" s="6">
        <f>SUM(J249*Table1[[#This Row],[TOTAL QTY]])</f>
        <v>790</v>
      </c>
      <c r="L249" s="6">
        <f t="shared" si="6"/>
        <v>110.60000000000001</v>
      </c>
      <c r="M249" s="6">
        <f>SUM(L249*Table1[[#This Row],[TOTAL QTY]])</f>
        <v>110.60000000000001</v>
      </c>
      <c r="N249" s="24">
        <f t="shared" si="7"/>
        <v>97.87610619469028</v>
      </c>
      <c r="O249" s="24">
        <f>SUM(N249*Table1[[#This Row],[TOTAL QTY]])</f>
        <v>97.87610619469028</v>
      </c>
    </row>
    <row r="250" spans="1:15" s="14" customFormat="1" ht="216" customHeight="1" x14ac:dyDescent="0.45">
      <c r="A250" s="5"/>
      <c r="B250" s="5" t="s">
        <v>241</v>
      </c>
      <c r="C250" s="7">
        <v>38.5</v>
      </c>
      <c r="D250" s="5">
        <v>8037246</v>
      </c>
      <c r="E250" s="5">
        <v>1008</v>
      </c>
      <c r="F250" s="5">
        <v>5045624457828</v>
      </c>
      <c r="G250" s="5" t="s">
        <v>244</v>
      </c>
      <c r="H250" s="5">
        <v>1</v>
      </c>
      <c r="I250" s="5">
        <v>17</v>
      </c>
      <c r="J250" s="6">
        <v>790</v>
      </c>
      <c r="K250" s="6">
        <f>SUM(J250*Table1[[#This Row],[TOTAL QTY]])</f>
        <v>790</v>
      </c>
      <c r="L250" s="6">
        <f t="shared" si="6"/>
        <v>110.60000000000001</v>
      </c>
      <c r="M250" s="6">
        <f>SUM(L250*Table1[[#This Row],[TOTAL QTY]])</f>
        <v>110.60000000000001</v>
      </c>
      <c r="N250" s="24">
        <f t="shared" si="7"/>
        <v>97.87610619469028</v>
      </c>
      <c r="O250" s="24">
        <f>SUM(N250*Table1[[#This Row],[TOTAL QTY]])</f>
        <v>97.87610619469028</v>
      </c>
    </row>
    <row r="251" spans="1:15" s="14" customFormat="1" ht="216" customHeight="1" x14ac:dyDescent="0.45">
      <c r="A251" s="5"/>
      <c r="B251" s="5" t="s">
        <v>241</v>
      </c>
      <c r="C251" s="5">
        <v>37</v>
      </c>
      <c r="D251" s="5">
        <v>8037246</v>
      </c>
      <c r="E251" s="5">
        <v>1005</v>
      </c>
      <c r="F251" s="5">
        <v>5045624457736</v>
      </c>
      <c r="G251" s="5" t="s">
        <v>244</v>
      </c>
      <c r="H251" s="5">
        <v>1</v>
      </c>
      <c r="I251" s="5">
        <v>18</v>
      </c>
      <c r="J251" s="6">
        <v>790</v>
      </c>
      <c r="K251" s="6">
        <f>SUM(J251*Table1[[#This Row],[TOTAL QTY]])</f>
        <v>790</v>
      </c>
      <c r="L251" s="6">
        <f t="shared" si="6"/>
        <v>110.60000000000001</v>
      </c>
      <c r="M251" s="6">
        <f>SUM(L251*Table1[[#This Row],[TOTAL QTY]])</f>
        <v>110.60000000000001</v>
      </c>
      <c r="N251" s="24">
        <f t="shared" si="7"/>
        <v>97.87610619469028</v>
      </c>
      <c r="O251" s="24">
        <f>SUM(N251*Table1[[#This Row],[TOTAL QTY]])</f>
        <v>97.87610619469028</v>
      </c>
    </row>
    <row r="252" spans="1:15" s="14" customFormat="1" ht="216" customHeight="1" x14ac:dyDescent="0.45">
      <c r="A252" s="5"/>
      <c r="B252" s="5" t="s">
        <v>241</v>
      </c>
      <c r="C252" s="5">
        <v>38</v>
      </c>
      <c r="D252" s="5">
        <v>8037246</v>
      </c>
      <c r="E252" s="5">
        <v>1007</v>
      </c>
      <c r="F252" s="5">
        <v>5045624457798</v>
      </c>
      <c r="G252" s="5" t="s">
        <v>244</v>
      </c>
      <c r="H252" s="5">
        <v>2</v>
      </c>
      <c r="I252" s="5">
        <v>17</v>
      </c>
      <c r="J252" s="6">
        <v>790</v>
      </c>
      <c r="K252" s="6">
        <f>SUM(J252*Table1[[#This Row],[TOTAL QTY]])</f>
        <v>1580</v>
      </c>
      <c r="L252" s="6">
        <f t="shared" si="6"/>
        <v>110.60000000000001</v>
      </c>
      <c r="M252" s="6">
        <f>SUM(L252*Table1[[#This Row],[TOTAL QTY]])</f>
        <v>221.20000000000002</v>
      </c>
      <c r="N252" s="24">
        <f t="shared" si="7"/>
        <v>97.87610619469028</v>
      </c>
      <c r="O252" s="24">
        <f>SUM(N252*Table1[[#This Row],[TOTAL QTY]])</f>
        <v>195.75221238938056</v>
      </c>
    </row>
    <row r="253" spans="1:15" s="14" customFormat="1" ht="216" customHeight="1" x14ac:dyDescent="0.45">
      <c r="A253" s="10"/>
      <c r="B253" s="5" t="s">
        <v>241</v>
      </c>
      <c r="C253" s="5">
        <v>39</v>
      </c>
      <c r="D253" s="5">
        <v>8037246</v>
      </c>
      <c r="E253" s="5">
        <v>1009</v>
      </c>
      <c r="F253" s="5">
        <v>5045624457859</v>
      </c>
      <c r="G253" s="5" t="s">
        <v>244</v>
      </c>
      <c r="H253" s="5">
        <v>1</v>
      </c>
      <c r="I253" s="5">
        <v>18</v>
      </c>
      <c r="J253" s="6">
        <v>790</v>
      </c>
      <c r="K253" s="6">
        <f>SUM(J253*Table1[[#This Row],[TOTAL QTY]])</f>
        <v>790</v>
      </c>
      <c r="L253" s="6">
        <f t="shared" si="6"/>
        <v>110.60000000000001</v>
      </c>
      <c r="M253" s="6">
        <f>SUM(L253*Table1[[#This Row],[TOTAL QTY]])</f>
        <v>110.60000000000001</v>
      </c>
      <c r="N253" s="24">
        <f t="shared" si="7"/>
        <v>97.87610619469028</v>
      </c>
      <c r="O253" s="24">
        <f>SUM(N253*Table1[[#This Row],[TOTAL QTY]])</f>
        <v>97.87610619469028</v>
      </c>
    </row>
    <row r="254" spans="1:15" s="14" customFormat="1" ht="216" customHeight="1" x14ac:dyDescent="0.45">
      <c r="A254" s="1"/>
      <c r="B254" s="5" t="s">
        <v>241</v>
      </c>
      <c r="C254" s="5">
        <v>36</v>
      </c>
      <c r="D254" s="5">
        <v>8036166</v>
      </c>
      <c r="E254" s="5">
        <v>1003</v>
      </c>
      <c r="F254" s="5">
        <v>5045623618367</v>
      </c>
      <c r="G254" s="5" t="s">
        <v>28</v>
      </c>
      <c r="H254" s="5">
        <v>1</v>
      </c>
      <c r="I254" s="5">
        <v>18</v>
      </c>
      <c r="J254" s="6">
        <v>950</v>
      </c>
      <c r="K254" s="6">
        <f>SUM(J254*Table1[[#This Row],[TOTAL QTY]])</f>
        <v>950</v>
      </c>
      <c r="L254" s="6">
        <f t="shared" si="6"/>
        <v>133</v>
      </c>
      <c r="M254" s="6">
        <f>SUM(L254*Table1[[#This Row],[TOTAL QTY]])</f>
        <v>133</v>
      </c>
      <c r="N254" s="24">
        <f t="shared" si="7"/>
        <v>117.6991150442478</v>
      </c>
      <c r="O254" s="24">
        <f>SUM(N254*Table1[[#This Row],[TOTAL QTY]])</f>
        <v>117.6991150442478</v>
      </c>
    </row>
    <row r="255" spans="1:15" s="14" customFormat="1" ht="216" customHeight="1" x14ac:dyDescent="0.45">
      <c r="A255" s="5"/>
      <c r="B255" s="5" t="s">
        <v>241</v>
      </c>
      <c r="C255" s="5">
        <v>40</v>
      </c>
      <c r="D255" s="5">
        <v>8036166</v>
      </c>
      <c r="E255" s="5">
        <v>1011</v>
      </c>
      <c r="F255" s="5">
        <v>5045623618367</v>
      </c>
      <c r="G255" s="5" t="s">
        <v>28</v>
      </c>
      <c r="H255" s="5">
        <v>1</v>
      </c>
      <c r="I255" s="5">
        <v>18</v>
      </c>
      <c r="J255" s="6">
        <v>950</v>
      </c>
      <c r="K255" s="6">
        <f>SUM(J255*Table1[[#This Row],[TOTAL QTY]])</f>
        <v>950</v>
      </c>
      <c r="L255" s="6">
        <f t="shared" si="6"/>
        <v>133</v>
      </c>
      <c r="M255" s="6">
        <f>SUM(L255*Table1[[#This Row],[TOTAL QTY]])</f>
        <v>133</v>
      </c>
      <c r="N255" s="24">
        <f t="shared" si="7"/>
        <v>117.6991150442478</v>
      </c>
      <c r="O255" s="24">
        <f>SUM(N255*Table1[[#This Row],[TOTAL QTY]])</f>
        <v>117.6991150442478</v>
      </c>
    </row>
    <row r="256" spans="1:15" s="14" customFormat="1" ht="216" customHeight="1" x14ac:dyDescent="0.45">
      <c r="A256" s="5"/>
      <c r="B256" s="5" t="s">
        <v>241</v>
      </c>
      <c r="C256" s="5">
        <v>37</v>
      </c>
      <c r="D256" s="5">
        <v>8036166</v>
      </c>
      <c r="E256" s="5">
        <v>1005</v>
      </c>
      <c r="F256" s="5">
        <v>5045623618367</v>
      </c>
      <c r="G256" s="5" t="s">
        <v>28</v>
      </c>
      <c r="H256" s="5">
        <v>1</v>
      </c>
      <c r="I256" s="5">
        <v>18</v>
      </c>
      <c r="J256" s="6">
        <v>950</v>
      </c>
      <c r="K256" s="6">
        <f>SUM(J256*Table1[[#This Row],[TOTAL QTY]])</f>
        <v>950</v>
      </c>
      <c r="L256" s="6">
        <f t="shared" si="6"/>
        <v>133</v>
      </c>
      <c r="M256" s="6">
        <f>SUM(L256*Table1[[#This Row],[TOTAL QTY]])</f>
        <v>133</v>
      </c>
      <c r="N256" s="24">
        <f t="shared" si="7"/>
        <v>117.6991150442478</v>
      </c>
      <c r="O256" s="24">
        <f>SUM(N256*Table1[[#This Row],[TOTAL QTY]])</f>
        <v>117.6991150442478</v>
      </c>
    </row>
    <row r="257" spans="1:15" s="14" customFormat="1" ht="216" customHeight="1" x14ac:dyDescent="0.45">
      <c r="A257" s="10"/>
      <c r="B257" s="5" t="s">
        <v>241</v>
      </c>
      <c r="C257" s="5">
        <v>41</v>
      </c>
      <c r="D257" s="5">
        <v>8035440</v>
      </c>
      <c r="E257" s="5">
        <v>1005</v>
      </c>
      <c r="F257" s="5">
        <v>5045623380318</v>
      </c>
      <c r="G257" s="5" t="s">
        <v>245</v>
      </c>
      <c r="H257" s="5">
        <v>1</v>
      </c>
      <c r="I257" s="5">
        <v>18</v>
      </c>
      <c r="J257" s="6">
        <v>990</v>
      </c>
      <c r="K257" s="6">
        <f>SUM(J257*Table1[[#This Row],[TOTAL QTY]])</f>
        <v>990</v>
      </c>
      <c r="L257" s="6">
        <f t="shared" si="6"/>
        <v>138.60000000000002</v>
      </c>
      <c r="M257" s="6">
        <f>SUM(L257*Table1[[#This Row],[TOTAL QTY]])</f>
        <v>138.60000000000002</v>
      </c>
      <c r="N257" s="24">
        <f t="shared" si="7"/>
        <v>122.6548672566372</v>
      </c>
      <c r="O257" s="24">
        <f>SUM(N257*Table1[[#This Row],[TOTAL QTY]])</f>
        <v>122.6548672566372</v>
      </c>
    </row>
    <row r="258" spans="1:15" s="14" customFormat="1" ht="216" customHeight="1" x14ac:dyDescent="0.45">
      <c r="A258" s="10"/>
      <c r="B258" s="5" t="s">
        <v>241</v>
      </c>
      <c r="C258" s="5">
        <v>42</v>
      </c>
      <c r="D258" s="5">
        <v>8035440</v>
      </c>
      <c r="E258" s="5">
        <v>1007</v>
      </c>
      <c r="F258" s="5">
        <v>5045623380318</v>
      </c>
      <c r="G258" s="5" t="s">
        <v>245</v>
      </c>
      <c r="H258" s="5">
        <v>1</v>
      </c>
      <c r="I258" s="5">
        <v>18</v>
      </c>
      <c r="J258" s="6">
        <v>990</v>
      </c>
      <c r="K258" s="6">
        <f>SUM(J258*Table1[[#This Row],[TOTAL QTY]])</f>
        <v>990</v>
      </c>
      <c r="L258" s="6">
        <f t="shared" si="6"/>
        <v>138.60000000000002</v>
      </c>
      <c r="M258" s="6">
        <f>SUM(L258*Table1[[#This Row],[TOTAL QTY]])</f>
        <v>138.60000000000002</v>
      </c>
      <c r="N258" s="24">
        <f t="shared" si="7"/>
        <v>122.6548672566372</v>
      </c>
      <c r="O258" s="24">
        <f>SUM(N258*Table1[[#This Row],[TOTAL QTY]])</f>
        <v>122.6548672566372</v>
      </c>
    </row>
    <row r="259" spans="1:15" s="14" customFormat="1" ht="216" customHeight="1" x14ac:dyDescent="0.45">
      <c r="A259" s="5"/>
      <c r="B259" s="5" t="s">
        <v>241</v>
      </c>
      <c r="C259" s="5">
        <v>36</v>
      </c>
      <c r="D259" s="5">
        <v>8024330</v>
      </c>
      <c r="E259" s="5">
        <v>103</v>
      </c>
      <c r="F259" s="5">
        <v>5045620968151</v>
      </c>
      <c r="G259" s="5" t="s">
        <v>246</v>
      </c>
      <c r="H259" s="5">
        <v>1</v>
      </c>
      <c r="I259" s="5">
        <v>18</v>
      </c>
      <c r="J259" s="6">
        <v>490</v>
      </c>
      <c r="K259" s="6">
        <f>SUM(J259*Table1[[#This Row],[TOTAL QTY]])</f>
        <v>490</v>
      </c>
      <c r="L259" s="6">
        <f t="shared" si="6"/>
        <v>68.600000000000009</v>
      </c>
      <c r="M259" s="6">
        <f>SUM(L259*Table1[[#This Row],[TOTAL QTY]])</f>
        <v>68.600000000000009</v>
      </c>
      <c r="N259" s="24">
        <f t="shared" si="7"/>
        <v>60.707964601769923</v>
      </c>
      <c r="O259" s="24">
        <f>SUM(N259*Table1[[#This Row],[TOTAL QTY]])</f>
        <v>60.707964601769923</v>
      </c>
    </row>
    <row r="260" spans="1:15" s="14" customFormat="1" ht="216" customHeight="1" x14ac:dyDescent="0.45">
      <c r="A260" s="5"/>
      <c r="B260" s="5" t="s">
        <v>241</v>
      </c>
      <c r="C260" s="5">
        <v>37</v>
      </c>
      <c r="D260" s="5">
        <v>8024330</v>
      </c>
      <c r="E260" s="5">
        <v>1005</v>
      </c>
      <c r="F260" s="5">
        <v>5045620968151</v>
      </c>
      <c r="G260" s="5" t="s">
        <v>246</v>
      </c>
      <c r="H260" s="5">
        <v>1</v>
      </c>
      <c r="I260" s="5">
        <v>18</v>
      </c>
      <c r="J260" s="6">
        <v>490</v>
      </c>
      <c r="K260" s="6">
        <f>SUM(J260*Table1[[#This Row],[TOTAL QTY]])</f>
        <v>490</v>
      </c>
      <c r="L260" s="6">
        <f t="shared" si="6"/>
        <v>68.600000000000009</v>
      </c>
      <c r="M260" s="6">
        <f>SUM(L260*Table1[[#This Row],[TOTAL QTY]])</f>
        <v>68.600000000000009</v>
      </c>
      <c r="N260" s="24">
        <f t="shared" si="7"/>
        <v>60.707964601769923</v>
      </c>
      <c r="O260" s="24">
        <f>SUM(N260*Table1[[#This Row],[TOTAL QTY]])</f>
        <v>60.707964601769923</v>
      </c>
    </row>
    <row r="261" spans="1:15" s="14" customFormat="1" ht="216" customHeight="1" x14ac:dyDescent="0.45">
      <c r="A261" s="10"/>
      <c r="B261" s="1" t="s">
        <v>241</v>
      </c>
      <c r="C261" s="3" t="s">
        <v>48</v>
      </c>
      <c r="D261" s="1">
        <v>8036166</v>
      </c>
      <c r="E261" s="1">
        <v>1006</v>
      </c>
      <c r="F261" s="1"/>
      <c r="G261" s="1" t="s">
        <v>28</v>
      </c>
      <c r="H261" s="1">
        <v>1</v>
      </c>
      <c r="I261" s="1">
        <v>30</v>
      </c>
      <c r="J261" s="2">
        <v>950</v>
      </c>
      <c r="K261" s="6">
        <f>SUM(J261*Table1[[#This Row],[TOTAL QTY]])</f>
        <v>950</v>
      </c>
      <c r="L261" s="6">
        <f t="shared" si="6"/>
        <v>133</v>
      </c>
      <c r="M261" s="6">
        <f>SUM(L261*Table1[[#This Row],[TOTAL QTY]])</f>
        <v>133</v>
      </c>
      <c r="N261" s="24">
        <f t="shared" si="7"/>
        <v>117.6991150442478</v>
      </c>
      <c r="O261" s="24">
        <f>SUM(N261*Table1[[#This Row],[TOTAL QTY]])</f>
        <v>117.6991150442478</v>
      </c>
    </row>
    <row r="262" spans="1:15" s="14" customFormat="1" ht="216" customHeight="1" x14ac:dyDescent="0.45">
      <c r="A262" s="10"/>
      <c r="B262" s="1" t="s">
        <v>241</v>
      </c>
      <c r="C262" s="1">
        <v>35</v>
      </c>
      <c r="D262" s="1">
        <v>8035168</v>
      </c>
      <c r="E262" s="1">
        <v>1001</v>
      </c>
      <c r="F262" s="1"/>
      <c r="G262" s="1" t="s">
        <v>28</v>
      </c>
      <c r="H262" s="1">
        <v>1</v>
      </c>
      <c r="I262" s="1">
        <v>28</v>
      </c>
      <c r="J262" s="2">
        <v>430</v>
      </c>
      <c r="K262" s="6">
        <f>SUM(J262*Table1[[#This Row],[TOTAL QTY]])</f>
        <v>430</v>
      </c>
      <c r="L262" s="6">
        <f t="shared" si="6"/>
        <v>60.2</v>
      </c>
      <c r="M262" s="6">
        <f>SUM(L262*Table1[[#This Row],[TOTAL QTY]])</f>
        <v>60.2</v>
      </c>
      <c r="N262" s="24">
        <f t="shared" si="7"/>
        <v>53.274336283185846</v>
      </c>
      <c r="O262" s="24">
        <f>SUM(N262*Table1[[#This Row],[TOTAL QTY]])</f>
        <v>53.274336283185846</v>
      </c>
    </row>
    <row r="263" spans="1:15" s="14" customFormat="1" ht="216" customHeight="1" x14ac:dyDescent="0.45">
      <c r="A263" s="10"/>
      <c r="B263" s="1" t="s">
        <v>241</v>
      </c>
      <c r="C263" s="1">
        <v>44</v>
      </c>
      <c r="D263" s="1">
        <v>8056920</v>
      </c>
      <c r="E263" s="1">
        <v>1011</v>
      </c>
      <c r="F263" s="1"/>
      <c r="G263" s="1" t="s">
        <v>28</v>
      </c>
      <c r="H263" s="1">
        <v>1</v>
      </c>
      <c r="I263" s="1">
        <v>28</v>
      </c>
      <c r="J263" s="2">
        <v>620</v>
      </c>
      <c r="K263" s="6">
        <f>SUM(J263*Table1[[#This Row],[TOTAL QTY]])</f>
        <v>620</v>
      </c>
      <c r="L263" s="6">
        <f t="shared" si="6"/>
        <v>86.800000000000011</v>
      </c>
      <c r="M263" s="6">
        <f>SUM(L263*Table1[[#This Row],[TOTAL QTY]])</f>
        <v>86.800000000000011</v>
      </c>
      <c r="N263" s="24">
        <f t="shared" si="7"/>
        <v>76.814159292035413</v>
      </c>
      <c r="O263" s="24">
        <f>SUM(N263*Table1[[#This Row],[TOTAL QTY]])</f>
        <v>76.814159292035413</v>
      </c>
    </row>
    <row r="264" spans="1:15" s="14" customFormat="1" ht="216" customHeight="1" x14ac:dyDescent="0.45">
      <c r="A264" s="10"/>
      <c r="B264" s="1" t="s">
        <v>241</v>
      </c>
      <c r="C264" s="1">
        <v>36</v>
      </c>
      <c r="D264" s="1">
        <v>8043212</v>
      </c>
      <c r="E264" s="1">
        <v>1003</v>
      </c>
      <c r="F264" s="1"/>
      <c r="G264" s="1" t="s">
        <v>244</v>
      </c>
      <c r="H264" s="1">
        <v>1</v>
      </c>
      <c r="I264" s="1">
        <v>28</v>
      </c>
      <c r="J264" s="2">
        <v>530</v>
      </c>
      <c r="K264" s="6">
        <f>SUM(J264*Table1[[#This Row],[TOTAL QTY]])</f>
        <v>530</v>
      </c>
      <c r="L264" s="6">
        <f t="shared" si="6"/>
        <v>74.2</v>
      </c>
      <c r="M264" s="6">
        <f>SUM(L264*Table1[[#This Row],[TOTAL QTY]])</f>
        <v>74.2</v>
      </c>
      <c r="N264" s="24">
        <f t="shared" si="7"/>
        <v>65.663716814159301</v>
      </c>
      <c r="O264" s="24">
        <f>SUM(N264*Table1[[#This Row],[TOTAL QTY]])</f>
        <v>65.663716814159301</v>
      </c>
    </row>
    <row r="265" spans="1:15" s="14" customFormat="1" ht="216" customHeight="1" x14ac:dyDescent="0.45">
      <c r="A265" s="10"/>
      <c r="B265" s="1" t="s">
        <v>241</v>
      </c>
      <c r="C265" s="1">
        <v>37</v>
      </c>
      <c r="D265" s="1">
        <v>8037250</v>
      </c>
      <c r="E265" s="1">
        <v>1005</v>
      </c>
      <c r="F265" s="1"/>
      <c r="G265" s="1" t="s">
        <v>244</v>
      </c>
      <c r="H265" s="1">
        <v>1</v>
      </c>
      <c r="I265" s="1">
        <v>28</v>
      </c>
      <c r="J265" s="2">
        <v>480</v>
      </c>
      <c r="K265" s="6">
        <f>SUM(J265*Table1[[#This Row],[TOTAL QTY]])</f>
        <v>480</v>
      </c>
      <c r="L265" s="6">
        <f t="shared" si="6"/>
        <v>67.2</v>
      </c>
      <c r="M265" s="6">
        <f>SUM(L265*Table1[[#This Row],[TOTAL QTY]])</f>
        <v>67.2</v>
      </c>
      <c r="N265" s="24">
        <f t="shared" si="7"/>
        <v>59.469026548672574</v>
      </c>
      <c r="O265" s="24">
        <f>SUM(N265*Table1[[#This Row],[TOTAL QTY]])</f>
        <v>59.469026548672574</v>
      </c>
    </row>
    <row r="266" spans="1:15" s="14" customFormat="1" ht="216" customHeight="1" x14ac:dyDescent="0.45">
      <c r="A266" s="10"/>
      <c r="B266" s="1" t="s">
        <v>241</v>
      </c>
      <c r="C266" s="3" t="s">
        <v>178</v>
      </c>
      <c r="D266" s="1">
        <v>8032371</v>
      </c>
      <c r="E266" s="1">
        <v>1007</v>
      </c>
      <c r="F266" s="1"/>
      <c r="G266" s="1" t="s">
        <v>247</v>
      </c>
      <c r="H266" s="1">
        <v>1</v>
      </c>
      <c r="I266" s="1">
        <v>30</v>
      </c>
      <c r="J266" s="2">
        <v>630</v>
      </c>
      <c r="K266" s="6">
        <f>SUM(J266*Table1[[#This Row],[TOTAL QTY]])</f>
        <v>630</v>
      </c>
      <c r="L266" s="6">
        <f t="shared" si="6"/>
        <v>88.2</v>
      </c>
      <c r="M266" s="6">
        <f>SUM(L266*Table1[[#This Row],[TOTAL QTY]])</f>
        <v>88.2</v>
      </c>
      <c r="N266" s="24">
        <f t="shared" si="7"/>
        <v>78.053097345132755</v>
      </c>
      <c r="O266" s="24">
        <f>SUM(N266*Table1[[#This Row],[TOTAL QTY]])</f>
        <v>78.053097345132755</v>
      </c>
    </row>
    <row r="267" spans="1:15" s="14" customFormat="1" ht="216" customHeight="1" x14ac:dyDescent="0.45">
      <c r="A267" s="10"/>
      <c r="B267" s="1" t="s">
        <v>248</v>
      </c>
      <c r="C267" s="3" t="s">
        <v>129</v>
      </c>
      <c r="D267" s="1">
        <v>8053991</v>
      </c>
      <c r="E267" s="1">
        <v>1001</v>
      </c>
      <c r="F267" s="1"/>
      <c r="G267" s="1" t="s">
        <v>249</v>
      </c>
      <c r="H267" s="1">
        <v>1</v>
      </c>
      <c r="I267" s="1">
        <v>30</v>
      </c>
      <c r="J267" s="2">
        <v>750</v>
      </c>
      <c r="K267" s="6">
        <f>SUM(J267*Table1[[#This Row],[TOTAL QTY]])</f>
        <v>750</v>
      </c>
      <c r="L267" s="6">
        <f t="shared" si="6"/>
        <v>105.00000000000001</v>
      </c>
      <c r="M267" s="6">
        <f>SUM(L267*Table1[[#This Row],[TOTAL QTY]])</f>
        <v>105.00000000000001</v>
      </c>
      <c r="N267" s="24">
        <f t="shared" si="7"/>
        <v>92.920353982300909</v>
      </c>
      <c r="O267" s="24">
        <f>SUM(N267*Table1[[#This Row],[TOTAL QTY]])</f>
        <v>92.920353982300909</v>
      </c>
    </row>
    <row r="268" spans="1:15" s="14" customFormat="1" ht="216" customHeight="1" x14ac:dyDescent="0.45">
      <c r="A268" s="10"/>
      <c r="B268" s="1" t="s">
        <v>250</v>
      </c>
      <c r="C268" s="3" t="s">
        <v>129</v>
      </c>
      <c r="D268" s="1">
        <v>8088820</v>
      </c>
      <c r="E268" s="1">
        <v>1001</v>
      </c>
      <c r="F268" s="1">
        <v>5045706100147</v>
      </c>
      <c r="G268" s="1" t="s">
        <v>251</v>
      </c>
      <c r="H268" s="1">
        <v>1</v>
      </c>
      <c r="I268" s="1">
        <v>30</v>
      </c>
      <c r="J268" s="2">
        <v>815</v>
      </c>
      <c r="K268" s="6">
        <f>SUM(J268*Table1[[#This Row],[TOTAL QTY]])</f>
        <v>815</v>
      </c>
      <c r="L268" s="6">
        <f t="shared" si="6"/>
        <v>114.10000000000001</v>
      </c>
      <c r="M268" s="6">
        <f>SUM(L268*Table1[[#This Row],[TOTAL QTY]])</f>
        <v>114.10000000000001</v>
      </c>
      <c r="N268" s="24">
        <f t="shared" si="7"/>
        <v>100.97345132743365</v>
      </c>
      <c r="O268" s="24">
        <f>SUM(N268*Table1[[#This Row],[TOTAL QTY]])</f>
        <v>100.97345132743365</v>
      </c>
    </row>
    <row r="269" spans="1:15" s="14" customFormat="1" ht="216" customHeight="1" x14ac:dyDescent="0.45">
      <c r="A269" s="10"/>
      <c r="B269" s="1" t="s">
        <v>250</v>
      </c>
      <c r="C269" s="1">
        <v>38</v>
      </c>
      <c r="D269" s="1" t="s">
        <v>252</v>
      </c>
      <c r="E269" s="1" t="s">
        <v>97</v>
      </c>
      <c r="F269" s="1" t="s">
        <v>253</v>
      </c>
      <c r="G269" s="1" t="s">
        <v>254</v>
      </c>
      <c r="H269" s="1">
        <v>1</v>
      </c>
      <c r="I269" s="1">
        <v>28</v>
      </c>
      <c r="J269" s="2">
        <v>815</v>
      </c>
      <c r="K269" s="6">
        <f>SUM(J269*Table1[[#This Row],[TOTAL QTY]])</f>
        <v>815</v>
      </c>
      <c r="L269" s="6">
        <f t="shared" si="6"/>
        <v>114.10000000000001</v>
      </c>
      <c r="M269" s="6">
        <f>SUM(L269*Table1[[#This Row],[TOTAL QTY]])</f>
        <v>114.10000000000001</v>
      </c>
      <c r="N269" s="24">
        <f t="shared" si="7"/>
        <v>100.97345132743365</v>
      </c>
      <c r="O269" s="24">
        <f>SUM(N269*Table1[[#This Row],[TOTAL QTY]])</f>
        <v>100.97345132743365</v>
      </c>
    </row>
    <row r="270" spans="1:15" s="14" customFormat="1" ht="216" customHeight="1" x14ac:dyDescent="0.45">
      <c r="A270" s="1"/>
      <c r="B270" s="1" t="s">
        <v>250</v>
      </c>
      <c r="C270" s="1">
        <v>37</v>
      </c>
      <c r="D270" s="1" t="s">
        <v>255</v>
      </c>
      <c r="E270" s="1" t="s">
        <v>85</v>
      </c>
      <c r="F270" s="1" t="s">
        <v>256</v>
      </c>
      <c r="G270" s="1" t="s">
        <v>251</v>
      </c>
      <c r="H270" s="1">
        <v>2</v>
      </c>
      <c r="I270" s="1" t="s">
        <v>257</v>
      </c>
      <c r="J270" s="2">
        <v>815</v>
      </c>
      <c r="K270" s="6">
        <f>SUM(J270*Table1[[#This Row],[TOTAL QTY]])</f>
        <v>1630</v>
      </c>
      <c r="L270" s="6">
        <f t="shared" si="6"/>
        <v>114.10000000000001</v>
      </c>
      <c r="M270" s="6">
        <f>SUM(L270*Table1[[#This Row],[TOTAL QTY]])</f>
        <v>228.20000000000002</v>
      </c>
      <c r="N270" s="24">
        <f t="shared" si="7"/>
        <v>100.97345132743365</v>
      </c>
      <c r="O270" s="24">
        <f>SUM(N270*Table1[[#This Row],[TOTAL QTY]])</f>
        <v>201.9469026548673</v>
      </c>
    </row>
    <row r="271" spans="1:15" s="14" customFormat="1" ht="216" customHeight="1" x14ac:dyDescent="0.45">
      <c r="A271" s="1"/>
      <c r="B271" s="1" t="s">
        <v>250</v>
      </c>
      <c r="C271" s="1">
        <v>35</v>
      </c>
      <c r="D271" s="1" t="s">
        <v>255</v>
      </c>
      <c r="E271" s="1" t="s">
        <v>54</v>
      </c>
      <c r="F271" s="1" t="s">
        <v>258</v>
      </c>
      <c r="G271" s="1" t="s">
        <v>251</v>
      </c>
      <c r="H271" s="1">
        <v>1</v>
      </c>
      <c r="I271" s="1">
        <v>27</v>
      </c>
      <c r="J271" s="2">
        <v>815</v>
      </c>
      <c r="K271" s="6">
        <f>SUM(J271*Table1[[#This Row],[TOTAL QTY]])</f>
        <v>815</v>
      </c>
      <c r="L271" s="6">
        <f t="shared" ref="L271:L334" si="8">SUM(J271*0.14)</f>
        <v>114.10000000000001</v>
      </c>
      <c r="M271" s="6">
        <f>SUM(L271*Table1[[#This Row],[TOTAL QTY]])</f>
        <v>114.10000000000001</v>
      </c>
      <c r="N271" s="24">
        <f t="shared" si="7"/>
        <v>100.97345132743365</v>
      </c>
      <c r="O271" s="24">
        <f>SUM(N271*Table1[[#This Row],[TOTAL QTY]])</f>
        <v>100.97345132743365</v>
      </c>
    </row>
    <row r="272" spans="1:15" s="14" customFormat="1" ht="216" customHeight="1" x14ac:dyDescent="0.45">
      <c r="A272" s="1"/>
      <c r="B272" s="1" t="s">
        <v>250</v>
      </c>
      <c r="C272" s="1">
        <v>40</v>
      </c>
      <c r="D272" s="1" t="s">
        <v>255</v>
      </c>
      <c r="E272" s="1" t="s">
        <v>97</v>
      </c>
      <c r="F272" s="1" t="s">
        <v>259</v>
      </c>
      <c r="G272" s="1" t="s">
        <v>251</v>
      </c>
      <c r="H272" s="1">
        <v>2</v>
      </c>
      <c r="I272" s="1">
        <v>27</v>
      </c>
      <c r="J272" s="2">
        <v>815</v>
      </c>
      <c r="K272" s="6">
        <f>SUM(J272*Table1[[#This Row],[TOTAL QTY]])</f>
        <v>1630</v>
      </c>
      <c r="L272" s="6">
        <f t="shared" si="8"/>
        <v>114.10000000000001</v>
      </c>
      <c r="M272" s="6">
        <f>SUM(L272*Table1[[#This Row],[TOTAL QTY]])</f>
        <v>228.20000000000002</v>
      </c>
      <c r="N272" s="24">
        <f t="shared" ref="N272:N335" si="9">SUM(L272/1.13)</f>
        <v>100.97345132743365</v>
      </c>
      <c r="O272" s="24">
        <f>SUM(N272*Table1[[#This Row],[TOTAL QTY]])</f>
        <v>201.9469026548673</v>
      </c>
    </row>
    <row r="273" spans="1:15" s="14" customFormat="1" ht="216" customHeight="1" x14ac:dyDescent="0.45">
      <c r="A273" s="5"/>
      <c r="B273" s="5" t="s">
        <v>260</v>
      </c>
      <c r="C273" s="5">
        <v>38</v>
      </c>
      <c r="D273" s="5">
        <v>8035539</v>
      </c>
      <c r="E273" s="5"/>
      <c r="F273" s="5">
        <v>5045623538443</v>
      </c>
      <c r="G273" s="5" t="s">
        <v>28</v>
      </c>
      <c r="H273" s="5">
        <v>1</v>
      </c>
      <c r="I273" s="5">
        <v>22</v>
      </c>
      <c r="J273" s="6">
        <v>399</v>
      </c>
      <c r="K273" s="6">
        <f>SUM(J273*Table1[[#This Row],[TOTAL QTY]])</f>
        <v>399</v>
      </c>
      <c r="L273" s="6">
        <f t="shared" si="8"/>
        <v>55.860000000000007</v>
      </c>
      <c r="M273" s="6">
        <f>SUM(L273*Table1[[#This Row],[TOTAL QTY]])</f>
        <v>55.860000000000007</v>
      </c>
      <c r="N273" s="24">
        <f t="shared" si="9"/>
        <v>49.433628318584084</v>
      </c>
      <c r="O273" s="24">
        <f>SUM(N273*Table1[[#This Row],[TOTAL QTY]])</f>
        <v>49.433628318584084</v>
      </c>
    </row>
    <row r="274" spans="1:15" s="14" customFormat="1" ht="216" customHeight="1" x14ac:dyDescent="0.45">
      <c r="A274" s="5"/>
      <c r="B274" s="5" t="s">
        <v>260</v>
      </c>
      <c r="C274" s="5">
        <v>36</v>
      </c>
      <c r="D274" s="5">
        <v>8035539</v>
      </c>
      <c r="E274" s="5"/>
      <c r="F274" s="5">
        <v>5045623538443</v>
      </c>
      <c r="G274" s="5" t="s">
        <v>28</v>
      </c>
      <c r="H274" s="5">
        <v>1</v>
      </c>
      <c r="I274" s="5">
        <v>22</v>
      </c>
      <c r="J274" s="6">
        <v>399</v>
      </c>
      <c r="K274" s="6">
        <f>SUM(J274*Table1[[#This Row],[TOTAL QTY]])</f>
        <v>399</v>
      </c>
      <c r="L274" s="6">
        <f t="shared" si="8"/>
        <v>55.860000000000007</v>
      </c>
      <c r="M274" s="6">
        <f>SUM(L274*Table1[[#This Row],[TOTAL QTY]])</f>
        <v>55.860000000000007</v>
      </c>
      <c r="N274" s="24">
        <f t="shared" si="9"/>
        <v>49.433628318584084</v>
      </c>
      <c r="O274" s="24">
        <f>SUM(N274*Table1[[#This Row],[TOTAL QTY]])</f>
        <v>49.433628318584084</v>
      </c>
    </row>
    <row r="275" spans="1:15" s="14" customFormat="1" ht="216" customHeight="1" x14ac:dyDescent="0.45">
      <c r="A275" s="5"/>
      <c r="B275" s="5" t="s">
        <v>261</v>
      </c>
      <c r="C275" s="5">
        <v>39</v>
      </c>
      <c r="D275" s="5">
        <v>8035539</v>
      </c>
      <c r="E275" s="5">
        <v>1009</v>
      </c>
      <c r="F275" s="5">
        <v>5045625698091</v>
      </c>
      <c r="G275" s="5" t="s">
        <v>243</v>
      </c>
      <c r="H275" s="5">
        <v>1</v>
      </c>
      <c r="I275" s="5">
        <v>18</v>
      </c>
      <c r="J275" s="6">
        <v>399</v>
      </c>
      <c r="K275" s="6">
        <f>SUM(J275*Table1[[#This Row],[TOTAL QTY]])</f>
        <v>399</v>
      </c>
      <c r="L275" s="6">
        <f t="shared" si="8"/>
        <v>55.860000000000007</v>
      </c>
      <c r="M275" s="6">
        <f>SUM(L275*Table1[[#This Row],[TOTAL QTY]])</f>
        <v>55.860000000000007</v>
      </c>
      <c r="N275" s="24">
        <f t="shared" si="9"/>
        <v>49.433628318584084</v>
      </c>
      <c r="O275" s="24">
        <f>SUM(N275*Table1[[#This Row],[TOTAL QTY]])</f>
        <v>49.433628318584084</v>
      </c>
    </row>
    <row r="276" spans="1:15" s="14" customFormat="1" ht="216" customHeight="1" x14ac:dyDescent="0.45">
      <c r="A276" s="5"/>
      <c r="B276" s="5" t="s">
        <v>261</v>
      </c>
      <c r="C276" s="5">
        <v>40</v>
      </c>
      <c r="D276" s="5">
        <v>8035539</v>
      </c>
      <c r="E276" s="5">
        <v>1011</v>
      </c>
      <c r="F276" s="5">
        <v>5045625698091</v>
      </c>
      <c r="G276" s="5" t="s">
        <v>243</v>
      </c>
      <c r="H276" s="5">
        <v>1</v>
      </c>
      <c r="I276" s="5">
        <v>18</v>
      </c>
      <c r="J276" s="6">
        <v>399</v>
      </c>
      <c r="K276" s="6">
        <f>SUM(J276*Table1[[#This Row],[TOTAL QTY]])</f>
        <v>399</v>
      </c>
      <c r="L276" s="6">
        <f t="shared" si="8"/>
        <v>55.860000000000007</v>
      </c>
      <c r="M276" s="6">
        <f>SUM(L276*Table1[[#This Row],[TOTAL QTY]])</f>
        <v>55.860000000000007</v>
      </c>
      <c r="N276" s="24">
        <f t="shared" si="9"/>
        <v>49.433628318584084</v>
      </c>
      <c r="O276" s="24">
        <f>SUM(N276*Table1[[#This Row],[TOTAL QTY]])</f>
        <v>49.433628318584084</v>
      </c>
    </row>
    <row r="277" spans="1:15" s="14" customFormat="1" ht="216" customHeight="1" x14ac:dyDescent="0.45">
      <c r="A277" s="10"/>
      <c r="B277" s="5" t="s">
        <v>261</v>
      </c>
      <c r="C277" s="5">
        <v>38</v>
      </c>
      <c r="D277" s="5">
        <v>8035539</v>
      </c>
      <c r="E277" s="5">
        <v>1007</v>
      </c>
      <c r="F277" s="5">
        <v>5045625698091</v>
      </c>
      <c r="G277" s="5" t="s">
        <v>243</v>
      </c>
      <c r="H277" s="5">
        <v>1</v>
      </c>
      <c r="I277" s="5">
        <v>17</v>
      </c>
      <c r="J277" s="6">
        <v>399</v>
      </c>
      <c r="K277" s="6">
        <f>SUM(J277*Table1[[#This Row],[TOTAL QTY]])</f>
        <v>399</v>
      </c>
      <c r="L277" s="6">
        <f t="shared" si="8"/>
        <v>55.860000000000007</v>
      </c>
      <c r="M277" s="6">
        <f>SUM(L277*Table1[[#This Row],[TOTAL QTY]])</f>
        <v>55.860000000000007</v>
      </c>
      <c r="N277" s="24">
        <f t="shared" si="9"/>
        <v>49.433628318584084</v>
      </c>
      <c r="O277" s="24">
        <f>SUM(N277*Table1[[#This Row],[TOTAL QTY]])</f>
        <v>49.433628318584084</v>
      </c>
    </row>
    <row r="278" spans="1:15" s="14" customFormat="1" ht="216" customHeight="1" x14ac:dyDescent="0.45">
      <c r="A278" s="10"/>
      <c r="B278" s="5" t="s">
        <v>262</v>
      </c>
      <c r="C278" s="5">
        <v>41</v>
      </c>
      <c r="D278" s="5">
        <v>8077442</v>
      </c>
      <c r="E278" s="5"/>
      <c r="F278" s="5">
        <v>5045704336609</v>
      </c>
      <c r="G278" s="5" t="s">
        <v>263</v>
      </c>
      <c r="H278" s="5">
        <v>1</v>
      </c>
      <c r="I278" s="5">
        <v>22</v>
      </c>
      <c r="J278" s="6">
        <v>950</v>
      </c>
      <c r="K278" s="6">
        <f>SUM(J278*Table1[[#This Row],[TOTAL QTY]])</f>
        <v>950</v>
      </c>
      <c r="L278" s="6">
        <f t="shared" si="8"/>
        <v>133</v>
      </c>
      <c r="M278" s="6">
        <f>SUM(L278*Table1[[#This Row],[TOTAL QTY]])</f>
        <v>133</v>
      </c>
      <c r="N278" s="24">
        <f t="shared" si="9"/>
        <v>117.6991150442478</v>
      </c>
      <c r="O278" s="24">
        <f>SUM(N278*Table1[[#This Row],[TOTAL QTY]])</f>
        <v>117.6991150442478</v>
      </c>
    </row>
    <row r="279" spans="1:15" s="14" customFormat="1" ht="216" customHeight="1" x14ac:dyDescent="0.45">
      <c r="A279" s="5"/>
      <c r="B279" s="5" t="s">
        <v>264</v>
      </c>
      <c r="C279" s="5">
        <v>36</v>
      </c>
      <c r="D279" s="5">
        <v>8050381</v>
      </c>
      <c r="E279" s="5">
        <v>1003</v>
      </c>
      <c r="F279" s="5">
        <v>5045627558607</v>
      </c>
      <c r="G279" s="5" t="s">
        <v>265</v>
      </c>
      <c r="H279" s="5">
        <v>1</v>
      </c>
      <c r="I279" s="5">
        <v>18</v>
      </c>
      <c r="J279" s="6"/>
      <c r="K279" s="6">
        <f>SUM(J279*Table1[[#This Row],[TOTAL QTY]])</f>
        <v>0</v>
      </c>
      <c r="L279" s="6">
        <f t="shared" si="8"/>
        <v>0</v>
      </c>
      <c r="M279" s="6">
        <f>SUM(L279*Table1[[#This Row],[TOTAL QTY]])</f>
        <v>0</v>
      </c>
      <c r="N279" s="24">
        <f t="shared" si="9"/>
        <v>0</v>
      </c>
      <c r="O279" s="24">
        <f>SUM(N279*Table1[[#This Row],[TOTAL QTY]])</f>
        <v>0</v>
      </c>
    </row>
    <row r="280" spans="1:15" s="14" customFormat="1" ht="216" customHeight="1" x14ac:dyDescent="0.45">
      <c r="A280" s="1"/>
      <c r="B280" s="1" t="s">
        <v>264</v>
      </c>
      <c r="C280" s="1">
        <v>40</v>
      </c>
      <c r="D280" s="1">
        <v>8050381</v>
      </c>
      <c r="E280" s="1">
        <v>1011</v>
      </c>
      <c r="F280" s="1"/>
      <c r="G280" s="1" t="s">
        <v>247</v>
      </c>
      <c r="H280" s="1">
        <v>1</v>
      </c>
      <c r="I280" s="1">
        <v>28</v>
      </c>
      <c r="J280" s="2"/>
      <c r="K280" s="6">
        <f>SUM(J280*Table1[[#This Row],[TOTAL QTY]])</f>
        <v>0</v>
      </c>
      <c r="L280" s="6">
        <f t="shared" si="8"/>
        <v>0</v>
      </c>
      <c r="M280" s="6">
        <f>SUM(L280*Table1[[#This Row],[TOTAL QTY]])</f>
        <v>0</v>
      </c>
      <c r="N280" s="24">
        <f t="shared" si="9"/>
        <v>0</v>
      </c>
      <c r="O280" s="24">
        <f>SUM(N280*Table1[[#This Row],[TOTAL QTY]])</f>
        <v>0</v>
      </c>
    </row>
    <row r="281" spans="1:15" s="14" customFormat="1" ht="216" customHeight="1" x14ac:dyDescent="0.45">
      <c r="A281" s="10"/>
      <c r="B281" s="1" t="s">
        <v>266</v>
      </c>
      <c r="C281" s="1">
        <v>38</v>
      </c>
      <c r="D281" s="1">
        <v>8077377</v>
      </c>
      <c r="E281" s="1">
        <v>1007</v>
      </c>
      <c r="F281" s="1">
        <v>5045704333004</v>
      </c>
      <c r="G281" s="1" t="s">
        <v>43</v>
      </c>
      <c r="H281" s="1">
        <v>2</v>
      </c>
      <c r="I281" s="1">
        <v>31</v>
      </c>
      <c r="J281" s="2">
        <v>2450</v>
      </c>
      <c r="K281" s="6">
        <f>SUM(J281*Table1[[#This Row],[TOTAL QTY]])</f>
        <v>4900</v>
      </c>
      <c r="L281" s="6">
        <f t="shared" si="8"/>
        <v>343.00000000000006</v>
      </c>
      <c r="M281" s="6">
        <f>SUM(L281*Table1[[#This Row],[TOTAL QTY]])</f>
        <v>686.00000000000011</v>
      </c>
      <c r="N281" s="24">
        <f t="shared" si="9"/>
        <v>303.53982300884962</v>
      </c>
      <c r="O281" s="24">
        <f>SUM(N281*Table1[[#This Row],[TOTAL QTY]])</f>
        <v>607.07964601769925</v>
      </c>
    </row>
    <row r="282" spans="1:15" s="14" customFormat="1" ht="216" customHeight="1" x14ac:dyDescent="0.45">
      <c r="A282" s="5"/>
      <c r="B282" s="5" t="s">
        <v>267</v>
      </c>
      <c r="C282" s="5" t="s">
        <v>129</v>
      </c>
      <c r="D282" s="5" t="s">
        <v>268</v>
      </c>
      <c r="E282" s="5" t="s">
        <v>130</v>
      </c>
      <c r="F282" s="5" t="s">
        <v>269</v>
      </c>
      <c r="G282" s="5" t="s">
        <v>45</v>
      </c>
      <c r="H282" s="5">
        <v>3</v>
      </c>
      <c r="I282" s="5">
        <v>21</v>
      </c>
      <c r="J282" s="6">
        <v>735</v>
      </c>
      <c r="K282" s="6">
        <f>SUM(J282*Table1[[#This Row],[TOTAL QTY]])</f>
        <v>2205</v>
      </c>
      <c r="L282" s="6">
        <f t="shared" si="8"/>
        <v>102.9</v>
      </c>
      <c r="M282" s="6">
        <f>SUM(L282*Table1[[#This Row],[TOTAL QTY]])</f>
        <v>308.70000000000005</v>
      </c>
      <c r="N282" s="24">
        <f t="shared" si="9"/>
        <v>91.061946902654881</v>
      </c>
      <c r="O282" s="24">
        <f>SUM(N282*Table1[[#This Row],[TOTAL QTY]])</f>
        <v>273.18584070796464</v>
      </c>
    </row>
    <row r="283" spans="1:15" s="14" customFormat="1" ht="216" customHeight="1" x14ac:dyDescent="0.45">
      <c r="A283" s="5"/>
      <c r="B283" s="5" t="s">
        <v>267</v>
      </c>
      <c r="C283" s="5" t="s">
        <v>129</v>
      </c>
      <c r="D283" s="5" t="s">
        <v>268</v>
      </c>
      <c r="E283" s="5" t="s">
        <v>130</v>
      </c>
      <c r="F283" s="5" t="s">
        <v>269</v>
      </c>
      <c r="G283" s="5" t="s">
        <v>45</v>
      </c>
      <c r="H283" s="5">
        <v>1</v>
      </c>
      <c r="I283" s="5">
        <v>24</v>
      </c>
      <c r="J283" s="6">
        <v>735</v>
      </c>
      <c r="K283" s="6">
        <f>SUM(J283*Table1[[#This Row],[TOTAL QTY]])</f>
        <v>735</v>
      </c>
      <c r="L283" s="6">
        <f t="shared" si="8"/>
        <v>102.9</v>
      </c>
      <c r="M283" s="6">
        <f>SUM(L283*Table1[[#This Row],[TOTAL QTY]])</f>
        <v>102.9</v>
      </c>
      <c r="N283" s="24">
        <f t="shared" si="9"/>
        <v>91.061946902654881</v>
      </c>
      <c r="O283" s="24">
        <f>SUM(N283*Table1[[#This Row],[TOTAL QTY]])</f>
        <v>91.061946902654881</v>
      </c>
    </row>
    <row r="284" spans="1:15" s="14" customFormat="1" ht="216" customHeight="1" x14ac:dyDescent="0.45">
      <c r="A284" s="5"/>
      <c r="B284" s="5" t="s">
        <v>267</v>
      </c>
      <c r="C284" s="5" t="s">
        <v>127</v>
      </c>
      <c r="D284" s="5" t="s">
        <v>268</v>
      </c>
      <c r="E284" s="5" t="s">
        <v>270</v>
      </c>
      <c r="F284" s="5" t="s">
        <v>271</v>
      </c>
      <c r="G284" s="5" t="s">
        <v>45</v>
      </c>
      <c r="H284" s="5">
        <v>6</v>
      </c>
      <c r="I284" s="5">
        <v>21</v>
      </c>
      <c r="J284" s="6">
        <v>735</v>
      </c>
      <c r="K284" s="6">
        <f>SUM(J284*Table1[[#This Row],[TOTAL QTY]])</f>
        <v>4410</v>
      </c>
      <c r="L284" s="6">
        <f t="shared" si="8"/>
        <v>102.9</v>
      </c>
      <c r="M284" s="6">
        <f>SUM(L284*Table1[[#This Row],[TOTAL QTY]])</f>
        <v>617.40000000000009</v>
      </c>
      <c r="N284" s="24">
        <f t="shared" si="9"/>
        <v>91.061946902654881</v>
      </c>
      <c r="O284" s="24">
        <f>SUM(N284*Table1[[#This Row],[TOTAL QTY]])</f>
        <v>546.37168141592929</v>
      </c>
    </row>
    <row r="285" spans="1:15" s="14" customFormat="1" ht="216" customHeight="1" x14ac:dyDescent="0.45">
      <c r="A285" s="5"/>
      <c r="B285" s="5" t="s">
        <v>267</v>
      </c>
      <c r="C285" s="5" t="s">
        <v>127</v>
      </c>
      <c r="D285" s="5" t="s">
        <v>268</v>
      </c>
      <c r="E285" s="5" t="s">
        <v>270</v>
      </c>
      <c r="F285" s="5" t="s">
        <v>271</v>
      </c>
      <c r="G285" s="5" t="s">
        <v>45</v>
      </c>
      <c r="H285" s="5">
        <v>2</v>
      </c>
      <c r="I285" s="5">
        <v>24</v>
      </c>
      <c r="J285" s="6">
        <v>735</v>
      </c>
      <c r="K285" s="6">
        <f>SUM(J285*Table1[[#This Row],[TOTAL QTY]])</f>
        <v>1470</v>
      </c>
      <c r="L285" s="6">
        <f t="shared" si="8"/>
        <v>102.9</v>
      </c>
      <c r="M285" s="6">
        <f>SUM(L285*Table1[[#This Row],[TOTAL QTY]])</f>
        <v>205.8</v>
      </c>
      <c r="N285" s="24">
        <f t="shared" si="9"/>
        <v>91.061946902654881</v>
      </c>
      <c r="O285" s="24">
        <f>SUM(N285*Table1[[#This Row],[TOTAL QTY]])</f>
        <v>182.12389380530976</v>
      </c>
    </row>
    <row r="286" spans="1:15" s="14" customFormat="1" ht="216" customHeight="1" x14ac:dyDescent="0.45">
      <c r="A286" s="5"/>
      <c r="B286" s="5" t="s">
        <v>267</v>
      </c>
      <c r="C286" s="5" t="s">
        <v>171</v>
      </c>
      <c r="D286" s="5" t="s">
        <v>268</v>
      </c>
      <c r="E286" s="5" t="s">
        <v>85</v>
      </c>
      <c r="F286" s="5" t="s">
        <v>272</v>
      </c>
      <c r="G286" s="5" t="s">
        <v>45</v>
      </c>
      <c r="H286" s="5">
        <v>19</v>
      </c>
      <c r="I286" s="5">
        <v>20</v>
      </c>
      <c r="J286" s="6">
        <v>735</v>
      </c>
      <c r="K286" s="6">
        <f>SUM(J286*Table1[[#This Row],[TOTAL QTY]])</f>
        <v>13965</v>
      </c>
      <c r="L286" s="6">
        <f t="shared" si="8"/>
        <v>102.9</v>
      </c>
      <c r="M286" s="6">
        <f>SUM(L286*Table1[[#This Row],[TOTAL QTY]])</f>
        <v>1955.1000000000001</v>
      </c>
      <c r="N286" s="24">
        <f t="shared" si="9"/>
        <v>91.061946902654881</v>
      </c>
      <c r="O286" s="24">
        <f>SUM(N286*Table1[[#This Row],[TOTAL QTY]])</f>
        <v>1730.1769911504427</v>
      </c>
    </row>
    <row r="287" spans="1:15" s="14" customFormat="1" ht="216" customHeight="1" x14ac:dyDescent="0.45">
      <c r="A287" s="5"/>
      <c r="B287" s="5" t="s">
        <v>267</v>
      </c>
      <c r="C287" s="5" t="s">
        <v>178</v>
      </c>
      <c r="D287" s="5" t="s">
        <v>268</v>
      </c>
      <c r="E287" s="5" t="s">
        <v>88</v>
      </c>
      <c r="F287" s="5" t="s">
        <v>273</v>
      </c>
      <c r="G287" s="5" t="s">
        <v>45</v>
      </c>
      <c r="H287" s="5">
        <v>6</v>
      </c>
      <c r="I287" s="5">
        <v>20</v>
      </c>
      <c r="J287" s="6">
        <v>735</v>
      </c>
      <c r="K287" s="6">
        <f>SUM(J287*Table1[[#This Row],[TOTAL QTY]])</f>
        <v>4410</v>
      </c>
      <c r="L287" s="6">
        <f t="shared" si="8"/>
        <v>102.9</v>
      </c>
      <c r="M287" s="6">
        <f>SUM(L287*Table1[[#This Row],[TOTAL QTY]])</f>
        <v>617.40000000000009</v>
      </c>
      <c r="N287" s="24">
        <f t="shared" si="9"/>
        <v>91.061946902654881</v>
      </c>
      <c r="O287" s="24">
        <f>SUM(N287*Table1[[#This Row],[TOTAL QTY]])</f>
        <v>546.37168141592929</v>
      </c>
    </row>
    <row r="288" spans="1:15" s="14" customFormat="1" ht="216" customHeight="1" x14ac:dyDescent="0.45">
      <c r="A288" s="5"/>
      <c r="B288" s="5" t="s">
        <v>267</v>
      </c>
      <c r="C288" s="5" t="s">
        <v>178</v>
      </c>
      <c r="D288" s="5" t="s">
        <v>268</v>
      </c>
      <c r="E288" s="5" t="s">
        <v>88</v>
      </c>
      <c r="F288" s="5" t="s">
        <v>273</v>
      </c>
      <c r="G288" s="5" t="s">
        <v>45</v>
      </c>
      <c r="H288" s="5">
        <v>3</v>
      </c>
      <c r="I288" s="5">
        <v>24</v>
      </c>
      <c r="J288" s="6">
        <v>735</v>
      </c>
      <c r="K288" s="6">
        <f>SUM(J288*Table1[[#This Row],[TOTAL QTY]])</f>
        <v>2205</v>
      </c>
      <c r="L288" s="6">
        <f t="shared" si="8"/>
        <v>102.9</v>
      </c>
      <c r="M288" s="6">
        <f>SUM(L288*Table1[[#This Row],[TOTAL QTY]])</f>
        <v>308.70000000000005</v>
      </c>
      <c r="N288" s="24">
        <f t="shared" si="9"/>
        <v>91.061946902654881</v>
      </c>
      <c r="O288" s="24">
        <f>SUM(N288*Table1[[#This Row],[TOTAL QTY]])</f>
        <v>273.18584070796464</v>
      </c>
    </row>
    <row r="289" spans="1:15" s="14" customFormat="1" ht="216" customHeight="1" x14ac:dyDescent="0.45">
      <c r="A289" s="5"/>
      <c r="B289" s="5" t="s">
        <v>267</v>
      </c>
      <c r="C289" s="5" t="s">
        <v>126</v>
      </c>
      <c r="D289" s="5" t="s">
        <v>268</v>
      </c>
      <c r="E289" s="5" t="s">
        <v>30</v>
      </c>
      <c r="F289" s="5" t="s">
        <v>274</v>
      </c>
      <c r="G289" s="5" t="s">
        <v>45</v>
      </c>
      <c r="H289" s="5">
        <v>7</v>
      </c>
      <c r="I289" s="5">
        <v>20</v>
      </c>
      <c r="J289" s="6">
        <v>735</v>
      </c>
      <c r="K289" s="6">
        <f>SUM(J289*Table1[[#This Row],[TOTAL QTY]])</f>
        <v>5145</v>
      </c>
      <c r="L289" s="6">
        <f t="shared" si="8"/>
        <v>102.9</v>
      </c>
      <c r="M289" s="6">
        <f>SUM(L289*Table1[[#This Row],[TOTAL QTY]])</f>
        <v>720.30000000000007</v>
      </c>
      <c r="N289" s="24">
        <f t="shared" si="9"/>
        <v>91.061946902654881</v>
      </c>
      <c r="O289" s="24">
        <f>SUM(N289*Table1[[#This Row],[TOTAL QTY]])</f>
        <v>637.43362831858417</v>
      </c>
    </row>
    <row r="290" spans="1:15" s="14" customFormat="1" ht="216" customHeight="1" x14ac:dyDescent="0.45">
      <c r="A290" s="5"/>
      <c r="B290" s="5" t="s">
        <v>267</v>
      </c>
      <c r="C290" s="5">
        <v>40</v>
      </c>
      <c r="D290" s="5" t="s">
        <v>268</v>
      </c>
      <c r="E290" s="5" t="s">
        <v>30</v>
      </c>
      <c r="F290" s="5" t="s">
        <v>274</v>
      </c>
      <c r="G290" s="5" t="s">
        <v>45</v>
      </c>
      <c r="H290" s="5">
        <v>10</v>
      </c>
      <c r="I290" s="5">
        <v>20</v>
      </c>
      <c r="J290" s="6">
        <v>735</v>
      </c>
      <c r="K290" s="6">
        <f>SUM(J290*Table1[[#This Row],[TOTAL QTY]])</f>
        <v>7350</v>
      </c>
      <c r="L290" s="6">
        <f t="shared" si="8"/>
        <v>102.9</v>
      </c>
      <c r="M290" s="6">
        <f>SUM(L290*Table1[[#This Row],[TOTAL QTY]])</f>
        <v>1029</v>
      </c>
      <c r="N290" s="24">
        <f t="shared" si="9"/>
        <v>91.061946902654881</v>
      </c>
      <c r="O290" s="24">
        <f>SUM(N290*Table1[[#This Row],[TOTAL QTY]])</f>
        <v>910.61946902654881</v>
      </c>
    </row>
    <row r="291" spans="1:15" s="14" customFormat="1" ht="216" customHeight="1" x14ac:dyDescent="0.45">
      <c r="A291" s="5"/>
      <c r="B291" s="5" t="s">
        <v>267</v>
      </c>
      <c r="C291" s="5">
        <v>41</v>
      </c>
      <c r="D291" s="5" t="s">
        <v>268</v>
      </c>
      <c r="E291" s="5" t="s">
        <v>30</v>
      </c>
      <c r="F291" s="5" t="s">
        <v>274</v>
      </c>
      <c r="G291" s="5" t="s">
        <v>45</v>
      </c>
      <c r="H291" s="5">
        <v>11</v>
      </c>
      <c r="I291" s="5">
        <v>24</v>
      </c>
      <c r="J291" s="6">
        <v>735</v>
      </c>
      <c r="K291" s="6">
        <f>SUM(J291*Table1[[#This Row],[TOTAL QTY]])</f>
        <v>8085</v>
      </c>
      <c r="L291" s="6">
        <f t="shared" si="8"/>
        <v>102.9</v>
      </c>
      <c r="M291" s="6">
        <f>SUM(L291*Table1[[#This Row],[TOTAL QTY]])</f>
        <v>1131.9000000000001</v>
      </c>
      <c r="N291" s="24">
        <f t="shared" si="9"/>
        <v>91.061946902654881</v>
      </c>
      <c r="O291" s="24">
        <f>SUM(N291*Table1[[#This Row],[TOTAL QTY]])</f>
        <v>1001.6814159292037</v>
      </c>
    </row>
    <row r="292" spans="1:15" s="14" customFormat="1" ht="216" customHeight="1" x14ac:dyDescent="0.45">
      <c r="A292" s="5"/>
      <c r="B292" s="5" t="s">
        <v>267</v>
      </c>
      <c r="C292" s="5">
        <v>41</v>
      </c>
      <c r="D292" s="5" t="s">
        <v>268</v>
      </c>
      <c r="E292" s="5" t="s">
        <v>30</v>
      </c>
      <c r="F292" s="5" t="s">
        <v>274</v>
      </c>
      <c r="G292" s="5" t="s">
        <v>45</v>
      </c>
      <c r="H292" s="5">
        <v>4</v>
      </c>
      <c r="I292" s="5">
        <v>21</v>
      </c>
      <c r="J292" s="6">
        <v>735</v>
      </c>
      <c r="K292" s="6">
        <f>SUM(J292*Table1[[#This Row],[TOTAL QTY]])</f>
        <v>2940</v>
      </c>
      <c r="L292" s="6">
        <f t="shared" si="8"/>
        <v>102.9</v>
      </c>
      <c r="M292" s="6">
        <f>SUM(L292*Table1[[#This Row],[TOTAL QTY]])</f>
        <v>411.6</v>
      </c>
      <c r="N292" s="24">
        <f t="shared" si="9"/>
        <v>91.061946902654881</v>
      </c>
      <c r="O292" s="24">
        <f>SUM(N292*Table1[[#This Row],[TOTAL QTY]])</f>
        <v>364.24778761061953</v>
      </c>
    </row>
    <row r="293" spans="1:15" s="14" customFormat="1" ht="216" customHeight="1" x14ac:dyDescent="0.45">
      <c r="A293" s="10"/>
      <c r="B293" s="1" t="s">
        <v>267</v>
      </c>
      <c r="C293" s="1" t="s">
        <v>129</v>
      </c>
      <c r="D293" s="1" t="s">
        <v>268</v>
      </c>
      <c r="E293" s="1" t="s">
        <v>130</v>
      </c>
      <c r="F293" s="1" t="s">
        <v>269</v>
      </c>
      <c r="G293" s="1" t="s">
        <v>45</v>
      </c>
      <c r="H293" s="1">
        <v>3</v>
      </c>
      <c r="I293" s="1">
        <v>29</v>
      </c>
      <c r="J293" s="2">
        <v>735</v>
      </c>
      <c r="K293" s="6">
        <f>SUM(J293*Table1[[#This Row],[TOTAL QTY]])</f>
        <v>2205</v>
      </c>
      <c r="L293" s="6">
        <f t="shared" si="8"/>
        <v>102.9</v>
      </c>
      <c r="M293" s="6">
        <f>SUM(L293*Table1[[#This Row],[TOTAL QTY]])</f>
        <v>308.70000000000005</v>
      </c>
      <c r="N293" s="24">
        <f t="shared" si="9"/>
        <v>91.061946902654881</v>
      </c>
      <c r="O293" s="24">
        <f>SUM(N293*Table1[[#This Row],[TOTAL QTY]])</f>
        <v>273.18584070796464</v>
      </c>
    </row>
    <row r="294" spans="1:15" s="14" customFormat="1" ht="216" customHeight="1" x14ac:dyDescent="0.45">
      <c r="A294" s="10"/>
      <c r="B294" s="1" t="s">
        <v>267</v>
      </c>
      <c r="C294" s="1" t="s">
        <v>127</v>
      </c>
      <c r="D294" s="1" t="s">
        <v>268</v>
      </c>
      <c r="E294" s="1" t="s">
        <v>270</v>
      </c>
      <c r="F294" s="1" t="s">
        <v>271</v>
      </c>
      <c r="G294" s="1" t="s">
        <v>45</v>
      </c>
      <c r="H294" s="1">
        <v>2</v>
      </c>
      <c r="I294" s="1">
        <v>29</v>
      </c>
      <c r="J294" s="2">
        <v>735</v>
      </c>
      <c r="K294" s="6">
        <f>SUM(J294*Table1[[#This Row],[TOTAL QTY]])</f>
        <v>1470</v>
      </c>
      <c r="L294" s="6">
        <f t="shared" si="8"/>
        <v>102.9</v>
      </c>
      <c r="M294" s="6">
        <f>SUM(L294*Table1[[#This Row],[TOTAL QTY]])</f>
        <v>205.8</v>
      </c>
      <c r="N294" s="24">
        <f t="shared" si="9"/>
        <v>91.061946902654881</v>
      </c>
      <c r="O294" s="24">
        <f>SUM(N294*Table1[[#This Row],[TOTAL QTY]])</f>
        <v>182.12389380530976</v>
      </c>
    </row>
    <row r="295" spans="1:15" s="14" customFormat="1" ht="216" customHeight="1" x14ac:dyDescent="0.45">
      <c r="A295" s="10"/>
      <c r="B295" s="1" t="s">
        <v>267</v>
      </c>
      <c r="C295" s="1" t="s">
        <v>171</v>
      </c>
      <c r="D295" s="1" t="s">
        <v>268</v>
      </c>
      <c r="E295" s="1" t="s">
        <v>85</v>
      </c>
      <c r="F295" s="1" t="s">
        <v>272</v>
      </c>
      <c r="G295" s="1" t="s">
        <v>45</v>
      </c>
      <c r="H295" s="1">
        <v>5</v>
      </c>
      <c r="I295" s="1" t="s">
        <v>275</v>
      </c>
      <c r="J295" s="2">
        <v>735</v>
      </c>
      <c r="K295" s="6">
        <f>SUM(J295*Table1[[#This Row],[TOTAL QTY]])</f>
        <v>3675</v>
      </c>
      <c r="L295" s="6">
        <f t="shared" si="8"/>
        <v>102.9</v>
      </c>
      <c r="M295" s="6">
        <f>SUM(L295*Table1[[#This Row],[TOTAL QTY]])</f>
        <v>514.5</v>
      </c>
      <c r="N295" s="24">
        <f t="shared" si="9"/>
        <v>91.061946902654881</v>
      </c>
      <c r="O295" s="24">
        <f>SUM(N295*Table1[[#This Row],[TOTAL QTY]])</f>
        <v>455.30973451327441</v>
      </c>
    </row>
    <row r="296" spans="1:15" s="14" customFormat="1" ht="216" customHeight="1" x14ac:dyDescent="0.45">
      <c r="A296" s="10"/>
      <c r="B296" s="1" t="s">
        <v>267</v>
      </c>
      <c r="C296" s="1" t="s">
        <v>178</v>
      </c>
      <c r="D296" s="1" t="s">
        <v>268</v>
      </c>
      <c r="E296" s="1" t="s">
        <v>88</v>
      </c>
      <c r="F296" s="1" t="s">
        <v>273</v>
      </c>
      <c r="G296" s="1" t="s">
        <v>45</v>
      </c>
      <c r="H296" s="1">
        <v>12</v>
      </c>
      <c r="I296" s="1" t="s">
        <v>276</v>
      </c>
      <c r="J296" s="2">
        <v>735</v>
      </c>
      <c r="K296" s="6">
        <f>SUM(J296*Table1[[#This Row],[TOTAL QTY]])</f>
        <v>8820</v>
      </c>
      <c r="L296" s="6">
        <f t="shared" si="8"/>
        <v>102.9</v>
      </c>
      <c r="M296" s="6">
        <f>SUM(L296*Table1[[#This Row],[TOTAL QTY]])</f>
        <v>1234.8000000000002</v>
      </c>
      <c r="N296" s="24">
        <f t="shared" si="9"/>
        <v>91.061946902654881</v>
      </c>
      <c r="O296" s="24">
        <f>SUM(N296*Table1[[#This Row],[TOTAL QTY]])</f>
        <v>1092.7433628318586</v>
      </c>
    </row>
    <row r="297" spans="1:15" s="14" customFormat="1" ht="216" customHeight="1" x14ac:dyDescent="0.45">
      <c r="A297" s="10"/>
      <c r="B297" s="1" t="s">
        <v>267</v>
      </c>
      <c r="C297" s="1" t="s">
        <v>126</v>
      </c>
      <c r="D297" s="1" t="s">
        <v>268</v>
      </c>
      <c r="E297" s="1" t="s">
        <v>30</v>
      </c>
      <c r="F297" s="1" t="s">
        <v>274</v>
      </c>
      <c r="G297" s="1" t="s">
        <v>45</v>
      </c>
      <c r="H297" s="1">
        <v>3</v>
      </c>
      <c r="I297" s="1" t="s">
        <v>277</v>
      </c>
      <c r="J297" s="2">
        <v>735</v>
      </c>
      <c r="K297" s="6">
        <f>SUM(J297*Table1[[#This Row],[TOTAL QTY]])</f>
        <v>2205</v>
      </c>
      <c r="L297" s="6">
        <f t="shared" si="8"/>
        <v>102.9</v>
      </c>
      <c r="M297" s="6">
        <f>SUM(L297*Table1[[#This Row],[TOTAL QTY]])</f>
        <v>308.70000000000005</v>
      </c>
      <c r="N297" s="24">
        <f t="shared" si="9"/>
        <v>91.061946902654881</v>
      </c>
      <c r="O297" s="24">
        <f>SUM(N297*Table1[[#This Row],[TOTAL QTY]])</f>
        <v>273.18584070796464</v>
      </c>
    </row>
    <row r="298" spans="1:15" s="14" customFormat="1" ht="216" customHeight="1" x14ac:dyDescent="0.45">
      <c r="A298" s="5"/>
      <c r="B298" s="5" t="s">
        <v>278</v>
      </c>
      <c r="C298" s="5">
        <v>41</v>
      </c>
      <c r="D298" s="5">
        <v>8083380</v>
      </c>
      <c r="E298" s="5">
        <v>1007</v>
      </c>
      <c r="F298" s="5">
        <v>5045705292256</v>
      </c>
      <c r="G298" s="5" t="s">
        <v>279</v>
      </c>
      <c r="H298" s="5">
        <v>1</v>
      </c>
      <c r="I298" s="5">
        <v>17</v>
      </c>
      <c r="J298" s="6">
        <v>790</v>
      </c>
      <c r="K298" s="6">
        <f>SUM(J298*Table1[[#This Row],[TOTAL QTY]])</f>
        <v>790</v>
      </c>
      <c r="L298" s="6">
        <f t="shared" si="8"/>
        <v>110.60000000000001</v>
      </c>
      <c r="M298" s="6">
        <f>SUM(L298*Table1[[#This Row],[TOTAL QTY]])</f>
        <v>110.60000000000001</v>
      </c>
      <c r="N298" s="24">
        <f t="shared" si="9"/>
        <v>97.87610619469028</v>
      </c>
      <c r="O298" s="24">
        <f>SUM(N298*Table1[[#This Row],[TOTAL QTY]])</f>
        <v>97.87610619469028</v>
      </c>
    </row>
    <row r="299" spans="1:15" s="14" customFormat="1" ht="216" customHeight="1" x14ac:dyDescent="0.45">
      <c r="A299" s="10"/>
      <c r="B299" s="1" t="s">
        <v>280</v>
      </c>
      <c r="C299" s="1">
        <v>41</v>
      </c>
      <c r="D299" s="1">
        <v>8085695</v>
      </c>
      <c r="E299" s="1">
        <v>1003</v>
      </c>
      <c r="F299" s="1"/>
      <c r="G299" s="1" t="s">
        <v>281</v>
      </c>
      <c r="H299" s="1">
        <v>1</v>
      </c>
      <c r="I299" s="1">
        <v>28</v>
      </c>
      <c r="J299" s="2">
        <v>490</v>
      </c>
      <c r="K299" s="6">
        <f>SUM(J299*Table1[[#This Row],[TOTAL QTY]])</f>
        <v>490</v>
      </c>
      <c r="L299" s="6">
        <f t="shared" si="8"/>
        <v>68.600000000000009</v>
      </c>
      <c r="M299" s="6">
        <f>SUM(L299*Table1[[#This Row],[TOTAL QTY]])</f>
        <v>68.600000000000009</v>
      </c>
      <c r="N299" s="24">
        <f t="shared" si="9"/>
        <v>60.707964601769923</v>
      </c>
      <c r="O299" s="24">
        <f>SUM(N299*Table1[[#This Row],[TOTAL QTY]])</f>
        <v>60.707964601769923</v>
      </c>
    </row>
    <row r="300" spans="1:15" s="14" customFormat="1" ht="216" customHeight="1" x14ac:dyDescent="0.45">
      <c r="A300" s="5"/>
      <c r="B300" s="5" t="s">
        <v>282</v>
      </c>
      <c r="C300" s="5">
        <v>40</v>
      </c>
      <c r="D300" s="5" t="s">
        <v>283</v>
      </c>
      <c r="E300" s="5" t="s">
        <v>85</v>
      </c>
      <c r="F300" s="5" t="s">
        <v>284</v>
      </c>
      <c r="G300" s="5" t="s">
        <v>45</v>
      </c>
      <c r="H300" s="5">
        <v>3</v>
      </c>
      <c r="I300" s="5">
        <v>21</v>
      </c>
      <c r="J300" s="6">
        <v>715</v>
      </c>
      <c r="K300" s="6">
        <f>SUM(J300*Table1[[#This Row],[TOTAL QTY]])</f>
        <v>2145</v>
      </c>
      <c r="L300" s="6">
        <f t="shared" si="8"/>
        <v>100.10000000000001</v>
      </c>
      <c r="M300" s="6">
        <f>SUM(L300*Table1[[#This Row],[TOTAL QTY]])</f>
        <v>300.3</v>
      </c>
      <c r="N300" s="24">
        <f t="shared" si="9"/>
        <v>88.584070796460196</v>
      </c>
      <c r="O300" s="24">
        <f>SUM(N300*Table1[[#This Row],[TOTAL QTY]])</f>
        <v>265.75221238938059</v>
      </c>
    </row>
    <row r="301" spans="1:15" s="14" customFormat="1" ht="216" customHeight="1" x14ac:dyDescent="0.45">
      <c r="A301" s="5"/>
      <c r="B301" s="5" t="s">
        <v>282</v>
      </c>
      <c r="C301" s="5">
        <v>39</v>
      </c>
      <c r="D301" s="5" t="s">
        <v>283</v>
      </c>
      <c r="E301" s="5" t="s">
        <v>88</v>
      </c>
      <c r="F301" s="5" t="s">
        <v>285</v>
      </c>
      <c r="G301" s="5" t="s">
        <v>45</v>
      </c>
      <c r="H301" s="5">
        <v>5</v>
      </c>
      <c r="I301" s="5">
        <v>21</v>
      </c>
      <c r="J301" s="6">
        <v>715</v>
      </c>
      <c r="K301" s="6">
        <f>SUM(J301*Table1[[#This Row],[TOTAL QTY]])</f>
        <v>3575</v>
      </c>
      <c r="L301" s="6">
        <f t="shared" si="8"/>
        <v>100.10000000000001</v>
      </c>
      <c r="M301" s="6">
        <f>SUM(L301*Table1[[#This Row],[TOTAL QTY]])</f>
        <v>500.50000000000006</v>
      </c>
      <c r="N301" s="24">
        <f t="shared" si="9"/>
        <v>88.584070796460196</v>
      </c>
      <c r="O301" s="24">
        <f>SUM(N301*Table1[[#This Row],[TOTAL QTY]])</f>
        <v>442.92035398230098</v>
      </c>
    </row>
    <row r="302" spans="1:15" s="14" customFormat="1" ht="216" customHeight="1" x14ac:dyDescent="0.45">
      <c r="A302" s="5"/>
      <c r="B302" s="5" t="s">
        <v>282</v>
      </c>
      <c r="C302" s="5">
        <v>37</v>
      </c>
      <c r="D302" s="5" t="s">
        <v>283</v>
      </c>
      <c r="E302" s="5" t="s">
        <v>88</v>
      </c>
      <c r="F302" s="5" t="s">
        <v>285</v>
      </c>
      <c r="G302" s="5" t="s">
        <v>45</v>
      </c>
      <c r="H302" s="5">
        <v>8</v>
      </c>
      <c r="I302" s="5">
        <v>21</v>
      </c>
      <c r="J302" s="6">
        <v>715</v>
      </c>
      <c r="K302" s="6">
        <f>SUM(J302*Table1[[#This Row],[TOTAL QTY]])</f>
        <v>5720</v>
      </c>
      <c r="L302" s="6">
        <f t="shared" si="8"/>
        <v>100.10000000000001</v>
      </c>
      <c r="M302" s="6">
        <f>SUM(L302*Table1[[#This Row],[TOTAL QTY]])</f>
        <v>800.80000000000007</v>
      </c>
      <c r="N302" s="24">
        <f t="shared" si="9"/>
        <v>88.584070796460196</v>
      </c>
      <c r="O302" s="24">
        <f>SUM(N302*Table1[[#This Row],[TOTAL QTY]])</f>
        <v>708.67256637168157</v>
      </c>
    </row>
    <row r="303" spans="1:15" s="14" customFormat="1" ht="216" customHeight="1" x14ac:dyDescent="0.45">
      <c r="A303" s="5"/>
      <c r="B303" s="5" t="s">
        <v>282</v>
      </c>
      <c r="C303" s="5">
        <v>36</v>
      </c>
      <c r="D303" s="5" t="s">
        <v>283</v>
      </c>
      <c r="E303" s="5" t="s">
        <v>88</v>
      </c>
      <c r="F303" s="5" t="s">
        <v>285</v>
      </c>
      <c r="G303" s="5" t="s">
        <v>45</v>
      </c>
      <c r="H303" s="5">
        <v>3</v>
      </c>
      <c r="I303" s="5">
        <v>21</v>
      </c>
      <c r="J303" s="6">
        <v>715</v>
      </c>
      <c r="K303" s="6">
        <f>SUM(J303*Table1[[#This Row],[TOTAL QTY]])</f>
        <v>2145</v>
      </c>
      <c r="L303" s="6">
        <f t="shared" si="8"/>
        <v>100.10000000000001</v>
      </c>
      <c r="M303" s="6">
        <f>SUM(L303*Table1[[#This Row],[TOTAL QTY]])</f>
        <v>300.3</v>
      </c>
      <c r="N303" s="24">
        <f t="shared" si="9"/>
        <v>88.584070796460196</v>
      </c>
      <c r="O303" s="24">
        <f>SUM(N303*Table1[[#This Row],[TOTAL QTY]])</f>
        <v>265.75221238938059</v>
      </c>
    </row>
    <row r="304" spans="1:15" s="14" customFormat="1" ht="216" customHeight="1" x14ac:dyDescent="0.45">
      <c r="A304" s="5"/>
      <c r="B304" s="5" t="s">
        <v>282</v>
      </c>
      <c r="C304" s="5">
        <v>35</v>
      </c>
      <c r="D304" s="5" t="s">
        <v>283</v>
      </c>
      <c r="E304" s="5" t="s">
        <v>88</v>
      </c>
      <c r="F304" s="5" t="s">
        <v>285</v>
      </c>
      <c r="G304" s="5" t="s">
        <v>45</v>
      </c>
      <c r="H304" s="5">
        <v>1</v>
      </c>
      <c r="I304" s="5">
        <v>21</v>
      </c>
      <c r="J304" s="6">
        <v>715</v>
      </c>
      <c r="K304" s="6">
        <f>SUM(J304*Table1[[#This Row],[TOTAL QTY]])</f>
        <v>715</v>
      </c>
      <c r="L304" s="6">
        <f t="shared" si="8"/>
        <v>100.10000000000001</v>
      </c>
      <c r="M304" s="6">
        <f>SUM(L304*Table1[[#This Row],[TOTAL QTY]])</f>
        <v>100.10000000000001</v>
      </c>
      <c r="N304" s="24">
        <f t="shared" si="9"/>
        <v>88.584070796460196</v>
      </c>
      <c r="O304" s="24">
        <f>SUM(N304*Table1[[#This Row],[TOTAL QTY]])</f>
        <v>88.584070796460196</v>
      </c>
    </row>
    <row r="305" spans="1:15" s="14" customFormat="1" ht="216" customHeight="1" x14ac:dyDescent="0.45">
      <c r="A305" s="5"/>
      <c r="B305" s="5" t="s">
        <v>282</v>
      </c>
      <c r="C305" s="5">
        <v>35</v>
      </c>
      <c r="D305" s="5" t="s">
        <v>286</v>
      </c>
      <c r="E305" s="5" t="s">
        <v>30</v>
      </c>
      <c r="F305" s="5" t="s">
        <v>287</v>
      </c>
      <c r="G305" s="5" t="s">
        <v>43</v>
      </c>
      <c r="H305" s="5">
        <v>1</v>
      </c>
      <c r="I305" s="5">
        <v>22</v>
      </c>
      <c r="J305" s="6">
        <v>715</v>
      </c>
      <c r="K305" s="6">
        <f>SUM(J305*Table1[[#This Row],[TOTAL QTY]])</f>
        <v>715</v>
      </c>
      <c r="L305" s="6">
        <f t="shared" si="8"/>
        <v>100.10000000000001</v>
      </c>
      <c r="M305" s="6">
        <f>SUM(L305*Table1[[#This Row],[TOTAL QTY]])</f>
        <v>100.10000000000001</v>
      </c>
      <c r="N305" s="24">
        <f t="shared" si="9"/>
        <v>88.584070796460196</v>
      </c>
      <c r="O305" s="24">
        <f>SUM(N305*Table1[[#This Row],[TOTAL QTY]])</f>
        <v>88.584070796460196</v>
      </c>
    </row>
    <row r="306" spans="1:15" s="14" customFormat="1" ht="216" customHeight="1" x14ac:dyDescent="0.45">
      <c r="A306" s="5"/>
      <c r="B306" s="5" t="s">
        <v>282</v>
      </c>
      <c r="C306" s="5">
        <v>36</v>
      </c>
      <c r="D306" s="5" t="s">
        <v>286</v>
      </c>
      <c r="E306" s="5" t="s">
        <v>30</v>
      </c>
      <c r="F306" s="5" t="s">
        <v>287</v>
      </c>
      <c r="G306" s="5" t="s">
        <v>43</v>
      </c>
      <c r="H306" s="5">
        <v>1</v>
      </c>
      <c r="I306" s="5">
        <v>21</v>
      </c>
      <c r="J306" s="6">
        <v>715</v>
      </c>
      <c r="K306" s="6">
        <f>SUM(J306*Table1[[#This Row],[TOTAL QTY]])</f>
        <v>715</v>
      </c>
      <c r="L306" s="6">
        <f t="shared" si="8"/>
        <v>100.10000000000001</v>
      </c>
      <c r="M306" s="6">
        <f>SUM(L306*Table1[[#This Row],[TOTAL QTY]])</f>
        <v>100.10000000000001</v>
      </c>
      <c r="N306" s="24">
        <f t="shared" si="9"/>
        <v>88.584070796460196</v>
      </c>
      <c r="O306" s="24">
        <f>SUM(N306*Table1[[#This Row],[TOTAL QTY]])</f>
        <v>88.584070796460196</v>
      </c>
    </row>
    <row r="307" spans="1:15" s="14" customFormat="1" ht="216" customHeight="1" x14ac:dyDescent="0.45">
      <c r="A307" s="5"/>
      <c r="B307" s="5" t="s">
        <v>282</v>
      </c>
      <c r="C307" s="5">
        <v>35</v>
      </c>
      <c r="D307" s="5">
        <v>8080347</v>
      </c>
      <c r="E307" s="5"/>
      <c r="F307" s="5">
        <v>5045705348052</v>
      </c>
      <c r="G307" s="5" t="s">
        <v>94</v>
      </c>
      <c r="H307" s="5">
        <v>1</v>
      </c>
      <c r="I307" s="5">
        <v>22</v>
      </c>
      <c r="J307" s="6"/>
      <c r="K307" s="6">
        <f>SUM(J307*Table1[[#This Row],[TOTAL QTY]])</f>
        <v>0</v>
      </c>
      <c r="L307" s="6">
        <f t="shared" si="8"/>
        <v>0</v>
      </c>
      <c r="M307" s="6">
        <f>SUM(L307*Table1[[#This Row],[TOTAL QTY]])</f>
        <v>0</v>
      </c>
      <c r="N307" s="24">
        <f t="shared" si="9"/>
        <v>0</v>
      </c>
      <c r="O307" s="24">
        <f>SUM(N307*Table1[[#This Row],[TOTAL QTY]])</f>
        <v>0</v>
      </c>
    </row>
    <row r="308" spans="1:15" s="14" customFormat="1" ht="216" customHeight="1" x14ac:dyDescent="0.45">
      <c r="A308" s="1"/>
      <c r="B308" s="1" t="s">
        <v>282</v>
      </c>
      <c r="C308" s="3" t="s">
        <v>129</v>
      </c>
      <c r="D308" s="1">
        <v>8086447</v>
      </c>
      <c r="E308" s="1">
        <v>1001</v>
      </c>
      <c r="F308" s="1">
        <v>5045706000874</v>
      </c>
      <c r="G308" s="1" t="s">
        <v>45</v>
      </c>
      <c r="H308" s="1">
        <v>1</v>
      </c>
      <c r="I308" s="1">
        <v>30</v>
      </c>
      <c r="J308" s="2">
        <v>715</v>
      </c>
      <c r="K308" s="6">
        <f>SUM(J308*Table1[[#This Row],[TOTAL QTY]])</f>
        <v>715</v>
      </c>
      <c r="L308" s="6">
        <f t="shared" si="8"/>
        <v>100.10000000000001</v>
      </c>
      <c r="M308" s="6">
        <f>SUM(L308*Table1[[#This Row],[TOTAL QTY]])</f>
        <v>100.10000000000001</v>
      </c>
      <c r="N308" s="24">
        <f t="shared" si="9"/>
        <v>88.584070796460196</v>
      </c>
      <c r="O308" s="24">
        <f>SUM(N308*Table1[[#This Row],[TOTAL QTY]])</f>
        <v>88.584070796460196</v>
      </c>
    </row>
    <row r="309" spans="1:15" s="14" customFormat="1" ht="216" customHeight="1" x14ac:dyDescent="0.45">
      <c r="A309" s="1"/>
      <c r="B309" s="1" t="s">
        <v>282</v>
      </c>
      <c r="C309" s="3" t="s">
        <v>127</v>
      </c>
      <c r="D309" s="1" t="s">
        <v>283</v>
      </c>
      <c r="E309" s="1" t="s">
        <v>85</v>
      </c>
      <c r="F309" s="1">
        <v>5045706000904</v>
      </c>
      <c r="G309" s="1" t="s">
        <v>45</v>
      </c>
      <c r="H309" s="1">
        <v>2</v>
      </c>
      <c r="I309" s="1">
        <v>30</v>
      </c>
      <c r="J309" s="2">
        <v>715</v>
      </c>
      <c r="K309" s="6">
        <f>SUM(J309*Table1[[#This Row],[TOTAL QTY]])</f>
        <v>1430</v>
      </c>
      <c r="L309" s="6">
        <f t="shared" si="8"/>
        <v>100.10000000000001</v>
      </c>
      <c r="M309" s="6">
        <f>SUM(L309*Table1[[#This Row],[TOTAL QTY]])</f>
        <v>200.20000000000002</v>
      </c>
      <c r="N309" s="24">
        <f t="shared" si="9"/>
        <v>88.584070796460196</v>
      </c>
      <c r="O309" s="24">
        <f>SUM(N309*Table1[[#This Row],[TOTAL QTY]])</f>
        <v>177.16814159292039</v>
      </c>
    </row>
    <row r="310" spans="1:15" s="14" customFormat="1" ht="216" customHeight="1" x14ac:dyDescent="0.45">
      <c r="A310" s="1"/>
      <c r="B310" s="1" t="s">
        <v>282</v>
      </c>
      <c r="C310" s="3" t="s">
        <v>171</v>
      </c>
      <c r="D310" s="1" t="s">
        <v>283</v>
      </c>
      <c r="E310" s="1">
        <v>1003</v>
      </c>
      <c r="F310" s="1">
        <v>5045706000935</v>
      </c>
      <c r="G310" s="1" t="s">
        <v>45</v>
      </c>
      <c r="H310" s="1">
        <v>3</v>
      </c>
      <c r="I310" s="1">
        <v>30</v>
      </c>
      <c r="J310" s="2">
        <v>715</v>
      </c>
      <c r="K310" s="6">
        <f>SUM(J310*Table1[[#This Row],[TOTAL QTY]])</f>
        <v>2145</v>
      </c>
      <c r="L310" s="6">
        <f t="shared" si="8"/>
        <v>100.10000000000001</v>
      </c>
      <c r="M310" s="6">
        <f>SUM(L310*Table1[[#This Row],[TOTAL QTY]])</f>
        <v>300.3</v>
      </c>
      <c r="N310" s="24">
        <f t="shared" si="9"/>
        <v>88.584070796460196</v>
      </c>
      <c r="O310" s="24">
        <f>SUM(N310*Table1[[#This Row],[TOTAL QTY]])</f>
        <v>265.75221238938059</v>
      </c>
    </row>
    <row r="311" spans="1:15" s="14" customFormat="1" ht="216" customHeight="1" x14ac:dyDescent="0.45">
      <c r="A311" s="1"/>
      <c r="B311" s="1" t="s">
        <v>282</v>
      </c>
      <c r="C311" s="3" t="s">
        <v>126</v>
      </c>
      <c r="D311" s="1">
        <v>8086447</v>
      </c>
      <c r="E311" s="1">
        <v>1005</v>
      </c>
      <c r="F311" s="1">
        <v>5045706000997</v>
      </c>
      <c r="G311" s="1" t="s">
        <v>45</v>
      </c>
      <c r="H311" s="1">
        <v>2</v>
      </c>
      <c r="I311" s="1">
        <v>30</v>
      </c>
      <c r="J311" s="2">
        <v>715</v>
      </c>
      <c r="K311" s="6">
        <f>SUM(J311*Table1[[#This Row],[TOTAL QTY]])</f>
        <v>1430</v>
      </c>
      <c r="L311" s="6">
        <f t="shared" si="8"/>
        <v>100.10000000000001</v>
      </c>
      <c r="M311" s="6">
        <f>SUM(L311*Table1[[#This Row],[TOTAL QTY]])</f>
        <v>200.20000000000002</v>
      </c>
      <c r="N311" s="24">
        <f t="shared" si="9"/>
        <v>88.584070796460196</v>
      </c>
      <c r="O311" s="24">
        <f>SUM(N311*Table1[[#This Row],[TOTAL QTY]])</f>
        <v>177.16814159292039</v>
      </c>
    </row>
    <row r="312" spans="1:15" s="14" customFormat="1" ht="216" customHeight="1" x14ac:dyDescent="0.45">
      <c r="A312" s="1"/>
      <c r="B312" s="1" t="s">
        <v>282</v>
      </c>
      <c r="C312" s="3" t="s">
        <v>178</v>
      </c>
      <c r="D312" s="1" t="s">
        <v>283</v>
      </c>
      <c r="E312" s="1" t="s">
        <v>88</v>
      </c>
      <c r="F312" s="1" t="s">
        <v>285</v>
      </c>
      <c r="G312" s="1" t="s">
        <v>45</v>
      </c>
      <c r="H312" s="1">
        <v>1</v>
      </c>
      <c r="I312" s="1">
        <v>30</v>
      </c>
      <c r="J312" s="2">
        <v>715</v>
      </c>
      <c r="K312" s="6">
        <f>SUM(J312*Table1[[#This Row],[TOTAL QTY]])</f>
        <v>715</v>
      </c>
      <c r="L312" s="6">
        <f t="shared" si="8"/>
        <v>100.10000000000001</v>
      </c>
      <c r="M312" s="6">
        <f>SUM(L312*Table1[[#This Row],[TOTAL QTY]])</f>
        <v>100.10000000000001</v>
      </c>
      <c r="N312" s="24">
        <f t="shared" si="9"/>
        <v>88.584070796460196</v>
      </c>
      <c r="O312" s="24">
        <f>SUM(N312*Table1[[#This Row],[TOTAL QTY]])</f>
        <v>88.584070796460196</v>
      </c>
    </row>
    <row r="313" spans="1:15" s="14" customFormat="1" ht="216" customHeight="1" x14ac:dyDescent="0.45">
      <c r="A313" s="1"/>
      <c r="B313" s="1" t="s">
        <v>282</v>
      </c>
      <c r="C313" s="3" t="s">
        <v>106</v>
      </c>
      <c r="D313" s="1">
        <v>8086447</v>
      </c>
      <c r="E313" s="1">
        <v>1006</v>
      </c>
      <c r="F313" s="1">
        <v>5045706001024</v>
      </c>
      <c r="G313" s="1" t="s">
        <v>45</v>
      </c>
      <c r="H313" s="1">
        <v>1</v>
      </c>
      <c r="I313" s="1">
        <v>30</v>
      </c>
      <c r="J313" s="2">
        <v>715</v>
      </c>
      <c r="K313" s="6">
        <f>SUM(J313*Table1[[#This Row],[TOTAL QTY]])</f>
        <v>715</v>
      </c>
      <c r="L313" s="6">
        <f t="shared" si="8"/>
        <v>100.10000000000001</v>
      </c>
      <c r="M313" s="6">
        <f>SUM(L313*Table1[[#This Row],[TOTAL QTY]])</f>
        <v>100.10000000000001</v>
      </c>
      <c r="N313" s="24">
        <f t="shared" si="9"/>
        <v>88.584070796460196</v>
      </c>
      <c r="O313" s="24">
        <f>SUM(N313*Table1[[#This Row],[TOTAL QTY]])</f>
        <v>88.584070796460196</v>
      </c>
    </row>
    <row r="314" spans="1:15" s="14" customFormat="1" ht="216" customHeight="1" x14ac:dyDescent="0.45">
      <c r="A314" s="1"/>
      <c r="B314" s="1" t="s">
        <v>282</v>
      </c>
      <c r="C314" s="1">
        <v>36</v>
      </c>
      <c r="D314" s="1" t="s">
        <v>283</v>
      </c>
      <c r="E314" s="1" t="s">
        <v>85</v>
      </c>
      <c r="F314" s="1" t="s">
        <v>284</v>
      </c>
      <c r="G314" s="1" t="s">
        <v>45</v>
      </c>
      <c r="H314" s="1">
        <v>12</v>
      </c>
      <c r="I314" s="1" t="s">
        <v>288</v>
      </c>
      <c r="J314" s="2">
        <v>715</v>
      </c>
      <c r="K314" s="6">
        <f>SUM(J314*Table1[[#This Row],[TOTAL QTY]])</f>
        <v>8580</v>
      </c>
      <c r="L314" s="6">
        <f t="shared" si="8"/>
        <v>100.10000000000001</v>
      </c>
      <c r="M314" s="6">
        <f>SUM(L314*Table1[[#This Row],[TOTAL QTY]])</f>
        <v>1201.2</v>
      </c>
      <c r="N314" s="24">
        <f t="shared" si="9"/>
        <v>88.584070796460196</v>
      </c>
      <c r="O314" s="24">
        <f>SUM(N314*Table1[[#This Row],[TOTAL QTY]])</f>
        <v>1063.0088495575224</v>
      </c>
    </row>
    <row r="315" spans="1:15" s="14" customFormat="1" ht="216" customHeight="1" x14ac:dyDescent="0.45">
      <c r="A315" s="1"/>
      <c r="B315" s="1" t="s">
        <v>282</v>
      </c>
      <c r="C315" s="1">
        <v>35</v>
      </c>
      <c r="D315" s="1" t="s">
        <v>283</v>
      </c>
      <c r="E315" s="1" t="s">
        <v>85</v>
      </c>
      <c r="F315" s="1" t="s">
        <v>284</v>
      </c>
      <c r="G315" s="1" t="s">
        <v>45</v>
      </c>
      <c r="H315" s="1">
        <v>5</v>
      </c>
      <c r="I315" s="1" t="s">
        <v>289</v>
      </c>
      <c r="J315" s="2">
        <v>715</v>
      </c>
      <c r="K315" s="6">
        <f>SUM(J315*Table1[[#This Row],[TOTAL QTY]])</f>
        <v>3575</v>
      </c>
      <c r="L315" s="6">
        <f t="shared" si="8"/>
        <v>100.10000000000001</v>
      </c>
      <c r="M315" s="6">
        <f>SUM(L315*Table1[[#This Row],[TOTAL QTY]])</f>
        <v>500.50000000000006</v>
      </c>
      <c r="N315" s="24">
        <f t="shared" si="9"/>
        <v>88.584070796460196</v>
      </c>
      <c r="O315" s="24">
        <f>SUM(N315*Table1[[#This Row],[TOTAL QTY]])</f>
        <v>442.92035398230098</v>
      </c>
    </row>
    <row r="316" spans="1:15" s="14" customFormat="1" ht="216" customHeight="1" x14ac:dyDescent="0.45">
      <c r="A316" s="1"/>
      <c r="B316" s="1" t="s">
        <v>282</v>
      </c>
      <c r="C316" s="1">
        <v>37</v>
      </c>
      <c r="D316" s="1" t="s">
        <v>283</v>
      </c>
      <c r="E316" s="1" t="s">
        <v>85</v>
      </c>
      <c r="F316" s="1" t="s">
        <v>284</v>
      </c>
      <c r="G316" s="1" t="s">
        <v>45</v>
      </c>
      <c r="H316" s="1">
        <v>15</v>
      </c>
      <c r="I316" s="1" t="s">
        <v>290</v>
      </c>
      <c r="J316" s="2">
        <v>715</v>
      </c>
      <c r="K316" s="6">
        <f>SUM(J316*Table1[[#This Row],[TOTAL QTY]])</f>
        <v>10725</v>
      </c>
      <c r="L316" s="6">
        <f t="shared" si="8"/>
        <v>100.10000000000001</v>
      </c>
      <c r="M316" s="6">
        <f>SUM(L316*Table1[[#This Row],[TOTAL QTY]])</f>
        <v>1501.5000000000002</v>
      </c>
      <c r="N316" s="24">
        <f t="shared" si="9"/>
        <v>88.584070796460196</v>
      </c>
      <c r="O316" s="24">
        <f>SUM(N316*Table1[[#This Row],[TOTAL QTY]])</f>
        <v>1328.7610619469028</v>
      </c>
    </row>
    <row r="317" spans="1:15" s="14" customFormat="1" ht="216" customHeight="1" x14ac:dyDescent="0.45">
      <c r="A317" s="1"/>
      <c r="B317" s="1" t="s">
        <v>282</v>
      </c>
      <c r="C317" s="1">
        <v>39</v>
      </c>
      <c r="D317" s="1" t="s">
        <v>283</v>
      </c>
      <c r="E317" s="1" t="s">
        <v>85</v>
      </c>
      <c r="F317" s="1" t="s">
        <v>284</v>
      </c>
      <c r="G317" s="1" t="s">
        <v>45</v>
      </c>
      <c r="H317" s="1">
        <v>15</v>
      </c>
      <c r="I317" s="1" t="s">
        <v>291</v>
      </c>
      <c r="J317" s="2">
        <v>715</v>
      </c>
      <c r="K317" s="6">
        <f>SUM(J317*Table1[[#This Row],[TOTAL QTY]])</f>
        <v>10725</v>
      </c>
      <c r="L317" s="6">
        <f t="shared" si="8"/>
        <v>100.10000000000001</v>
      </c>
      <c r="M317" s="6">
        <f>SUM(L317*Table1[[#This Row],[TOTAL QTY]])</f>
        <v>1501.5000000000002</v>
      </c>
      <c r="N317" s="24">
        <f t="shared" si="9"/>
        <v>88.584070796460196</v>
      </c>
      <c r="O317" s="24">
        <f>SUM(N317*Table1[[#This Row],[TOTAL QTY]])</f>
        <v>1328.7610619469028</v>
      </c>
    </row>
    <row r="318" spans="1:15" s="14" customFormat="1" ht="216" customHeight="1" x14ac:dyDescent="0.45">
      <c r="A318" s="1"/>
      <c r="B318" s="1" t="s">
        <v>282</v>
      </c>
      <c r="C318" s="1">
        <v>40</v>
      </c>
      <c r="D318" s="1" t="s">
        <v>283</v>
      </c>
      <c r="E318" s="1" t="s">
        <v>85</v>
      </c>
      <c r="F318" s="1" t="s">
        <v>284</v>
      </c>
      <c r="G318" s="1" t="s">
        <v>45</v>
      </c>
      <c r="H318" s="1">
        <v>9</v>
      </c>
      <c r="I318" s="1" t="s">
        <v>292</v>
      </c>
      <c r="J318" s="2">
        <v>715</v>
      </c>
      <c r="K318" s="6">
        <f>SUM(J318*Table1[[#This Row],[TOTAL QTY]])</f>
        <v>6435</v>
      </c>
      <c r="L318" s="6">
        <f t="shared" si="8"/>
        <v>100.10000000000001</v>
      </c>
      <c r="M318" s="6">
        <f>SUM(L318*Table1[[#This Row],[TOTAL QTY]])</f>
        <v>900.90000000000009</v>
      </c>
      <c r="N318" s="24">
        <f t="shared" si="9"/>
        <v>88.584070796460196</v>
      </c>
      <c r="O318" s="24">
        <f>SUM(N318*Table1[[#This Row],[TOTAL QTY]])</f>
        <v>797.25663716814176</v>
      </c>
    </row>
    <row r="319" spans="1:15" s="14" customFormat="1" ht="216" customHeight="1" x14ac:dyDescent="0.45">
      <c r="A319" s="10"/>
      <c r="B319" s="1" t="s">
        <v>282</v>
      </c>
      <c r="C319" s="1" t="s">
        <v>178</v>
      </c>
      <c r="D319" s="1" t="s">
        <v>283</v>
      </c>
      <c r="E319" s="1" t="s">
        <v>88</v>
      </c>
      <c r="F319" s="1" t="s">
        <v>285</v>
      </c>
      <c r="G319" s="1" t="s">
        <v>45</v>
      </c>
      <c r="H319" s="1">
        <v>2</v>
      </c>
      <c r="I319" s="1">
        <v>26</v>
      </c>
      <c r="J319" s="2">
        <v>715</v>
      </c>
      <c r="K319" s="6">
        <f>SUM(J319*Table1[[#This Row],[TOTAL QTY]])</f>
        <v>1430</v>
      </c>
      <c r="L319" s="6">
        <f t="shared" si="8"/>
        <v>100.10000000000001</v>
      </c>
      <c r="M319" s="6">
        <f>SUM(L319*Table1[[#This Row],[TOTAL QTY]])</f>
        <v>200.20000000000002</v>
      </c>
      <c r="N319" s="24">
        <f t="shared" si="9"/>
        <v>88.584070796460196</v>
      </c>
      <c r="O319" s="24">
        <f>SUM(N319*Table1[[#This Row],[TOTAL QTY]])</f>
        <v>177.16814159292039</v>
      </c>
    </row>
    <row r="320" spans="1:15" s="14" customFormat="1" ht="216" customHeight="1" x14ac:dyDescent="0.45">
      <c r="A320" s="1"/>
      <c r="B320" s="1" t="s">
        <v>282</v>
      </c>
      <c r="C320" s="1" t="s">
        <v>127</v>
      </c>
      <c r="D320" s="1" t="s">
        <v>293</v>
      </c>
      <c r="E320" s="1" t="s">
        <v>270</v>
      </c>
      <c r="F320" s="1" t="s">
        <v>294</v>
      </c>
      <c r="G320" s="1" t="s">
        <v>200</v>
      </c>
      <c r="H320" s="1">
        <v>3</v>
      </c>
      <c r="I320" s="1">
        <v>26</v>
      </c>
      <c r="J320" s="2">
        <v>715</v>
      </c>
      <c r="K320" s="6">
        <f>SUM(J320*Table1[[#This Row],[TOTAL QTY]])</f>
        <v>2145</v>
      </c>
      <c r="L320" s="6">
        <f t="shared" si="8"/>
        <v>100.10000000000001</v>
      </c>
      <c r="M320" s="6">
        <f>SUM(L320*Table1[[#This Row],[TOTAL QTY]])</f>
        <v>300.3</v>
      </c>
      <c r="N320" s="24">
        <f t="shared" si="9"/>
        <v>88.584070796460196</v>
      </c>
      <c r="O320" s="24">
        <f>SUM(N320*Table1[[#This Row],[TOTAL QTY]])</f>
        <v>265.75221238938059</v>
      </c>
    </row>
    <row r="321" spans="1:15" s="14" customFormat="1" ht="216" customHeight="1" x14ac:dyDescent="0.45">
      <c r="A321" s="5"/>
      <c r="B321" s="5" t="s">
        <v>295</v>
      </c>
      <c r="C321" s="7">
        <v>41</v>
      </c>
      <c r="D321" s="5">
        <v>8085632</v>
      </c>
      <c r="E321" s="5">
        <v>1013</v>
      </c>
      <c r="F321" s="5">
        <v>5045706066429</v>
      </c>
      <c r="G321" s="5" t="s">
        <v>170</v>
      </c>
      <c r="H321" s="5">
        <v>1</v>
      </c>
      <c r="I321" s="5">
        <v>17</v>
      </c>
      <c r="J321" s="6"/>
      <c r="K321" s="6">
        <f>SUM(J321*Table1[[#This Row],[TOTAL QTY]])</f>
        <v>0</v>
      </c>
      <c r="L321" s="6">
        <f t="shared" si="8"/>
        <v>0</v>
      </c>
      <c r="M321" s="6">
        <f>SUM(L321*Table1[[#This Row],[TOTAL QTY]])</f>
        <v>0</v>
      </c>
      <c r="N321" s="24">
        <f t="shared" si="9"/>
        <v>0</v>
      </c>
      <c r="O321" s="24">
        <f>SUM(N321*Table1[[#This Row],[TOTAL QTY]])</f>
        <v>0</v>
      </c>
    </row>
    <row r="322" spans="1:15" s="14" customFormat="1" ht="216" customHeight="1" x14ac:dyDescent="0.45">
      <c r="A322" s="5"/>
      <c r="B322" s="5" t="s">
        <v>296</v>
      </c>
      <c r="C322" s="5">
        <v>46</v>
      </c>
      <c r="D322" s="5">
        <v>8075738</v>
      </c>
      <c r="E322" s="5"/>
      <c r="F322" s="5">
        <v>5045704246243</v>
      </c>
      <c r="G322" s="5" t="s">
        <v>281</v>
      </c>
      <c r="H322" s="5">
        <v>1</v>
      </c>
      <c r="I322" s="5">
        <v>23</v>
      </c>
      <c r="J322" s="6"/>
      <c r="K322" s="6">
        <f>SUM(J322*Table1[[#This Row],[TOTAL QTY]])</f>
        <v>0</v>
      </c>
      <c r="L322" s="6">
        <f t="shared" si="8"/>
        <v>0</v>
      </c>
      <c r="M322" s="6">
        <f>SUM(L322*Table1[[#This Row],[TOTAL QTY]])</f>
        <v>0</v>
      </c>
      <c r="N322" s="24">
        <f t="shared" si="9"/>
        <v>0</v>
      </c>
      <c r="O322" s="24">
        <f>SUM(N322*Table1[[#This Row],[TOTAL QTY]])</f>
        <v>0</v>
      </c>
    </row>
    <row r="323" spans="1:15" s="14" customFormat="1" ht="216" customHeight="1" x14ac:dyDescent="0.45">
      <c r="A323" s="10"/>
      <c r="B323" s="5" t="s">
        <v>297</v>
      </c>
      <c r="C323" s="5">
        <v>39</v>
      </c>
      <c r="D323" s="5">
        <v>8075373</v>
      </c>
      <c r="E323" s="5"/>
      <c r="F323" s="5">
        <v>5045704172801</v>
      </c>
      <c r="G323" s="5" t="s">
        <v>28</v>
      </c>
      <c r="H323" s="5">
        <v>1</v>
      </c>
      <c r="I323" s="5">
        <v>23</v>
      </c>
      <c r="J323" s="6">
        <v>490</v>
      </c>
      <c r="K323" s="6">
        <f>SUM(J323*Table1[[#This Row],[TOTAL QTY]])</f>
        <v>490</v>
      </c>
      <c r="L323" s="6">
        <f t="shared" si="8"/>
        <v>68.600000000000009</v>
      </c>
      <c r="M323" s="6">
        <f>SUM(L323*Table1[[#This Row],[TOTAL QTY]])</f>
        <v>68.600000000000009</v>
      </c>
      <c r="N323" s="24">
        <f t="shared" si="9"/>
        <v>60.707964601769923</v>
      </c>
      <c r="O323" s="24">
        <f>SUM(N323*Table1[[#This Row],[TOTAL QTY]])</f>
        <v>60.707964601769923</v>
      </c>
    </row>
    <row r="324" spans="1:15" s="14" customFormat="1" ht="216" customHeight="1" x14ac:dyDescent="0.45">
      <c r="A324" s="10"/>
      <c r="B324" s="1" t="s">
        <v>298</v>
      </c>
      <c r="C324" s="1" t="s">
        <v>129</v>
      </c>
      <c r="D324" s="1" t="s">
        <v>299</v>
      </c>
      <c r="E324" s="1" t="s">
        <v>130</v>
      </c>
      <c r="F324" s="1" t="s">
        <v>300</v>
      </c>
      <c r="G324" s="1" t="s">
        <v>301</v>
      </c>
      <c r="H324" s="1">
        <v>1</v>
      </c>
      <c r="I324" s="1">
        <v>25</v>
      </c>
      <c r="J324" s="2">
        <v>590</v>
      </c>
      <c r="K324" s="6">
        <f>SUM(J324*Table1[[#This Row],[TOTAL QTY]])</f>
        <v>590</v>
      </c>
      <c r="L324" s="6">
        <f t="shared" si="8"/>
        <v>82.600000000000009</v>
      </c>
      <c r="M324" s="6">
        <f>SUM(L324*Table1[[#This Row],[TOTAL QTY]])</f>
        <v>82.600000000000009</v>
      </c>
      <c r="N324" s="24">
        <f t="shared" si="9"/>
        <v>73.097345132743371</v>
      </c>
      <c r="O324" s="24">
        <f>SUM(N324*Table1[[#This Row],[TOTAL QTY]])</f>
        <v>73.097345132743371</v>
      </c>
    </row>
    <row r="325" spans="1:15" s="14" customFormat="1" ht="216" customHeight="1" x14ac:dyDescent="0.45">
      <c r="A325" s="10"/>
      <c r="B325" s="5" t="s">
        <v>302</v>
      </c>
      <c r="C325" s="5">
        <v>42</v>
      </c>
      <c r="D325" s="5">
        <v>8081266</v>
      </c>
      <c r="E325" s="5"/>
      <c r="F325" s="5">
        <v>5045705230456</v>
      </c>
      <c r="G325" s="5" t="s">
        <v>303</v>
      </c>
      <c r="H325" s="5">
        <v>3</v>
      </c>
      <c r="I325" s="5">
        <v>22</v>
      </c>
      <c r="J325" s="6">
        <v>410</v>
      </c>
      <c r="K325" s="6">
        <f>SUM(J325*Table1[[#This Row],[TOTAL QTY]])</f>
        <v>1230</v>
      </c>
      <c r="L325" s="6">
        <f t="shared" si="8"/>
        <v>57.400000000000006</v>
      </c>
      <c r="M325" s="6">
        <f>SUM(L325*Table1[[#This Row],[TOTAL QTY]])</f>
        <v>172.20000000000002</v>
      </c>
      <c r="N325" s="24">
        <f t="shared" si="9"/>
        <v>50.796460176991161</v>
      </c>
      <c r="O325" s="24">
        <f>SUM(N325*Table1[[#This Row],[TOTAL QTY]])</f>
        <v>152.38938053097348</v>
      </c>
    </row>
    <row r="326" spans="1:15" s="14" customFormat="1" ht="216" customHeight="1" x14ac:dyDescent="0.45">
      <c r="A326" s="5"/>
      <c r="B326" s="5" t="s">
        <v>304</v>
      </c>
      <c r="C326" s="5">
        <v>36</v>
      </c>
      <c r="D326" s="5">
        <v>8065474</v>
      </c>
      <c r="E326" s="5"/>
      <c r="F326" s="5">
        <v>5045701031361</v>
      </c>
      <c r="G326" s="5" t="s">
        <v>305</v>
      </c>
      <c r="H326" s="5">
        <v>1</v>
      </c>
      <c r="I326" s="5">
        <v>23</v>
      </c>
      <c r="J326" s="6">
        <v>320</v>
      </c>
      <c r="K326" s="6">
        <f>SUM(J326*Table1[[#This Row],[TOTAL QTY]])</f>
        <v>320</v>
      </c>
      <c r="L326" s="6">
        <f t="shared" si="8"/>
        <v>44.800000000000004</v>
      </c>
      <c r="M326" s="6">
        <f>SUM(L326*Table1[[#This Row],[TOTAL QTY]])</f>
        <v>44.800000000000004</v>
      </c>
      <c r="N326" s="24">
        <f t="shared" si="9"/>
        <v>39.646017699115049</v>
      </c>
      <c r="O326" s="24">
        <f>SUM(N326*Table1[[#This Row],[TOTAL QTY]])</f>
        <v>39.646017699115049</v>
      </c>
    </row>
    <row r="327" spans="1:15" s="14" customFormat="1" ht="216" customHeight="1" x14ac:dyDescent="0.45">
      <c r="A327" s="5"/>
      <c r="B327" s="5" t="s">
        <v>304</v>
      </c>
      <c r="C327" s="5">
        <v>40</v>
      </c>
      <c r="D327" s="5">
        <v>8065474</v>
      </c>
      <c r="E327" s="5"/>
      <c r="F327" s="5">
        <v>5045701031361</v>
      </c>
      <c r="G327" s="5" t="s">
        <v>305</v>
      </c>
      <c r="H327" s="5">
        <v>1</v>
      </c>
      <c r="I327" s="5">
        <v>23</v>
      </c>
      <c r="J327" s="6">
        <v>320</v>
      </c>
      <c r="K327" s="6">
        <f>SUM(J327*Table1[[#This Row],[TOTAL QTY]])</f>
        <v>320</v>
      </c>
      <c r="L327" s="6">
        <f t="shared" si="8"/>
        <v>44.800000000000004</v>
      </c>
      <c r="M327" s="6">
        <f>SUM(L327*Table1[[#This Row],[TOTAL QTY]])</f>
        <v>44.800000000000004</v>
      </c>
      <c r="N327" s="24">
        <f t="shared" si="9"/>
        <v>39.646017699115049</v>
      </c>
      <c r="O327" s="24">
        <f>SUM(N327*Table1[[#This Row],[TOTAL QTY]])</f>
        <v>39.646017699115049</v>
      </c>
    </row>
    <row r="328" spans="1:15" s="14" customFormat="1" ht="216" customHeight="1" x14ac:dyDescent="0.45">
      <c r="A328" s="10"/>
      <c r="B328" s="5" t="s">
        <v>304</v>
      </c>
      <c r="C328" s="7">
        <v>36</v>
      </c>
      <c r="D328" s="5">
        <v>8065474</v>
      </c>
      <c r="E328" s="5">
        <v>1002</v>
      </c>
      <c r="F328" s="5">
        <v>5045701031361</v>
      </c>
      <c r="G328" s="5" t="s">
        <v>305</v>
      </c>
      <c r="H328" s="5">
        <v>1</v>
      </c>
      <c r="I328" s="5">
        <v>16</v>
      </c>
      <c r="J328" s="6">
        <v>320</v>
      </c>
      <c r="K328" s="6">
        <f>SUM(J328*Table1[[#This Row],[TOTAL QTY]])</f>
        <v>320</v>
      </c>
      <c r="L328" s="6">
        <f t="shared" si="8"/>
        <v>44.800000000000004</v>
      </c>
      <c r="M328" s="6">
        <f>SUM(L328*Table1[[#This Row],[TOTAL QTY]])</f>
        <v>44.800000000000004</v>
      </c>
      <c r="N328" s="24">
        <f t="shared" si="9"/>
        <v>39.646017699115049</v>
      </c>
      <c r="O328" s="24">
        <f>SUM(N328*Table1[[#This Row],[TOTAL QTY]])</f>
        <v>39.646017699115049</v>
      </c>
    </row>
    <row r="329" spans="1:15" s="14" customFormat="1" ht="216" customHeight="1" x14ac:dyDescent="0.45">
      <c r="A329" s="10"/>
      <c r="B329" s="1" t="s">
        <v>306</v>
      </c>
      <c r="C329" s="3" t="s">
        <v>178</v>
      </c>
      <c r="D329" s="1">
        <v>8070863</v>
      </c>
      <c r="E329" s="1"/>
      <c r="F329" s="1">
        <v>5045701884622</v>
      </c>
      <c r="G329" s="1" t="s">
        <v>307</v>
      </c>
      <c r="H329" s="1">
        <v>1</v>
      </c>
      <c r="I329" s="1">
        <v>31</v>
      </c>
      <c r="J329" s="2">
        <v>320</v>
      </c>
      <c r="K329" s="6">
        <f>SUM(J329*Table1[[#This Row],[TOTAL QTY]])</f>
        <v>320</v>
      </c>
      <c r="L329" s="6">
        <f t="shared" si="8"/>
        <v>44.800000000000004</v>
      </c>
      <c r="M329" s="6">
        <f>SUM(L329*Table1[[#This Row],[TOTAL QTY]])</f>
        <v>44.800000000000004</v>
      </c>
      <c r="N329" s="24">
        <f t="shared" si="9"/>
        <v>39.646017699115049</v>
      </c>
      <c r="O329" s="24">
        <f>SUM(N329*Table1[[#This Row],[TOTAL QTY]])</f>
        <v>39.646017699115049</v>
      </c>
    </row>
    <row r="330" spans="1:15" s="14" customFormat="1" ht="216" customHeight="1" x14ac:dyDescent="0.45">
      <c r="A330" s="10"/>
      <c r="B330" s="1" t="s">
        <v>306</v>
      </c>
      <c r="C330" s="1">
        <v>39</v>
      </c>
      <c r="D330" s="1" t="s">
        <v>308</v>
      </c>
      <c r="E330" s="1" t="s">
        <v>54</v>
      </c>
      <c r="F330" s="1" t="s">
        <v>309</v>
      </c>
      <c r="G330" s="1" t="s">
        <v>307</v>
      </c>
      <c r="H330" s="1">
        <v>2</v>
      </c>
      <c r="I330" s="1">
        <v>28</v>
      </c>
      <c r="J330" s="2">
        <v>320</v>
      </c>
      <c r="K330" s="6">
        <f>SUM(J330*Table1[[#This Row],[TOTAL QTY]])</f>
        <v>640</v>
      </c>
      <c r="L330" s="6">
        <f t="shared" si="8"/>
        <v>44.800000000000004</v>
      </c>
      <c r="M330" s="6">
        <f>SUM(L330*Table1[[#This Row],[TOTAL QTY]])</f>
        <v>89.600000000000009</v>
      </c>
      <c r="N330" s="24">
        <f t="shared" si="9"/>
        <v>39.646017699115049</v>
      </c>
      <c r="O330" s="24">
        <f>SUM(N330*Table1[[#This Row],[TOTAL QTY]])</f>
        <v>79.292035398230098</v>
      </c>
    </row>
    <row r="331" spans="1:15" s="14" customFormat="1" ht="216" customHeight="1" x14ac:dyDescent="0.45">
      <c r="A331" s="10"/>
      <c r="B331" s="1" t="s">
        <v>306</v>
      </c>
      <c r="C331" s="1">
        <v>40</v>
      </c>
      <c r="D331" s="1" t="s">
        <v>308</v>
      </c>
      <c r="E331" s="1" t="s">
        <v>54</v>
      </c>
      <c r="F331" s="1" t="s">
        <v>310</v>
      </c>
      <c r="G331" s="1" t="s">
        <v>307</v>
      </c>
      <c r="H331" s="1">
        <v>1</v>
      </c>
      <c r="I331" s="1">
        <v>28</v>
      </c>
      <c r="J331" s="2">
        <v>320</v>
      </c>
      <c r="K331" s="6">
        <f>SUM(J331*Table1[[#This Row],[TOTAL QTY]])</f>
        <v>320</v>
      </c>
      <c r="L331" s="6">
        <f t="shared" si="8"/>
        <v>44.800000000000004</v>
      </c>
      <c r="M331" s="6">
        <f>SUM(L331*Table1[[#This Row],[TOTAL QTY]])</f>
        <v>44.800000000000004</v>
      </c>
      <c r="N331" s="24">
        <f t="shared" si="9"/>
        <v>39.646017699115049</v>
      </c>
      <c r="O331" s="24">
        <f>SUM(N331*Table1[[#This Row],[TOTAL QTY]])</f>
        <v>39.646017699115049</v>
      </c>
    </row>
    <row r="332" spans="1:15" s="14" customFormat="1" ht="216" customHeight="1" x14ac:dyDescent="0.45">
      <c r="A332" s="10"/>
      <c r="B332" s="5" t="s">
        <v>311</v>
      </c>
      <c r="C332" s="5">
        <v>41</v>
      </c>
      <c r="D332" s="5">
        <v>8074725</v>
      </c>
      <c r="E332" s="5"/>
      <c r="F332" s="5">
        <v>5045704245017</v>
      </c>
      <c r="G332" s="5" t="s">
        <v>45</v>
      </c>
      <c r="H332" s="5">
        <v>1</v>
      </c>
      <c r="I332" s="5">
        <v>22</v>
      </c>
      <c r="J332" s="6">
        <v>920</v>
      </c>
      <c r="K332" s="6">
        <f>SUM(J332*Table1[[#This Row],[TOTAL QTY]])</f>
        <v>920</v>
      </c>
      <c r="L332" s="6">
        <f t="shared" si="8"/>
        <v>128.80000000000001</v>
      </c>
      <c r="M332" s="6">
        <f>SUM(L332*Table1[[#This Row],[TOTAL QTY]])</f>
        <v>128.80000000000001</v>
      </c>
      <c r="N332" s="24">
        <f t="shared" si="9"/>
        <v>113.98230088495578</v>
      </c>
      <c r="O332" s="24">
        <f>SUM(N332*Table1[[#This Row],[TOTAL QTY]])</f>
        <v>113.98230088495578</v>
      </c>
    </row>
    <row r="333" spans="1:15" s="14" customFormat="1" ht="216" customHeight="1" x14ac:dyDescent="0.45">
      <c r="A333" s="5"/>
      <c r="B333" s="5" t="s">
        <v>312</v>
      </c>
      <c r="C333" s="7">
        <v>39.5</v>
      </c>
      <c r="D333" s="5" t="s">
        <v>49</v>
      </c>
      <c r="E333" s="5" t="s">
        <v>50</v>
      </c>
      <c r="F333" s="5" t="s">
        <v>51</v>
      </c>
      <c r="G333" s="5" t="s">
        <v>52</v>
      </c>
      <c r="H333" s="5">
        <v>1</v>
      </c>
      <c r="I333" s="5">
        <v>21</v>
      </c>
      <c r="J333" s="6">
        <v>790</v>
      </c>
      <c r="K333" s="6">
        <f>SUM(J333*Table1[[#This Row],[TOTAL QTY]])</f>
        <v>790</v>
      </c>
      <c r="L333" s="6">
        <f t="shared" si="8"/>
        <v>110.60000000000001</v>
      </c>
      <c r="M333" s="6">
        <f>SUM(L333*Table1[[#This Row],[TOTAL QTY]])</f>
        <v>110.60000000000001</v>
      </c>
      <c r="N333" s="24">
        <f t="shared" si="9"/>
        <v>97.87610619469028</v>
      </c>
      <c r="O333" s="24">
        <f>SUM(N333*Table1[[#This Row],[TOTAL QTY]])</f>
        <v>97.87610619469028</v>
      </c>
    </row>
    <row r="334" spans="1:15" s="14" customFormat="1" ht="216" customHeight="1" x14ac:dyDescent="0.45">
      <c r="A334" s="5"/>
      <c r="B334" s="5" t="s">
        <v>312</v>
      </c>
      <c r="C334" s="7">
        <v>38.5</v>
      </c>
      <c r="D334" s="5" t="s">
        <v>49</v>
      </c>
      <c r="E334" s="5" t="s">
        <v>54</v>
      </c>
      <c r="F334" s="5" t="s">
        <v>55</v>
      </c>
      <c r="G334" s="5" t="s">
        <v>52</v>
      </c>
      <c r="H334" s="5">
        <v>1</v>
      </c>
      <c r="I334" s="5">
        <v>22</v>
      </c>
      <c r="J334" s="6">
        <v>790</v>
      </c>
      <c r="K334" s="6">
        <f>SUM(J334*Table1[[#This Row],[TOTAL QTY]])</f>
        <v>790</v>
      </c>
      <c r="L334" s="6">
        <f t="shared" si="8"/>
        <v>110.60000000000001</v>
      </c>
      <c r="M334" s="6">
        <f>SUM(L334*Table1[[#This Row],[TOTAL QTY]])</f>
        <v>110.60000000000001</v>
      </c>
      <c r="N334" s="24">
        <f t="shared" si="9"/>
        <v>97.87610619469028</v>
      </c>
      <c r="O334" s="24">
        <f>SUM(N334*Table1[[#This Row],[TOTAL QTY]])</f>
        <v>97.87610619469028</v>
      </c>
    </row>
    <row r="335" spans="1:15" s="14" customFormat="1" ht="216" customHeight="1" x14ac:dyDescent="0.45">
      <c r="A335" s="5"/>
      <c r="B335" s="5" t="s">
        <v>312</v>
      </c>
      <c r="C335" s="5">
        <v>36</v>
      </c>
      <c r="D335" s="5" t="s">
        <v>49</v>
      </c>
      <c r="E335" s="5" t="s">
        <v>57</v>
      </c>
      <c r="F335" s="5" t="s">
        <v>58</v>
      </c>
      <c r="G335" s="5" t="s">
        <v>52</v>
      </c>
      <c r="H335" s="5">
        <v>2</v>
      </c>
      <c r="I335" s="5">
        <v>21</v>
      </c>
      <c r="J335" s="6">
        <v>790</v>
      </c>
      <c r="K335" s="6">
        <f>SUM(J335*Table1[[#This Row],[TOTAL QTY]])</f>
        <v>1580</v>
      </c>
      <c r="L335" s="6">
        <f t="shared" ref="L335:L343" si="10">SUM(J335*0.14)</f>
        <v>110.60000000000001</v>
      </c>
      <c r="M335" s="6">
        <f>SUM(L335*Table1[[#This Row],[TOTAL QTY]])</f>
        <v>221.20000000000002</v>
      </c>
      <c r="N335" s="24">
        <f t="shared" si="9"/>
        <v>97.87610619469028</v>
      </c>
      <c r="O335" s="24">
        <f>SUM(N335*Table1[[#This Row],[TOTAL QTY]])</f>
        <v>195.75221238938056</v>
      </c>
    </row>
    <row r="336" spans="1:15" s="14" customFormat="1" ht="216" customHeight="1" x14ac:dyDescent="0.45">
      <c r="A336" s="5"/>
      <c r="B336" s="5" t="s">
        <v>312</v>
      </c>
      <c r="C336" s="5">
        <v>37</v>
      </c>
      <c r="D336" s="5" t="s">
        <v>49</v>
      </c>
      <c r="E336" s="5">
        <v>1005</v>
      </c>
      <c r="F336" s="5" t="s">
        <v>55</v>
      </c>
      <c r="G336" s="5" t="s">
        <v>52</v>
      </c>
      <c r="H336" s="5">
        <v>1</v>
      </c>
      <c r="I336" s="5">
        <v>19</v>
      </c>
      <c r="J336" s="6">
        <v>790</v>
      </c>
      <c r="K336" s="6">
        <f>SUM(J336*Table1[[#This Row],[TOTAL QTY]])</f>
        <v>790</v>
      </c>
      <c r="L336" s="6">
        <f t="shared" si="10"/>
        <v>110.60000000000001</v>
      </c>
      <c r="M336" s="6">
        <f>SUM(L336*Table1[[#This Row],[TOTAL QTY]])</f>
        <v>110.60000000000001</v>
      </c>
      <c r="N336" s="24">
        <f t="shared" ref="N336:N343" si="11">SUM(L336/1.13)</f>
        <v>97.87610619469028</v>
      </c>
      <c r="O336" s="24">
        <f>SUM(N336*Table1[[#This Row],[TOTAL QTY]])</f>
        <v>97.87610619469028</v>
      </c>
    </row>
    <row r="337" spans="1:15" s="14" customFormat="1" ht="216" customHeight="1" x14ac:dyDescent="0.45">
      <c r="A337" s="5"/>
      <c r="B337" s="5" t="s">
        <v>312</v>
      </c>
      <c r="C337" s="5">
        <v>39</v>
      </c>
      <c r="D337" s="5" t="s">
        <v>49</v>
      </c>
      <c r="E337" s="5" t="s">
        <v>57</v>
      </c>
      <c r="F337" s="5" t="s">
        <v>58</v>
      </c>
      <c r="G337" s="5" t="s">
        <v>52</v>
      </c>
      <c r="H337" s="5">
        <v>1</v>
      </c>
      <c r="I337" s="5">
        <v>18</v>
      </c>
      <c r="J337" s="6">
        <v>790</v>
      </c>
      <c r="K337" s="6">
        <f>SUM(J337*Table1[[#This Row],[TOTAL QTY]])</f>
        <v>790</v>
      </c>
      <c r="L337" s="6">
        <f t="shared" si="10"/>
        <v>110.60000000000001</v>
      </c>
      <c r="M337" s="6">
        <f>SUM(L337*Table1[[#This Row],[TOTAL QTY]])</f>
        <v>110.60000000000001</v>
      </c>
      <c r="N337" s="24">
        <f t="shared" si="11"/>
        <v>97.87610619469028</v>
      </c>
      <c r="O337" s="24">
        <f>SUM(N337*Table1[[#This Row],[TOTAL QTY]])</f>
        <v>97.87610619469028</v>
      </c>
    </row>
    <row r="338" spans="1:15" s="14" customFormat="1" ht="216" customHeight="1" x14ac:dyDescent="0.45">
      <c r="A338" s="5"/>
      <c r="B338" s="5" t="s">
        <v>313</v>
      </c>
      <c r="C338" s="7">
        <v>36.5</v>
      </c>
      <c r="D338" s="5">
        <v>8075346</v>
      </c>
      <c r="E338" s="5">
        <v>1013</v>
      </c>
      <c r="F338" s="5">
        <v>5045704340149</v>
      </c>
      <c r="G338" s="5" t="s">
        <v>314</v>
      </c>
      <c r="H338" s="5">
        <v>1</v>
      </c>
      <c r="I338" s="5">
        <v>22</v>
      </c>
      <c r="J338" s="6">
        <v>1100</v>
      </c>
      <c r="K338" s="6">
        <f>SUM(J338*Table1[[#This Row],[TOTAL QTY]])</f>
        <v>1100</v>
      </c>
      <c r="L338" s="6">
        <f t="shared" si="10"/>
        <v>154.00000000000003</v>
      </c>
      <c r="M338" s="6">
        <f>SUM(L338*Table1[[#This Row],[TOTAL QTY]])</f>
        <v>154.00000000000003</v>
      </c>
      <c r="N338" s="24">
        <f t="shared" si="11"/>
        <v>136.283185840708</v>
      </c>
      <c r="O338" s="24">
        <f>SUM(N338*Table1[[#This Row],[TOTAL QTY]])</f>
        <v>136.283185840708</v>
      </c>
    </row>
    <row r="339" spans="1:15" s="14" customFormat="1" ht="216" customHeight="1" x14ac:dyDescent="0.45">
      <c r="A339" s="1"/>
      <c r="B339" s="1" t="s">
        <v>315</v>
      </c>
      <c r="C339" s="3" t="s">
        <v>127</v>
      </c>
      <c r="D339" s="1" t="s">
        <v>316</v>
      </c>
      <c r="E339" s="1">
        <v>1003</v>
      </c>
      <c r="F339" s="1">
        <v>5045705200305</v>
      </c>
      <c r="G339" s="1" t="s">
        <v>150</v>
      </c>
      <c r="H339" s="1">
        <v>3</v>
      </c>
      <c r="I339" s="1">
        <v>30</v>
      </c>
      <c r="J339" s="2">
        <v>960</v>
      </c>
      <c r="K339" s="6">
        <f>SUM(J339*Table1[[#This Row],[TOTAL QTY]])</f>
        <v>2880</v>
      </c>
      <c r="L339" s="6">
        <f t="shared" si="10"/>
        <v>134.4</v>
      </c>
      <c r="M339" s="6">
        <f>SUM(L339*Table1[[#This Row],[TOTAL QTY]])</f>
        <v>403.20000000000005</v>
      </c>
      <c r="N339" s="24">
        <f t="shared" si="11"/>
        <v>118.93805309734515</v>
      </c>
      <c r="O339" s="24">
        <f>SUM(N339*Table1[[#This Row],[TOTAL QTY]])</f>
        <v>356.81415929203547</v>
      </c>
    </row>
    <row r="340" spans="1:15" s="14" customFormat="1" ht="216" customHeight="1" x14ac:dyDescent="0.45">
      <c r="A340" s="10"/>
      <c r="B340" s="1" t="s">
        <v>315</v>
      </c>
      <c r="C340" s="1">
        <v>36</v>
      </c>
      <c r="D340" s="1" t="s">
        <v>316</v>
      </c>
      <c r="E340" s="1">
        <v>1003</v>
      </c>
      <c r="F340" s="1">
        <v>5045705200305</v>
      </c>
      <c r="G340" s="1" t="s">
        <v>150</v>
      </c>
      <c r="H340" s="1">
        <v>1</v>
      </c>
      <c r="I340" s="1">
        <v>25</v>
      </c>
      <c r="J340" s="2">
        <v>960</v>
      </c>
      <c r="K340" s="6">
        <f>SUM(J340*Table1[[#This Row],[TOTAL QTY]])</f>
        <v>960</v>
      </c>
      <c r="L340" s="6">
        <f t="shared" si="10"/>
        <v>134.4</v>
      </c>
      <c r="M340" s="6">
        <f>SUM(L340*Table1[[#This Row],[TOTAL QTY]])</f>
        <v>134.4</v>
      </c>
      <c r="N340" s="24">
        <f t="shared" si="11"/>
        <v>118.93805309734515</v>
      </c>
      <c r="O340" s="24">
        <f>SUM(N340*Table1[[#This Row],[TOTAL QTY]])</f>
        <v>118.93805309734515</v>
      </c>
    </row>
    <row r="341" spans="1:15" s="14" customFormat="1" ht="216" customHeight="1" x14ac:dyDescent="0.45">
      <c r="A341" s="1" t="e">
        <v>#VALUE!</v>
      </c>
      <c r="B341" s="1" t="s">
        <v>315</v>
      </c>
      <c r="C341" s="1" t="s">
        <v>317</v>
      </c>
      <c r="D341" s="1" t="s">
        <v>316</v>
      </c>
      <c r="E341" s="1" t="s">
        <v>88</v>
      </c>
      <c r="F341" s="1" t="s">
        <v>318</v>
      </c>
      <c r="G341" s="1" t="s">
        <v>150</v>
      </c>
      <c r="H341" s="1">
        <v>2</v>
      </c>
      <c r="I341" s="1">
        <v>25</v>
      </c>
      <c r="J341" s="2">
        <v>960</v>
      </c>
      <c r="K341" s="6">
        <f>SUM(J341*Table1[[#This Row],[TOTAL QTY]])</f>
        <v>1920</v>
      </c>
      <c r="L341" s="6">
        <f t="shared" si="10"/>
        <v>134.4</v>
      </c>
      <c r="M341" s="6">
        <f>SUM(L341*Table1[[#This Row],[TOTAL QTY]])</f>
        <v>268.8</v>
      </c>
      <c r="N341" s="24">
        <f t="shared" si="11"/>
        <v>118.93805309734515</v>
      </c>
      <c r="O341" s="24">
        <f>SUM(N341*Table1[[#This Row],[TOTAL QTY]])</f>
        <v>237.87610619469029</v>
      </c>
    </row>
    <row r="342" spans="1:15" s="14" customFormat="1" ht="216" customHeight="1" x14ac:dyDescent="0.45">
      <c r="A342" s="1" t="e">
        <v>#VALUE!</v>
      </c>
      <c r="B342" s="1" t="s">
        <v>315</v>
      </c>
      <c r="C342" s="1" t="s">
        <v>126</v>
      </c>
      <c r="D342" s="1" t="s">
        <v>316</v>
      </c>
      <c r="E342" s="1" t="s">
        <v>97</v>
      </c>
      <c r="F342" s="1" t="s">
        <v>319</v>
      </c>
      <c r="G342" s="1" t="s">
        <v>150</v>
      </c>
      <c r="H342" s="1">
        <v>4</v>
      </c>
      <c r="I342" s="1" t="s">
        <v>320</v>
      </c>
      <c r="J342" s="2">
        <v>960</v>
      </c>
      <c r="K342" s="6">
        <f>SUM(J342*Table1[[#This Row],[TOTAL QTY]])</f>
        <v>3840</v>
      </c>
      <c r="L342" s="6">
        <f t="shared" si="10"/>
        <v>134.4</v>
      </c>
      <c r="M342" s="6">
        <f>SUM(L342*Table1[[#This Row],[TOTAL QTY]])</f>
        <v>537.6</v>
      </c>
      <c r="N342" s="24">
        <f t="shared" si="11"/>
        <v>118.93805309734515</v>
      </c>
      <c r="O342" s="24">
        <f>SUM(N342*Table1[[#This Row],[TOTAL QTY]])</f>
        <v>475.75221238938059</v>
      </c>
    </row>
    <row r="343" spans="1:15" s="14" customFormat="1" ht="216" customHeight="1" x14ac:dyDescent="0.45">
      <c r="A343" s="5"/>
      <c r="B343" s="5" t="s">
        <v>194</v>
      </c>
      <c r="C343" s="5">
        <v>44</v>
      </c>
      <c r="D343" s="5" t="s">
        <v>201</v>
      </c>
      <c r="E343" s="5" t="s">
        <v>97</v>
      </c>
      <c r="F343" s="5" t="s">
        <v>205</v>
      </c>
      <c r="G343" s="5" t="s">
        <v>203</v>
      </c>
      <c r="H343" s="5">
        <v>1</v>
      </c>
      <c r="I343" s="5">
        <v>21</v>
      </c>
      <c r="J343" s="6">
        <v>990</v>
      </c>
      <c r="K343" s="6">
        <f>SUM(J343*Table1[[#This Row],[TOTAL QTY]])</f>
        <v>990</v>
      </c>
      <c r="L343" s="6">
        <f t="shared" si="10"/>
        <v>138.60000000000002</v>
      </c>
      <c r="M343" s="6">
        <f>SUM(L343*Table1[[#This Row],[TOTAL QTY]])</f>
        <v>138.60000000000002</v>
      </c>
      <c r="N343" s="24">
        <f t="shared" si="11"/>
        <v>122.6548672566372</v>
      </c>
      <c r="O343" s="24">
        <f>SUM(N343*Table1[[#This Row],[TOTAL QTY]])</f>
        <v>122.6548672566372</v>
      </c>
    </row>
    <row r="344" spans="1:15" ht="15.75" x14ac:dyDescent="0.45">
      <c r="A344" s="17"/>
      <c r="B344" s="18"/>
      <c r="C344" s="18"/>
      <c r="D344" s="18"/>
      <c r="E344" s="18"/>
      <c r="F344" s="18"/>
      <c r="G344" s="18"/>
      <c r="H344" s="18">
        <f t="shared" ref="H344" si="12">SUM(H15:H343)</f>
        <v>704</v>
      </c>
      <c r="I344" s="18"/>
      <c r="J344" s="19"/>
      <c r="K344" s="19">
        <f>SUM(K15:K343)</f>
        <v>623187</v>
      </c>
      <c r="L344" s="19"/>
      <c r="M344" s="19">
        <f t="shared" ref="M344:O344" si="13">SUM(M15:M343)</f>
        <v>87246.180000000124</v>
      </c>
      <c r="N344" s="23"/>
      <c r="O344" s="23">
        <f t="shared" si="13"/>
        <v>77209.008849557547</v>
      </c>
    </row>
    <row r="345" spans="1:15" s="14" customFormat="1" ht="216" customHeight="1" x14ac:dyDescent="0.45">
      <c r="H345" s="13"/>
      <c r="I345" s="13"/>
      <c r="J345" s="15"/>
      <c r="K345" s="15"/>
      <c r="L345" s="15"/>
      <c r="M345" s="15"/>
      <c r="N345" s="16"/>
      <c r="O345" s="16"/>
    </row>
    <row r="346" spans="1:15" s="14" customFormat="1" ht="216" customHeight="1" x14ac:dyDescent="0.45">
      <c r="H346" s="13"/>
      <c r="I346" s="13"/>
      <c r="J346" s="15"/>
      <c r="K346" s="15"/>
      <c r="L346" s="15"/>
      <c r="M346" s="15"/>
      <c r="N346" s="16"/>
      <c r="O346" s="16"/>
    </row>
    <row r="347" spans="1:15" s="14" customFormat="1" ht="216" customHeight="1" x14ac:dyDescent="0.45">
      <c r="H347" s="13"/>
      <c r="I347" s="13"/>
      <c r="J347" s="15"/>
      <c r="K347" s="15"/>
      <c r="L347" s="15"/>
      <c r="M347" s="15"/>
      <c r="N347" s="16"/>
      <c r="O347" s="16"/>
    </row>
    <row r="348" spans="1:15" s="14" customFormat="1" ht="216" customHeight="1" x14ac:dyDescent="0.45">
      <c r="H348" s="13"/>
      <c r="I348" s="13"/>
      <c r="J348" s="15"/>
      <c r="K348" s="15"/>
      <c r="L348" s="15"/>
      <c r="M348" s="15"/>
      <c r="N348" s="16"/>
      <c r="O348" s="16"/>
    </row>
    <row r="349" spans="1:15" s="14" customFormat="1" ht="216" customHeight="1" x14ac:dyDescent="0.45">
      <c r="H349" s="13"/>
      <c r="I349" s="13"/>
      <c r="J349" s="15"/>
      <c r="K349" s="15"/>
      <c r="L349" s="15"/>
      <c r="M349" s="15"/>
      <c r="N349" s="16"/>
      <c r="O349" s="16"/>
    </row>
    <row r="350" spans="1:15" s="14" customFormat="1" ht="216" customHeight="1" x14ac:dyDescent="0.45">
      <c r="H350" s="13"/>
      <c r="I350" s="13"/>
      <c r="J350" s="15"/>
      <c r="K350" s="15"/>
      <c r="L350" s="15"/>
      <c r="M350" s="15"/>
      <c r="N350" s="16"/>
      <c r="O350" s="16"/>
    </row>
    <row r="351" spans="1:15" s="14" customFormat="1" ht="216" customHeight="1" x14ac:dyDescent="0.45">
      <c r="H351" s="13"/>
      <c r="I351" s="13"/>
      <c r="J351" s="15"/>
      <c r="K351" s="15"/>
      <c r="L351" s="15"/>
      <c r="M351" s="15"/>
      <c r="N351" s="16"/>
      <c r="O351" s="16"/>
    </row>
    <row r="352" spans="1:15" s="14" customFormat="1" ht="216" customHeight="1" x14ac:dyDescent="0.45">
      <c r="H352" s="13"/>
      <c r="I352" s="13"/>
      <c r="J352" s="15"/>
      <c r="K352" s="15"/>
      <c r="L352" s="15"/>
      <c r="M352" s="15"/>
      <c r="N352" s="16"/>
      <c r="O352" s="16"/>
    </row>
    <row r="353" spans="8:15" s="14" customFormat="1" ht="216" customHeight="1" x14ac:dyDescent="0.45">
      <c r="H353" s="13"/>
      <c r="I353" s="13"/>
      <c r="J353" s="15"/>
      <c r="K353" s="15"/>
      <c r="L353" s="15"/>
      <c r="M353" s="15"/>
      <c r="N353" s="16"/>
      <c r="O353" s="16"/>
    </row>
    <row r="354" spans="8:15" s="14" customFormat="1" ht="216" customHeight="1" x14ac:dyDescent="0.45">
      <c r="H354" s="13"/>
      <c r="I354" s="13"/>
      <c r="J354" s="15"/>
      <c r="K354" s="15"/>
      <c r="L354" s="15"/>
      <c r="M354" s="15"/>
      <c r="N354" s="16"/>
      <c r="O354" s="16"/>
    </row>
    <row r="355" spans="8:15" s="14" customFormat="1" ht="216" customHeight="1" x14ac:dyDescent="0.45">
      <c r="H355" s="13"/>
      <c r="I355" s="13"/>
      <c r="J355" s="15"/>
      <c r="K355" s="15"/>
      <c r="L355" s="15"/>
      <c r="M355" s="15"/>
      <c r="N355" s="16"/>
      <c r="O355" s="16"/>
    </row>
    <row r="356" spans="8:15" s="14" customFormat="1" ht="216" customHeight="1" x14ac:dyDescent="0.45">
      <c r="H356" s="13"/>
      <c r="I356" s="13"/>
      <c r="J356" s="15"/>
      <c r="K356" s="15"/>
      <c r="L356" s="15"/>
      <c r="M356" s="15"/>
      <c r="N356" s="16"/>
      <c r="O356" s="16"/>
    </row>
    <row r="357" spans="8:15" s="14" customFormat="1" ht="216" customHeight="1" x14ac:dyDescent="0.45">
      <c r="H357" s="13"/>
      <c r="I357" s="13"/>
      <c r="J357" s="15"/>
      <c r="K357" s="15"/>
      <c r="L357" s="15"/>
      <c r="M357" s="15"/>
      <c r="N357" s="16"/>
      <c r="O357" s="16"/>
    </row>
    <row r="358" spans="8:15" s="14" customFormat="1" ht="216" customHeight="1" x14ac:dyDescent="0.45">
      <c r="H358" s="13"/>
      <c r="I358" s="13"/>
      <c r="J358" s="15"/>
      <c r="K358" s="15"/>
      <c r="L358" s="15"/>
      <c r="M358" s="15"/>
      <c r="N358" s="16"/>
      <c r="O358" s="16"/>
    </row>
    <row r="359" spans="8:15" s="14" customFormat="1" ht="216" customHeight="1" x14ac:dyDescent="0.45">
      <c r="H359" s="13"/>
      <c r="I359" s="13"/>
      <c r="J359" s="15"/>
      <c r="K359" s="15"/>
      <c r="L359" s="15"/>
      <c r="M359" s="15"/>
      <c r="N359" s="16"/>
      <c r="O359" s="16"/>
    </row>
    <row r="360" spans="8:15" s="14" customFormat="1" ht="216" customHeight="1" x14ac:dyDescent="0.45">
      <c r="H360" s="13"/>
      <c r="I360" s="13"/>
      <c r="J360" s="15"/>
      <c r="K360" s="15"/>
      <c r="L360" s="15"/>
      <c r="M360" s="15"/>
      <c r="N360" s="16"/>
      <c r="O360" s="16"/>
    </row>
    <row r="361" spans="8:15" s="14" customFormat="1" ht="216" customHeight="1" x14ac:dyDescent="0.45">
      <c r="H361" s="13"/>
      <c r="I361" s="13"/>
      <c r="J361" s="15"/>
      <c r="K361" s="15"/>
      <c r="L361" s="15"/>
      <c r="M361" s="15"/>
      <c r="N361" s="16"/>
      <c r="O361" s="16"/>
    </row>
    <row r="362" spans="8:15" s="14" customFormat="1" ht="216" customHeight="1" x14ac:dyDescent="0.45">
      <c r="H362" s="13"/>
      <c r="I362" s="13"/>
      <c r="J362" s="15"/>
      <c r="K362" s="15"/>
      <c r="L362" s="15"/>
      <c r="M362" s="15"/>
      <c r="N362" s="16"/>
      <c r="O362" s="16"/>
    </row>
    <row r="363" spans="8:15" s="14" customFormat="1" ht="216" customHeight="1" x14ac:dyDescent="0.45">
      <c r="H363" s="13"/>
      <c r="I363" s="13"/>
      <c r="J363" s="15"/>
      <c r="K363" s="15"/>
      <c r="L363" s="15"/>
      <c r="M363" s="15"/>
      <c r="N363" s="16"/>
      <c r="O363" s="16"/>
    </row>
    <row r="364" spans="8:15" s="14" customFormat="1" ht="216" customHeight="1" x14ac:dyDescent="0.45">
      <c r="H364" s="13"/>
      <c r="I364" s="13"/>
      <c r="J364" s="15"/>
      <c r="K364" s="15"/>
      <c r="L364" s="15"/>
      <c r="M364" s="15"/>
      <c r="N364" s="16"/>
      <c r="O364" s="16"/>
    </row>
    <row r="365" spans="8:15" s="14" customFormat="1" ht="216" customHeight="1" x14ac:dyDescent="0.45">
      <c r="H365" s="13"/>
      <c r="I365" s="13"/>
      <c r="J365" s="15"/>
      <c r="K365" s="15"/>
      <c r="L365" s="15"/>
      <c r="M365" s="15"/>
      <c r="N365" s="16"/>
      <c r="O365" s="16"/>
    </row>
    <row r="366" spans="8:15" s="14" customFormat="1" ht="216" customHeight="1" x14ac:dyDescent="0.45">
      <c r="H366" s="13"/>
      <c r="I366" s="13"/>
      <c r="J366" s="15"/>
      <c r="K366" s="15"/>
      <c r="L366" s="15"/>
      <c r="M366" s="15"/>
      <c r="N366" s="16"/>
      <c r="O366" s="16"/>
    </row>
    <row r="367" spans="8:15" s="14" customFormat="1" ht="216" customHeight="1" x14ac:dyDescent="0.45">
      <c r="H367" s="13"/>
      <c r="I367" s="13"/>
      <c r="J367" s="15"/>
      <c r="K367" s="15"/>
      <c r="L367" s="15"/>
      <c r="M367" s="15"/>
      <c r="N367" s="16"/>
      <c r="O367" s="16"/>
    </row>
    <row r="368" spans="8:15" s="14" customFormat="1" ht="216" customHeight="1" x14ac:dyDescent="0.45">
      <c r="H368" s="13"/>
      <c r="I368" s="13"/>
      <c r="J368" s="15"/>
      <c r="K368" s="15"/>
      <c r="L368" s="15"/>
      <c r="M368" s="15"/>
      <c r="N368" s="16"/>
      <c r="O368" s="16"/>
    </row>
    <row r="369" spans="8:15" s="14" customFormat="1" ht="216" customHeight="1" x14ac:dyDescent="0.45">
      <c r="H369" s="13"/>
      <c r="I369" s="13"/>
      <c r="J369" s="15"/>
      <c r="K369" s="15"/>
      <c r="L369" s="15"/>
      <c r="M369" s="15"/>
      <c r="N369" s="16"/>
      <c r="O369" s="16"/>
    </row>
    <row r="370" spans="8:15" s="14" customFormat="1" ht="216" customHeight="1" x14ac:dyDescent="0.45">
      <c r="H370" s="13"/>
      <c r="I370" s="13"/>
      <c r="J370" s="15"/>
      <c r="K370" s="15"/>
      <c r="L370" s="15"/>
      <c r="M370" s="15"/>
      <c r="N370" s="16"/>
      <c r="O370" s="16"/>
    </row>
    <row r="371" spans="8:15" s="14" customFormat="1" ht="216" customHeight="1" x14ac:dyDescent="0.45">
      <c r="H371" s="13"/>
      <c r="I371" s="13"/>
      <c r="J371" s="15"/>
      <c r="K371" s="15"/>
      <c r="L371" s="15"/>
      <c r="M371" s="15"/>
      <c r="N371" s="16"/>
      <c r="O371" s="16"/>
    </row>
    <row r="372" spans="8:15" s="14" customFormat="1" ht="216" customHeight="1" x14ac:dyDescent="0.45">
      <c r="H372" s="13"/>
      <c r="I372" s="13"/>
      <c r="J372" s="15"/>
      <c r="K372" s="15"/>
      <c r="L372" s="15"/>
      <c r="M372" s="15"/>
      <c r="N372" s="16"/>
      <c r="O372" s="16"/>
    </row>
    <row r="373" spans="8:15" s="14" customFormat="1" ht="216" customHeight="1" x14ac:dyDescent="0.45">
      <c r="H373" s="13"/>
      <c r="I373" s="13"/>
      <c r="J373" s="15"/>
      <c r="K373" s="15"/>
      <c r="L373" s="15"/>
      <c r="M373" s="15"/>
      <c r="N373" s="16"/>
      <c r="O373" s="16"/>
    </row>
    <row r="374" spans="8:15" s="14" customFormat="1" ht="216" customHeight="1" x14ac:dyDescent="0.45">
      <c r="H374" s="13"/>
      <c r="I374" s="13"/>
      <c r="J374" s="15"/>
      <c r="K374" s="15"/>
      <c r="L374" s="15"/>
      <c r="M374" s="15"/>
      <c r="N374" s="16"/>
      <c r="O374" s="16"/>
    </row>
    <row r="375" spans="8:15" s="14" customFormat="1" ht="216" customHeight="1" x14ac:dyDescent="0.45">
      <c r="H375" s="13"/>
      <c r="I375" s="13"/>
      <c r="J375" s="15"/>
      <c r="K375" s="15"/>
      <c r="L375" s="15"/>
      <c r="M375" s="15"/>
      <c r="N375" s="16"/>
      <c r="O375" s="16"/>
    </row>
    <row r="376" spans="8:15" s="14" customFormat="1" ht="216" customHeight="1" x14ac:dyDescent="0.45">
      <c r="H376" s="13"/>
      <c r="I376" s="13"/>
      <c r="J376" s="15"/>
      <c r="K376" s="15"/>
      <c r="L376" s="15"/>
      <c r="M376" s="15"/>
      <c r="N376" s="16"/>
      <c r="O376" s="16"/>
    </row>
    <row r="377" spans="8:15" s="14" customFormat="1" ht="216" customHeight="1" x14ac:dyDescent="0.45">
      <c r="H377" s="13"/>
      <c r="I377" s="13"/>
      <c r="J377" s="15"/>
      <c r="K377" s="15"/>
      <c r="L377" s="15"/>
      <c r="M377" s="15"/>
      <c r="N377" s="16"/>
      <c r="O377" s="16"/>
    </row>
    <row r="378" spans="8:15" s="14" customFormat="1" ht="216" customHeight="1" x14ac:dyDescent="0.45">
      <c r="H378" s="13"/>
      <c r="I378" s="13"/>
      <c r="J378" s="15"/>
      <c r="K378" s="15"/>
      <c r="L378" s="15"/>
      <c r="M378" s="15"/>
      <c r="N378" s="16"/>
      <c r="O378" s="16"/>
    </row>
    <row r="379" spans="8:15" s="14" customFormat="1" ht="216" customHeight="1" x14ac:dyDescent="0.45">
      <c r="H379" s="13"/>
      <c r="I379" s="13"/>
      <c r="J379" s="15"/>
      <c r="K379" s="15"/>
      <c r="L379" s="15"/>
      <c r="M379" s="15"/>
      <c r="N379" s="16"/>
      <c r="O379" s="16"/>
    </row>
    <row r="380" spans="8:15" s="14" customFormat="1" ht="216" customHeight="1" x14ac:dyDescent="0.45">
      <c r="H380" s="13"/>
      <c r="I380" s="13"/>
      <c r="J380" s="15"/>
      <c r="K380" s="15"/>
      <c r="L380" s="15"/>
      <c r="M380" s="15"/>
      <c r="N380" s="16"/>
      <c r="O380" s="16"/>
    </row>
    <row r="381" spans="8:15" s="14" customFormat="1" ht="216" customHeight="1" x14ac:dyDescent="0.45">
      <c r="H381" s="13"/>
      <c r="I381" s="13"/>
      <c r="J381" s="15"/>
      <c r="K381" s="15"/>
      <c r="L381" s="15"/>
      <c r="M381" s="15"/>
      <c r="N381" s="16"/>
      <c r="O381" s="16"/>
    </row>
    <row r="382" spans="8:15" s="14" customFormat="1" ht="216" customHeight="1" x14ac:dyDescent="0.45">
      <c r="H382" s="13"/>
      <c r="I382" s="13"/>
      <c r="J382" s="15"/>
      <c r="K382" s="15"/>
      <c r="L382" s="15"/>
      <c r="M382" s="15"/>
      <c r="N382" s="16"/>
      <c r="O382" s="16"/>
    </row>
    <row r="383" spans="8:15" s="14" customFormat="1" ht="216" customHeight="1" x14ac:dyDescent="0.45">
      <c r="H383" s="13"/>
      <c r="I383" s="13"/>
      <c r="J383" s="15"/>
      <c r="K383" s="15"/>
      <c r="L383" s="15"/>
      <c r="M383" s="15"/>
      <c r="N383" s="16"/>
      <c r="O383" s="16"/>
    </row>
    <row r="384" spans="8:15" s="14" customFormat="1" ht="216" customHeight="1" x14ac:dyDescent="0.45">
      <c r="H384" s="13"/>
      <c r="I384" s="13"/>
      <c r="J384" s="15"/>
      <c r="K384" s="15"/>
      <c r="L384" s="15"/>
      <c r="M384" s="15"/>
      <c r="N384" s="16"/>
      <c r="O384" s="16"/>
    </row>
    <row r="385" spans="8:15" s="14" customFormat="1" ht="216" customHeight="1" x14ac:dyDescent="0.45">
      <c r="H385" s="13"/>
      <c r="I385" s="13"/>
      <c r="J385" s="15"/>
      <c r="K385" s="15"/>
      <c r="L385" s="15"/>
      <c r="M385" s="15"/>
      <c r="N385" s="16"/>
      <c r="O385" s="16"/>
    </row>
    <row r="386" spans="8:15" s="14" customFormat="1" ht="216" customHeight="1" x14ac:dyDescent="0.45">
      <c r="H386" s="13"/>
      <c r="I386" s="13"/>
      <c r="J386" s="15"/>
      <c r="K386" s="15"/>
      <c r="L386" s="15"/>
      <c r="M386" s="15"/>
      <c r="N386" s="16"/>
      <c r="O386" s="16"/>
    </row>
    <row r="387" spans="8:15" s="14" customFormat="1" ht="216" customHeight="1" x14ac:dyDescent="0.45">
      <c r="H387" s="13"/>
      <c r="I387" s="13"/>
      <c r="J387" s="15"/>
      <c r="K387" s="15"/>
      <c r="L387" s="15"/>
      <c r="M387" s="15"/>
      <c r="N387" s="16"/>
      <c r="O387" s="16"/>
    </row>
    <row r="388" spans="8:15" s="14" customFormat="1" ht="216" customHeight="1" x14ac:dyDescent="0.45">
      <c r="H388" s="13"/>
      <c r="I388" s="13"/>
      <c r="J388" s="15"/>
      <c r="K388" s="15"/>
      <c r="L388" s="15"/>
      <c r="M388" s="15"/>
      <c r="N388" s="16"/>
      <c r="O388" s="16"/>
    </row>
    <row r="389" spans="8:15" s="14" customFormat="1" ht="216" customHeight="1" x14ac:dyDescent="0.45">
      <c r="H389" s="13"/>
      <c r="I389" s="13"/>
      <c r="J389" s="15"/>
      <c r="K389" s="15"/>
      <c r="L389" s="15"/>
      <c r="M389" s="15"/>
      <c r="N389" s="16"/>
      <c r="O389" s="16"/>
    </row>
    <row r="390" spans="8:15" s="14" customFormat="1" ht="216" customHeight="1" x14ac:dyDescent="0.45">
      <c r="H390" s="13"/>
      <c r="I390" s="13"/>
      <c r="J390" s="15"/>
      <c r="K390" s="15"/>
      <c r="L390" s="15"/>
      <c r="M390" s="15"/>
      <c r="N390" s="16"/>
      <c r="O390" s="16"/>
    </row>
    <row r="391" spans="8:15" s="14" customFormat="1" ht="216" customHeight="1" x14ac:dyDescent="0.45">
      <c r="H391" s="13"/>
      <c r="I391" s="13"/>
      <c r="J391" s="15"/>
      <c r="K391" s="15"/>
      <c r="L391" s="15"/>
      <c r="M391" s="15"/>
      <c r="N391" s="16"/>
      <c r="O391" s="16"/>
    </row>
    <row r="392" spans="8:15" s="14" customFormat="1" ht="216" customHeight="1" x14ac:dyDescent="0.45">
      <c r="H392" s="13"/>
      <c r="I392" s="13"/>
      <c r="J392" s="15"/>
      <c r="K392" s="15"/>
      <c r="L392" s="15"/>
      <c r="M392" s="15"/>
      <c r="N392" s="16"/>
      <c r="O392" s="16"/>
    </row>
    <row r="393" spans="8:15" s="14" customFormat="1" ht="216" customHeight="1" x14ac:dyDescent="0.45">
      <c r="H393" s="13"/>
      <c r="I393" s="13"/>
      <c r="J393" s="15"/>
      <c r="K393" s="15"/>
      <c r="L393" s="15"/>
      <c r="M393" s="15"/>
      <c r="N393" s="16"/>
      <c r="O393" s="16"/>
    </row>
    <row r="394" spans="8:15" s="14" customFormat="1" ht="216" customHeight="1" x14ac:dyDescent="0.45">
      <c r="H394" s="13"/>
      <c r="I394" s="13"/>
      <c r="J394" s="15"/>
      <c r="K394" s="15"/>
      <c r="L394" s="15"/>
      <c r="M394" s="15"/>
      <c r="N394" s="16"/>
      <c r="O394" s="16"/>
    </row>
    <row r="395" spans="8:15" s="14" customFormat="1" ht="216" customHeight="1" x14ac:dyDescent="0.45">
      <c r="H395" s="13"/>
      <c r="I395" s="13"/>
      <c r="J395" s="15"/>
      <c r="K395" s="15"/>
      <c r="L395" s="15"/>
      <c r="M395" s="15"/>
      <c r="N395" s="16"/>
      <c r="O395" s="16"/>
    </row>
    <row r="396" spans="8:15" s="14" customFormat="1" ht="216" customHeight="1" x14ac:dyDescent="0.45">
      <c r="H396" s="13"/>
      <c r="I396" s="13"/>
      <c r="J396" s="15"/>
      <c r="K396" s="15"/>
      <c r="L396" s="15"/>
      <c r="M396" s="15"/>
      <c r="N396" s="16"/>
      <c r="O396" s="16"/>
    </row>
    <row r="397" spans="8:15" s="14" customFormat="1" ht="216" customHeight="1" x14ac:dyDescent="0.45">
      <c r="H397" s="13"/>
      <c r="I397" s="13"/>
      <c r="J397" s="15"/>
      <c r="K397" s="15"/>
      <c r="L397" s="15"/>
      <c r="M397" s="15"/>
      <c r="N397" s="16"/>
      <c r="O397" s="16"/>
    </row>
    <row r="398" spans="8:15" s="14" customFormat="1" ht="216" customHeight="1" x14ac:dyDescent="0.45">
      <c r="H398" s="13"/>
      <c r="I398" s="13"/>
      <c r="J398" s="15"/>
      <c r="K398" s="15"/>
      <c r="L398" s="15"/>
      <c r="M398" s="15"/>
      <c r="N398" s="16"/>
      <c r="O398" s="16"/>
    </row>
    <row r="399" spans="8:15" s="14" customFormat="1" ht="216" customHeight="1" x14ac:dyDescent="0.45">
      <c r="H399" s="13"/>
      <c r="I399" s="13"/>
      <c r="J399" s="15"/>
      <c r="K399" s="15"/>
      <c r="L399" s="15"/>
      <c r="M399" s="15"/>
      <c r="N399" s="16"/>
      <c r="O399" s="16"/>
    </row>
    <row r="400" spans="8:15" s="14" customFormat="1" ht="216" customHeight="1" x14ac:dyDescent="0.45">
      <c r="H400" s="13"/>
      <c r="I400" s="13"/>
      <c r="J400" s="15"/>
      <c r="K400" s="15"/>
      <c r="L400" s="15"/>
      <c r="M400" s="15"/>
      <c r="N400" s="16"/>
      <c r="O400" s="16"/>
    </row>
    <row r="401" spans="8:15" s="14" customFormat="1" ht="216" customHeight="1" x14ac:dyDescent="0.45">
      <c r="H401" s="13"/>
      <c r="I401" s="13"/>
      <c r="J401" s="15"/>
      <c r="K401" s="15"/>
      <c r="L401" s="15"/>
      <c r="M401" s="15"/>
      <c r="N401" s="16"/>
      <c r="O401" s="16"/>
    </row>
    <row r="402" spans="8:15" s="14" customFormat="1" ht="216" customHeight="1" x14ac:dyDescent="0.45">
      <c r="H402" s="13"/>
      <c r="I402" s="13"/>
      <c r="J402" s="15"/>
      <c r="K402" s="15"/>
      <c r="L402" s="15"/>
      <c r="M402" s="15"/>
      <c r="N402" s="16"/>
      <c r="O402" s="16"/>
    </row>
    <row r="403" spans="8:15" s="14" customFormat="1" ht="216" customHeight="1" x14ac:dyDescent="0.45">
      <c r="H403" s="13"/>
      <c r="I403" s="13"/>
      <c r="J403" s="15"/>
      <c r="K403" s="15"/>
      <c r="L403" s="15"/>
      <c r="M403" s="15"/>
      <c r="N403" s="16"/>
      <c r="O403" s="16"/>
    </row>
    <row r="404" spans="8:15" s="14" customFormat="1" ht="216" customHeight="1" x14ac:dyDescent="0.45">
      <c r="H404" s="13"/>
      <c r="I404" s="13"/>
      <c r="J404" s="15"/>
      <c r="K404" s="15"/>
      <c r="L404" s="15"/>
      <c r="M404" s="15"/>
      <c r="N404" s="16"/>
      <c r="O404" s="16"/>
    </row>
    <row r="405" spans="8:15" s="14" customFormat="1" ht="216" customHeight="1" x14ac:dyDescent="0.45">
      <c r="H405" s="13"/>
      <c r="I405" s="13"/>
      <c r="J405" s="15"/>
      <c r="K405" s="15"/>
      <c r="L405" s="15"/>
      <c r="M405" s="15"/>
      <c r="N405" s="16"/>
      <c r="O405" s="16"/>
    </row>
    <row r="406" spans="8:15" s="14" customFormat="1" ht="216" customHeight="1" x14ac:dyDescent="0.45">
      <c r="H406" s="13"/>
      <c r="I406" s="13"/>
      <c r="J406" s="15"/>
      <c r="K406" s="15"/>
      <c r="L406" s="15"/>
      <c r="M406" s="15"/>
      <c r="N406" s="16"/>
      <c r="O406" s="16"/>
    </row>
    <row r="407" spans="8:15" s="14" customFormat="1" ht="216" customHeight="1" x14ac:dyDescent="0.45">
      <c r="H407" s="13"/>
      <c r="I407" s="13"/>
      <c r="J407" s="15"/>
      <c r="K407" s="15"/>
      <c r="L407" s="15"/>
      <c r="M407" s="15"/>
      <c r="N407" s="16"/>
      <c r="O407" s="16"/>
    </row>
    <row r="408" spans="8:15" s="14" customFormat="1" ht="216" customHeight="1" x14ac:dyDescent="0.45">
      <c r="H408" s="13"/>
      <c r="I408" s="13"/>
      <c r="J408" s="15"/>
      <c r="K408" s="15"/>
      <c r="L408" s="15"/>
      <c r="M408" s="15"/>
      <c r="N408" s="16"/>
      <c r="O408" s="16"/>
    </row>
    <row r="409" spans="8:15" s="14" customFormat="1" ht="216" customHeight="1" x14ac:dyDescent="0.45">
      <c r="H409" s="13"/>
      <c r="I409" s="13"/>
      <c r="J409" s="15"/>
      <c r="K409" s="15"/>
      <c r="L409" s="15"/>
      <c r="M409" s="15"/>
      <c r="N409" s="16"/>
      <c r="O409" s="16"/>
    </row>
    <row r="410" spans="8:15" s="14" customFormat="1" ht="216" customHeight="1" x14ac:dyDescent="0.45">
      <c r="H410" s="13"/>
      <c r="I410" s="13"/>
      <c r="J410" s="15"/>
      <c r="K410" s="15"/>
      <c r="L410" s="15"/>
      <c r="M410" s="15"/>
      <c r="N410" s="16"/>
      <c r="O410" s="16"/>
    </row>
    <row r="411" spans="8:15" s="14" customFormat="1" ht="216" customHeight="1" x14ac:dyDescent="0.45">
      <c r="H411" s="13"/>
      <c r="I411" s="13"/>
      <c r="J411" s="15"/>
      <c r="K411" s="15"/>
      <c r="L411" s="15"/>
      <c r="M411" s="15"/>
      <c r="N411" s="16"/>
      <c r="O411" s="16"/>
    </row>
    <row r="412" spans="8:15" s="14" customFormat="1" ht="216" customHeight="1" x14ac:dyDescent="0.45">
      <c r="H412" s="13"/>
      <c r="I412" s="13"/>
      <c r="J412" s="15"/>
      <c r="K412" s="15"/>
      <c r="L412" s="15"/>
      <c r="M412" s="15"/>
      <c r="N412" s="16"/>
      <c r="O412" s="16"/>
    </row>
    <row r="413" spans="8:15" s="14" customFormat="1" ht="216" customHeight="1" x14ac:dyDescent="0.45">
      <c r="H413" s="13"/>
      <c r="I413" s="13"/>
      <c r="J413" s="15"/>
      <c r="K413" s="15"/>
      <c r="L413" s="15"/>
      <c r="M413" s="15"/>
      <c r="N413" s="16"/>
      <c r="O413" s="16"/>
    </row>
    <row r="414" spans="8:15" s="14" customFormat="1" ht="216" customHeight="1" x14ac:dyDescent="0.45">
      <c r="H414" s="13"/>
      <c r="I414" s="13"/>
      <c r="J414" s="15"/>
      <c r="K414" s="15"/>
      <c r="L414" s="15"/>
      <c r="M414" s="15"/>
      <c r="N414" s="16"/>
      <c r="O414" s="16"/>
    </row>
    <row r="415" spans="8:15" s="14" customFormat="1" ht="216" customHeight="1" x14ac:dyDescent="0.45">
      <c r="H415" s="13"/>
      <c r="I415" s="13"/>
      <c r="J415" s="15"/>
      <c r="K415" s="15"/>
      <c r="L415" s="15"/>
      <c r="M415" s="15"/>
      <c r="N415" s="16"/>
      <c r="O415" s="16"/>
    </row>
    <row r="416" spans="8:15" s="14" customFormat="1" ht="216" customHeight="1" x14ac:dyDescent="0.45">
      <c r="H416" s="13"/>
      <c r="I416" s="13"/>
      <c r="J416" s="15"/>
      <c r="K416" s="15"/>
      <c r="L416" s="15"/>
      <c r="M416" s="15"/>
      <c r="N416" s="16"/>
      <c r="O416" s="16"/>
    </row>
    <row r="417" spans="8:15" s="14" customFormat="1" ht="216" customHeight="1" x14ac:dyDescent="0.45">
      <c r="H417" s="13"/>
      <c r="I417" s="13"/>
      <c r="J417" s="15"/>
      <c r="K417" s="15"/>
      <c r="L417" s="15"/>
      <c r="M417" s="15"/>
      <c r="N417" s="16"/>
      <c r="O417" s="16"/>
    </row>
    <row r="418" spans="8:15" s="14" customFormat="1" ht="216" customHeight="1" x14ac:dyDescent="0.45">
      <c r="H418" s="13"/>
      <c r="I418" s="13"/>
      <c r="J418" s="15"/>
      <c r="K418" s="15"/>
      <c r="L418" s="15"/>
      <c r="M418" s="15"/>
      <c r="N418" s="16"/>
      <c r="O418" s="16"/>
    </row>
    <row r="419" spans="8:15" s="14" customFormat="1" ht="216" customHeight="1" x14ac:dyDescent="0.45">
      <c r="H419" s="13"/>
      <c r="I419" s="13"/>
      <c r="J419" s="15"/>
      <c r="K419" s="15"/>
      <c r="L419" s="15"/>
      <c r="M419" s="15"/>
      <c r="N419" s="16"/>
      <c r="O419" s="16"/>
    </row>
    <row r="420" spans="8:15" s="14" customFormat="1" ht="216" customHeight="1" x14ac:dyDescent="0.45">
      <c r="H420" s="13"/>
      <c r="I420" s="13"/>
      <c r="J420" s="15"/>
      <c r="K420" s="15"/>
      <c r="L420" s="15"/>
      <c r="M420" s="15"/>
      <c r="N420" s="16"/>
      <c r="O420" s="16"/>
    </row>
    <row r="421" spans="8:15" s="14" customFormat="1" ht="216" customHeight="1" x14ac:dyDescent="0.45">
      <c r="H421" s="13"/>
      <c r="I421" s="13"/>
      <c r="J421" s="15"/>
      <c r="K421" s="15"/>
      <c r="L421" s="15"/>
      <c r="M421" s="15"/>
      <c r="N421" s="16"/>
      <c r="O421" s="16"/>
    </row>
    <row r="422" spans="8:15" s="14" customFormat="1" ht="216" customHeight="1" x14ac:dyDescent="0.45">
      <c r="H422" s="13"/>
      <c r="I422" s="13"/>
      <c r="J422" s="15"/>
      <c r="K422" s="15"/>
      <c r="L422" s="15"/>
      <c r="M422" s="15"/>
      <c r="N422" s="16"/>
      <c r="O422" s="16"/>
    </row>
    <row r="423" spans="8:15" s="14" customFormat="1" ht="216" customHeight="1" x14ac:dyDescent="0.45">
      <c r="H423" s="13"/>
      <c r="I423" s="13"/>
      <c r="J423" s="15"/>
      <c r="K423" s="15"/>
      <c r="L423" s="15"/>
      <c r="M423" s="15"/>
      <c r="N423" s="16"/>
      <c r="O423" s="16"/>
    </row>
    <row r="424" spans="8:15" s="14" customFormat="1" ht="216" customHeight="1" x14ac:dyDescent="0.45">
      <c r="H424" s="13"/>
      <c r="I424" s="13"/>
      <c r="J424" s="15"/>
      <c r="K424" s="15"/>
      <c r="L424" s="15"/>
      <c r="M424" s="15"/>
      <c r="N424" s="16"/>
      <c r="O424" s="16"/>
    </row>
    <row r="425" spans="8:15" s="14" customFormat="1" ht="216" customHeight="1" x14ac:dyDescent="0.45">
      <c r="H425" s="13"/>
      <c r="I425" s="13"/>
      <c r="J425" s="15"/>
      <c r="K425" s="15"/>
      <c r="L425" s="15"/>
      <c r="M425" s="15"/>
      <c r="N425" s="16"/>
      <c r="O425" s="16"/>
    </row>
    <row r="426" spans="8:15" s="14" customFormat="1" ht="216" customHeight="1" x14ac:dyDescent="0.45">
      <c r="H426" s="13"/>
      <c r="I426" s="13"/>
      <c r="J426" s="15"/>
      <c r="K426" s="15"/>
      <c r="L426" s="15"/>
      <c r="M426" s="15"/>
      <c r="N426" s="16"/>
      <c r="O426" s="16"/>
    </row>
    <row r="427" spans="8:15" s="14" customFormat="1" ht="216" customHeight="1" x14ac:dyDescent="0.45">
      <c r="H427" s="13"/>
      <c r="I427" s="13"/>
      <c r="J427" s="15"/>
      <c r="K427" s="15"/>
      <c r="L427" s="15"/>
      <c r="M427" s="15"/>
      <c r="N427" s="16"/>
      <c r="O427" s="16"/>
    </row>
    <row r="428" spans="8:15" s="14" customFormat="1" ht="216" customHeight="1" x14ac:dyDescent="0.45">
      <c r="H428" s="13"/>
      <c r="I428" s="13"/>
      <c r="J428" s="15"/>
      <c r="K428" s="15"/>
      <c r="L428" s="15"/>
      <c r="M428" s="15"/>
      <c r="N428" s="16"/>
      <c r="O428" s="16"/>
    </row>
    <row r="429" spans="8:15" s="14" customFormat="1" ht="216" customHeight="1" x14ac:dyDescent="0.45">
      <c r="H429" s="13"/>
      <c r="I429" s="13"/>
      <c r="J429" s="15"/>
      <c r="K429" s="15"/>
      <c r="L429" s="15"/>
      <c r="M429" s="15"/>
      <c r="N429" s="16"/>
      <c r="O429" s="16"/>
    </row>
    <row r="430" spans="8:15" s="14" customFormat="1" ht="216" customHeight="1" x14ac:dyDescent="0.45">
      <c r="H430" s="13"/>
      <c r="I430" s="13"/>
      <c r="J430" s="15"/>
      <c r="K430" s="15"/>
      <c r="L430" s="15"/>
      <c r="M430" s="15"/>
      <c r="N430" s="16"/>
      <c r="O430" s="16"/>
    </row>
    <row r="431" spans="8:15" s="14" customFormat="1" ht="216" customHeight="1" x14ac:dyDescent="0.45">
      <c r="H431" s="13"/>
      <c r="I431" s="13"/>
      <c r="J431" s="15"/>
      <c r="K431" s="15"/>
      <c r="L431" s="15"/>
      <c r="M431" s="15"/>
      <c r="N431" s="16"/>
      <c r="O431" s="16"/>
    </row>
    <row r="432" spans="8:15" s="14" customFormat="1" ht="216" customHeight="1" x14ac:dyDescent="0.45">
      <c r="H432" s="13"/>
      <c r="I432" s="13"/>
      <c r="J432" s="15"/>
      <c r="K432" s="15"/>
      <c r="L432" s="15"/>
      <c r="M432" s="15"/>
      <c r="N432" s="16"/>
      <c r="O432" s="16"/>
    </row>
    <row r="433" spans="8:15" s="14" customFormat="1" ht="216" customHeight="1" x14ac:dyDescent="0.45">
      <c r="H433" s="13"/>
      <c r="I433" s="13"/>
      <c r="J433" s="15"/>
      <c r="K433" s="15"/>
      <c r="L433" s="15"/>
      <c r="M433" s="15"/>
      <c r="N433" s="16"/>
      <c r="O433" s="16"/>
    </row>
    <row r="434" spans="8:15" s="14" customFormat="1" ht="216" customHeight="1" x14ac:dyDescent="0.45">
      <c r="H434" s="13"/>
      <c r="I434" s="13"/>
      <c r="J434" s="15"/>
      <c r="K434" s="15"/>
      <c r="L434" s="15"/>
      <c r="M434" s="15"/>
      <c r="N434" s="16"/>
      <c r="O434" s="16"/>
    </row>
    <row r="435" spans="8:15" s="14" customFormat="1" ht="216" customHeight="1" x14ac:dyDescent="0.45">
      <c r="H435" s="13"/>
      <c r="I435" s="13"/>
      <c r="J435" s="15"/>
      <c r="K435" s="15"/>
      <c r="L435" s="15"/>
      <c r="M435" s="15"/>
      <c r="N435" s="16"/>
      <c r="O435" s="16"/>
    </row>
    <row r="436" spans="8:15" s="14" customFormat="1" ht="216" customHeight="1" x14ac:dyDescent="0.45">
      <c r="H436" s="13"/>
      <c r="I436" s="13"/>
      <c r="J436" s="15"/>
      <c r="K436" s="15"/>
      <c r="L436" s="15"/>
      <c r="M436" s="15"/>
      <c r="N436" s="16"/>
      <c r="O436" s="16"/>
    </row>
    <row r="437" spans="8:15" s="14" customFormat="1" ht="216" customHeight="1" x14ac:dyDescent="0.45">
      <c r="H437" s="13"/>
      <c r="I437" s="13"/>
      <c r="J437" s="15"/>
      <c r="K437" s="15"/>
      <c r="L437" s="15"/>
      <c r="M437" s="15"/>
      <c r="N437" s="16"/>
      <c r="O437" s="16"/>
    </row>
    <row r="438" spans="8:15" s="14" customFormat="1" ht="216" customHeight="1" x14ac:dyDescent="0.45">
      <c r="H438" s="13"/>
      <c r="I438" s="13"/>
      <c r="J438" s="15"/>
      <c r="K438" s="15"/>
      <c r="L438" s="15"/>
      <c r="M438" s="15"/>
      <c r="N438" s="16"/>
      <c r="O438" s="16"/>
    </row>
    <row r="439" spans="8:15" s="14" customFormat="1" ht="216" customHeight="1" x14ac:dyDescent="0.45">
      <c r="H439" s="13"/>
      <c r="I439" s="13"/>
      <c r="J439" s="15"/>
      <c r="K439" s="15"/>
      <c r="L439" s="15"/>
      <c r="M439" s="15"/>
      <c r="N439" s="16"/>
      <c r="O439" s="16"/>
    </row>
    <row r="440" spans="8:15" s="14" customFormat="1" ht="216" customHeight="1" x14ac:dyDescent="0.45">
      <c r="H440" s="13"/>
      <c r="I440" s="13"/>
      <c r="J440" s="15"/>
      <c r="K440" s="15"/>
      <c r="L440" s="15"/>
      <c r="M440" s="15"/>
      <c r="N440" s="16"/>
      <c r="O440" s="16"/>
    </row>
    <row r="441" spans="8:15" s="14" customFormat="1" ht="216" customHeight="1" x14ac:dyDescent="0.45">
      <c r="H441" s="13"/>
      <c r="I441" s="13"/>
      <c r="J441" s="15"/>
      <c r="K441" s="15"/>
      <c r="L441" s="15"/>
      <c r="M441" s="15"/>
      <c r="N441" s="16"/>
      <c r="O441" s="16"/>
    </row>
    <row r="442" spans="8:15" s="14" customFormat="1" ht="216" customHeight="1" x14ac:dyDescent="0.45">
      <c r="H442" s="13"/>
      <c r="I442" s="13"/>
      <c r="J442" s="15"/>
      <c r="K442" s="15"/>
      <c r="L442" s="15"/>
      <c r="M442" s="15"/>
      <c r="N442" s="16"/>
      <c r="O442" s="16"/>
    </row>
    <row r="443" spans="8:15" s="14" customFormat="1" ht="216" customHeight="1" x14ac:dyDescent="0.45">
      <c r="H443" s="13"/>
      <c r="I443" s="13"/>
      <c r="J443" s="15"/>
      <c r="K443" s="15"/>
      <c r="L443" s="15"/>
      <c r="M443" s="15"/>
      <c r="N443" s="16"/>
      <c r="O443" s="16"/>
    </row>
    <row r="444" spans="8:15" s="14" customFormat="1" ht="216" customHeight="1" x14ac:dyDescent="0.45">
      <c r="H444" s="13"/>
      <c r="I444" s="13"/>
      <c r="J444" s="15"/>
      <c r="K444" s="15"/>
      <c r="L444" s="15"/>
      <c r="M444" s="15"/>
      <c r="N444" s="16"/>
      <c r="O444" s="16"/>
    </row>
    <row r="445" spans="8:15" s="14" customFormat="1" ht="216" customHeight="1" x14ac:dyDescent="0.45">
      <c r="H445" s="13"/>
      <c r="I445" s="13"/>
      <c r="J445" s="15"/>
      <c r="K445" s="15"/>
      <c r="L445" s="15"/>
      <c r="M445" s="15"/>
      <c r="N445" s="16"/>
      <c r="O445" s="16"/>
    </row>
    <row r="446" spans="8:15" s="14" customFormat="1" ht="216" customHeight="1" x14ac:dyDescent="0.45">
      <c r="H446" s="13"/>
      <c r="I446" s="13"/>
      <c r="J446" s="15"/>
      <c r="K446" s="15"/>
      <c r="L446" s="15"/>
      <c r="M446" s="15"/>
      <c r="N446" s="16"/>
      <c r="O446" s="16"/>
    </row>
    <row r="447" spans="8:15" s="14" customFormat="1" ht="216" customHeight="1" x14ac:dyDescent="0.45">
      <c r="H447" s="13"/>
      <c r="I447" s="13"/>
      <c r="J447" s="15"/>
      <c r="K447" s="15"/>
      <c r="L447" s="15"/>
      <c r="M447" s="15"/>
      <c r="N447" s="16"/>
      <c r="O447" s="16"/>
    </row>
    <row r="448" spans="8:15" s="14" customFormat="1" ht="216" customHeight="1" x14ac:dyDescent="0.45">
      <c r="H448" s="13"/>
      <c r="I448" s="13"/>
      <c r="J448" s="15"/>
      <c r="K448" s="15"/>
      <c r="L448" s="15"/>
      <c r="M448" s="15"/>
      <c r="N448" s="16"/>
      <c r="O448" s="16"/>
    </row>
    <row r="449" spans="8:15" s="14" customFormat="1" ht="216" customHeight="1" x14ac:dyDescent="0.45">
      <c r="H449" s="13"/>
      <c r="I449" s="13"/>
      <c r="J449" s="15"/>
      <c r="K449" s="15"/>
      <c r="L449" s="15"/>
      <c r="M449" s="15"/>
      <c r="N449" s="16"/>
      <c r="O449" s="16"/>
    </row>
    <row r="450" spans="8:15" s="14" customFormat="1" ht="216" customHeight="1" x14ac:dyDescent="0.45">
      <c r="H450" s="13"/>
      <c r="I450" s="13"/>
      <c r="J450" s="15"/>
      <c r="K450" s="15"/>
      <c r="L450" s="15"/>
      <c r="M450" s="15"/>
      <c r="N450" s="16"/>
      <c r="O450" s="16"/>
    </row>
    <row r="451" spans="8:15" s="14" customFormat="1" ht="216" customHeight="1" x14ac:dyDescent="0.45">
      <c r="H451" s="13"/>
      <c r="I451" s="13"/>
      <c r="J451" s="15"/>
      <c r="K451" s="15"/>
      <c r="L451" s="15"/>
      <c r="M451" s="15"/>
      <c r="N451" s="16"/>
      <c r="O451" s="16"/>
    </row>
    <row r="452" spans="8:15" s="14" customFormat="1" ht="216" customHeight="1" x14ac:dyDescent="0.45">
      <c r="H452" s="13"/>
      <c r="I452" s="13"/>
      <c r="J452" s="15"/>
      <c r="K452" s="15"/>
      <c r="L452" s="15"/>
      <c r="M452" s="15"/>
      <c r="N452" s="16"/>
      <c r="O452" s="16"/>
    </row>
    <row r="453" spans="8:15" s="14" customFormat="1" ht="216" customHeight="1" x14ac:dyDescent="0.45">
      <c r="H453" s="13"/>
      <c r="I453" s="13"/>
      <c r="J453" s="15"/>
      <c r="K453" s="15"/>
      <c r="L453" s="15"/>
      <c r="M453" s="15"/>
      <c r="N453" s="16"/>
      <c r="O453" s="16"/>
    </row>
    <row r="454" spans="8:15" s="14" customFormat="1" ht="216" customHeight="1" x14ac:dyDescent="0.45">
      <c r="H454" s="13"/>
      <c r="I454" s="13"/>
      <c r="J454" s="15"/>
      <c r="K454" s="15"/>
      <c r="L454" s="15"/>
      <c r="M454" s="15"/>
      <c r="N454" s="16"/>
      <c r="O454" s="16"/>
    </row>
    <row r="455" spans="8:15" s="14" customFormat="1" ht="216" customHeight="1" x14ac:dyDescent="0.45">
      <c r="H455" s="13"/>
      <c r="I455" s="13"/>
      <c r="J455" s="15"/>
      <c r="K455" s="15"/>
      <c r="L455" s="15"/>
      <c r="M455" s="15"/>
      <c r="N455" s="16"/>
      <c r="O455" s="16"/>
    </row>
    <row r="456" spans="8:15" s="14" customFormat="1" ht="216" customHeight="1" x14ac:dyDescent="0.45">
      <c r="H456" s="13"/>
      <c r="I456" s="13"/>
      <c r="J456" s="15"/>
      <c r="K456" s="15"/>
      <c r="L456" s="15"/>
      <c r="M456" s="15"/>
      <c r="N456" s="16"/>
      <c r="O456" s="16"/>
    </row>
    <row r="457" spans="8:15" s="14" customFormat="1" ht="216" customHeight="1" x14ac:dyDescent="0.45">
      <c r="H457" s="13"/>
      <c r="I457" s="13"/>
      <c r="J457" s="15"/>
      <c r="K457" s="15"/>
      <c r="L457" s="15"/>
      <c r="M457" s="15"/>
      <c r="N457" s="16"/>
      <c r="O457" s="16"/>
    </row>
    <row r="458" spans="8:15" s="14" customFormat="1" ht="216" customHeight="1" x14ac:dyDescent="0.45">
      <c r="H458" s="13"/>
      <c r="I458" s="13"/>
      <c r="J458" s="15"/>
      <c r="K458" s="15"/>
      <c r="L458" s="15"/>
      <c r="M458" s="15"/>
      <c r="N458" s="16"/>
      <c r="O458" s="16"/>
    </row>
    <row r="459" spans="8:15" s="14" customFormat="1" ht="216" customHeight="1" x14ac:dyDescent="0.45">
      <c r="H459" s="13"/>
      <c r="I459" s="13"/>
      <c r="J459" s="15"/>
      <c r="K459" s="15"/>
      <c r="L459" s="15"/>
      <c r="M459" s="15"/>
      <c r="N459" s="16"/>
      <c r="O459" s="16"/>
    </row>
    <row r="460" spans="8:15" s="14" customFormat="1" ht="216" customHeight="1" x14ac:dyDescent="0.45">
      <c r="H460" s="13"/>
      <c r="I460" s="13"/>
      <c r="J460" s="15"/>
      <c r="K460" s="15"/>
      <c r="L460" s="15"/>
      <c r="M460" s="15"/>
      <c r="N460" s="16"/>
      <c r="O460" s="16"/>
    </row>
    <row r="461" spans="8:15" s="14" customFormat="1" ht="216" customHeight="1" x14ac:dyDescent="0.45">
      <c r="H461" s="13"/>
      <c r="I461" s="13"/>
      <c r="J461" s="15"/>
      <c r="K461" s="15"/>
      <c r="L461" s="15"/>
      <c r="M461" s="15"/>
      <c r="N461" s="16"/>
      <c r="O461" s="16"/>
    </row>
    <row r="462" spans="8:15" s="14" customFormat="1" ht="216" customHeight="1" x14ac:dyDescent="0.45">
      <c r="H462" s="13"/>
      <c r="I462" s="13"/>
      <c r="J462" s="15"/>
      <c r="K462" s="15"/>
      <c r="L462" s="15"/>
      <c r="M462" s="15"/>
      <c r="N462" s="16"/>
      <c r="O462" s="16"/>
    </row>
    <row r="463" spans="8:15" s="14" customFormat="1" ht="216" customHeight="1" x14ac:dyDescent="0.45">
      <c r="H463" s="13"/>
      <c r="I463" s="13"/>
      <c r="J463" s="15"/>
      <c r="K463" s="15"/>
      <c r="L463" s="15"/>
      <c r="M463" s="15"/>
      <c r="N463" s="16"/>
      <c r="O463" s="16"/>
    </row>
    <row r="464" spans="8:15" s="14" customFormat="1" ht="216" customHeight="1" x14ac:dyDescent="0.45">
      <c r="H464" s="13"/>
      <c r="I464" s="13"/>
      <c r="J464" s="15"/>
      <c r="K464" s="15"/>
      <c r="L464" s="15"/>
      <c r="M464" s="15"/>
      <c r="N464" s="16"/>
      <c r="O464" s="16"/>
    </row>
    <row r="465" spans="8:15" s="14" customFormat="1" ht="216" customHeight="1" x14ac:dyDescent="0.45">
      <c r="H465" s="13"/>
      <c r="I465" s="13"/>
      <c r="J465" s="15"/>
      <c r="K465" s="15"/>
      <c r="L465" s="15"/>
      <c r="M465" s="15"/>
      <c r="N465" s="16"/>
      <c r="O465" s="16"/>
    </row>
    <row r="466" spans="8:15" s="14" customFormat="1" ht="216" customHeight="1" x14ac:dyDescent="0.45">
      <c r="H466" s="13"/>
      <c r="I466" s="13"/>
      <c r="J466" s="15"/>
      <c r="K466" s="15"/>
      <c r="L466" s="15"/>
      <c r="M466" s="15"/>
      <c r="N466" s="16"/>
      <c r="O466" s="16"/>
    </row>
    <row r="467" spans="8:15" s="14" customFormat="1" ht="216" customHeight="1" x14ac:dyDescent="0.45">
      <c r="H467" s="13"/>
      <c r="I467" s="13"/>
      <c r="J467" s="15"/>
      <c r="K467" s="15"/>
      <c r="L467" s="15"/>
      <c r="M467" s="15"/>
      <c r="N467" s="16"/>
      <c r="O467" s="16"/>
    </row>
    <row r="468" spans="8:15" s="14" customFormat="1" ht="216" customHeight="1" x14ac:dyDescent="0.45">
      <c r="H468" s="13"/>
      <c r="I468" s="13"/>
      <c r="J468" s="15"/>
      <c r="K468" s="15"/>
      <c r="L468" s="15"/>
      <c r="M468" s="15"/>
      <c r="N468" s="16"/>
      <c r="O468" s="16"/>
    </row>
    <row r="469" spans="8:15" s="14" customFormat="1" ht="216" customHeight="1" x14ac:dyDescent="0.45">
      <c r="H469" s="13"/>
      <c r="I469" s="13"/>
      <c r="J469" s="15"/>
      <c r="K469" s="15"/>
      <c r="L469" s="15"/>
      <c r="M469" s="15"/>
      <c r="N469" s="16"/>
      <c r="O469" s="16"/>
    </row>
    <row r="470" spans="8:15" s="14" customFormat="1" ht="216" customHeight="1" x14ac:dyDescent="0.45">
      <c r="H470" s="13"/>
      <c r="I470" s="13"/>
      <c r="J470" s="15"/>
      <c r="K470" s="15"/>
      <c r="L470" s="15"/>
      <c r="M470" s="15"/>
      <c r="N470" s="16"/>
      <c r="O470" s="16"/>
    </row>
    <row r="471" spans="8:15" s="14" customFormat="1" ht="216" customHeight="1" x14ac:dyDescent="0.45">
      <c r="H471" s="13"/>
      <c r="I471" s="13"/>
      <c r="J471" s="15"/>
      <c r="K471" s="15"/>
      <c r="L471" s="15"/>
      <c r="M471" s="15"/>
      <c r="N471" s="16"/>
      <c r="O471" s="16"/>
    </row>
    <row r="472" spans="8:15" s="14" customFormat="1" ht="216" customHeight="1" x14ac:dyDescent="0.45">
      <c r="H472" s="13"/>
      <c r="I472" s="13"/>
      <c r="J472" s="15"/>
      <c r="K472" s="15"/>
      <c r="L472" s="15"/>
      <c r="M472" s="15"/>
      <c r="N472" s="16"/>
      <c r="O472" s="16"/>
    </row>
    <row r="473" spans="8:15" s="14" customFormat="1" ht="216" customHeight="1" x14ac:dyDescent="0.45">
      <c r="H473" s="13"/>
      <c r="I473" s="13"/>
      <c r="J473" s="15"/>
      <c r="K473" s="15"/>
      <c r="L473" s="15"/>
      <c r="M473" s="15"/>
      <c r="N473" s="16"/>
      <c r="O473" s="16"/>
    </row>
    <row r="474" spans="8:15" s="14" customFormat="1" ht="216" customHeight="1" x14ac:dyDescent="0.45">
      <c r="H474" s="13"/>
      <c r="I474" s="13"/>
      <c r="J474" s="15"/>
      <c r="K474" s="15"/>
      <c r="L474" s="15"/>
      <c r="M474" s="15"/>
      <c r="N474" s="16"/>
      <c r="O474" s="16"/>
    </row>
    <row r="475" spans="8:15" s="14" customFormat="1" ht="216" customHeight="1" x14ac:dyDescent="0.45">
      <c r="H475" s="13"/>
      <c r="I475" s="13"/>
      <c r="J475" s="15"/>
      <c r="K475" s="15"/>
      <c r="L475" s="15"/>
      <c r="M475" s="15"/>
      <c r="N475" s="16"/>
      <c r="O475" s="16"/>
    </row>
    <row r="476" spans="8:15" s="14" customFormat="1" ht="216" customHeight="1" x14ac:dyDescent="0.45">
      <c r="H476" s="13"/>
      <c r="I476" s="13"/>
      <c r="J476" s="15"/>
      <c r="K476" s="15"/>
      <c r="L476" s="15"/>
      <c r="M476" s="15"/>
      <c r="N476" s="16"/>
      <c r="O476" s="16"/>
    </row>
    <row r="477" spans="8:15" s="14" customFormat="1" ht="216" customHeight="1" x14ac:dyDescent="0.45">
      <c r="H477" s="13"/>
      <c r="I477" s="13"/>
      <c r="J477" s="15"/>
      <c r="K477" s="15"/>
      <c r="L477" s="15"/>
      <c r="M477" s="15"/>
      <c r="N477" s="16"/>
      <c r="O477" s="16"/>
    </row>
    <row r="478" spans="8:15" s="14" customFormat="1" ht="216" customHeight="1" x14ac:dyDescent="0.45">
      <c r="H478" s="13"/>
      <c r="I478" s="13"/>
      <c r="J478" s="15"/>
      <c r="K478" s="15"/>
      <c r="L478" s="15"/>
      <c r="M478" s="15"/>
      <c r="N478" s="16"/>
      <c r="O478" s="16"/>
    </row>
    <row r="479" spans="8:15" s="14" customFormat="1" ht="216" customHeight="1" x14ac:dyDescent="0.45">
      <c r="H479" s="13"/>
      <c r="I479" s="13"/>
      <c r="J479" s="15"/>
      <c r="K479" s="15"/>
      <c r="L479" s="15"/>
      <c r="M479" s="15"/>
      <c r="N479" s="16"/>
      <c r="O479" s="16"/>
    </row>
    <row r="480" spans="8:15" s="14" customFormat="1" ht="216" customHeight="1" x14ac:dyDescent="0.45">
      <c r="H480" s="13"/>
      <c r="I480" s="13"/>
      <c r="J480" s="15"/>
      <c r="K480" s="15"/>
      <c r="L480" s="15"/>
      <c r="M480" s="15"/>
      <c r="N480" s="16"/>
      <c r="O480" s="16"/>
    </row>
    <row r="481" spans="8:15" s="14" customFormat="1" ht="216" customHeight="1" x14ac:dyDescent="0.45">
      <c r="H481" s="13"/>
      <c r="I481" s="13"/>
      <c r="J481" s="15"/>
      <c r="K481" s="15"/>
      <c r="L481" s="15"/>
      <c r="M481" s="15"/>
      <c r="N481" s="16"/>
      <c r="O481" s="16"/>
    </row>
    <row r="482" spans="8:15" s="14" customFormat="1" ht="216" customHeight="1" x14ac:dyDescent="0.45">
      <c r="H482" s="13"/>
      <c r="I482" s="13"/>
      <c r="J482" s="15"/>
      <c r="K482" s="15"/>
      <c r="L482" s="15"/>
      <c r="M482" s="15"/>
      <c r="N482" s="16"/>
      <c r="O482" s="16"/>
    </row>
    <row r="483" spans="8:15" s="14" customFormat="1" ht="216" customHeight="1" x14ac:dyDescent="0.45">
      <c r="H483" s="13"/>
      <c r="I483" s="13"/>
      <c r="J483" s="15"/>
      <c r="K483" s="15"/>
      <c r="L483" s="15"/>
      <c r="M483" s="15"/>
      <c r="N483" s="16"/>
      <c r="O483" s="16"/>
    </row>
    <row r="484" spans="8:15" s="14" customFormat="1" ht="216" customHeight="1" x14ac:dyDescent="0.45">
      <c r="H484" s="13"/>
      <c r="I484" s="13"/>
      <c r="J484" s="15"/>
      <c r="K484" s="15"/>
      <c r="L484" s="15"/>
      <c r="M484" s="15"/>
      <c r="N484" s="16"/>
      <c r="O484" s="16"/>
    </row>
    <row r="485" spans="8:15" s="14" customFormat="1" ht="216" customHeight="1" x14ac:dyDescent="0.45">
      <c r="H485" s="13"/>
      <c r="I485" s="13"/>
      <c r="J485" s="15"/>
      <c r="K485" s="15"/>
      <c r="L485" s="15"/>
      <c r="M485" s="15"/>
      <c r="N485" s="16"/>
      <c r="O485" s="16"/>
    </row>
    <row r="486" spans="8:15" s="14" customFormat="1" ht="216" customHeight="1" x14ac:dyDescent="0.45">
      <c r="H486" s="13"/>
      <c r="I486" s="13"/>
      <c r="J486" s="15"/>
      <c r="K486" s="15"/>
      <c r="L486" s="15"/>
      <c r="M486" s="15"/>
      <c r="N486" s="16"/>
      <c r="O486" s="16"/>
    </row>
    <row r="487" spans="8:15" s="14" customFormat="1" ht="216" customHeight="1" x14ac:dyDescent="0.45">
      <c r="H487" s="13"/>
      <c r="I487" s="13"/>
      <c r="J487" s="15"/>
      <c r="K487" s="15"/>
      <c r="L487" s="15"/>
      <c r="M487" s="15"/>
      <c r="N487" s="16"/>
      <c r="O487" s="16"/>
    </row>
    <row r="488" spans="8:15" s="14" customFormat="1" ht="216" customHeight="1" x14ac:dyDescent="0.45">
      <c r="H488" s="13"/>
      <c r="I488" s="13"/>
      <c r="J488" s="15"/>
      <c r="K488" s="15"/>
      <c r="L488" s="15"/>
      <c r="M488" s="15"/>
      <c r="N488" s="16"/>
      <c r="O488" s="16"/>
    </row>
    <row r="489" spans="8:15" s="14" customFormat="1" ht="216" customHeight="1" x14ac:dyDescent="0.45">
      <c r="H489" s="13"/>
      <c r="I489" s="13"/>
      <c r="J489" s="15"/>
      <c r="K489" s="15"/>
      <c r="L489" s="15"/>
      <c r="M489" s="15"/>
      <c r="N489" s="16"/>
      <c r="O489" s="16"/>
    </row>
    <row r="490" spans="8:15" s="14" customFormat="1" ht="216" customHeight="1" x14ac:dyDescent="0.45">
      <c r="H490" s="13"/>
      <c r="I490" s="13"/>
      <c r="J490" s="15"/>
      <c r="K490" s="15"/>
      <c r="L490" s="15"/>
      <c r="M490" s="15"/>
      <c r="N490" s="16"/>
      <c r="O490" s="16"/>
    </row>
    <row r="491" spans="8:15" s="14" customFormat="1" ht="216" customHeight="1" x14ac:dyDescent="0.45">
      <c r="H491" s="13"/>
      <c r="I491" s="13"/>
      <c r="J491" s="15"/>
      <c r="K491" s="15"/>
      <c r="L491" s="15"/>
      <c r="M491" s="15"/>
      <c r="N491" s="16"/>
      <c r="O491" s="16"/>
    </row>
    <row r="492" spans="8:15" s="14" customFormat="1" ht="216" customHeight="1" x14ac:dyDescent="0.45">
      <c r="H492" s="13"/>
      <c r="I492" s="13"/>
      <c r="J492" s="15"/>
      <c r="K492" s="15"/>
      <c r="L492" s="15"/>
      <c r="M492" s="15"/>
      <c r="N492" s="16"/>
      <c r="O492" s="16"/>
    </row>
    <row r="493" spans="8:15" s="14" customFormat="1" ht="216" customHeight="1" x14ac:dyDescent="0.45">
      <c r="H493" s="13"/>
      <c r="I493" s="13"/>
      <c r="J493" s="15"/>
      <c r="K493" s="15"/>
      <c r="L493" s="15"/>
      <c r="M493" s="15"/>
      <c r="N493" s="16"/>
      <c r="O493" s="16"/>
    </row>
    <row r="494" spans="8:15" s="14" customFormat="1" ht="216" customHeight="1" x14ac:dyDescent="0.45">
      <c r="H494" s="13"/>
      <c r="I494" s="13"/>
      <c r="J494" s="15"/>
      <c r="K494" s="15"/>
      <c r="L494" s="15"/>
      <c r="M494" s="15"/>
      <c r="N494" s="16"/>
      <c r="O494" s="16"/>
    </row>
    <row r="495" spans="8:15" s="14" customFormat="1" ht="216" customHeight="1" x14ac:dyDescent="0.45">
      <c r="H495" s="13"/>
      <c r="I495" s="13"/>
      <c r="J495" s="15"/>
      <c r="K495" s="15"/>
      <c r="L495" s="15"/>
      <c r="M495" s="15"/>
      <c r="N495" s="16"/>
      <c r="O495" s="16"/>
    </row>
    <row r="496" spans="8:15" s="14" customFormat="1" ht="216" customHeight="1" x14ac:dyDescent="0.45">
      <c r="H496" s="13"/>
      <c r="I496" s="13"/>
      <c r="J496" s="15"/>
      <c r="K496" s="15"/>
      <c r="L496" s="15"/>
      <c r="M496" s="15"/>
      <c r="N496" s="16"/>
      <c r="O496" s="16"/>
    </row>
    <row r="497" spans="8:15" s="14" customFormat="1" ht="216" customHeight="1" x14ac:dyDescent="0.45">
      <c r="H497" s="13"/>
      <c r="I497" s="13"/>
      <c r="J497" s="15"/>
      <c r="K497" s="15"/>
      <c r="L497" s="15"/>
      <c r="M497" s="15"/>
      <c r="N497" s="16"/>
      <c r="O497" s="16"/>
    </row>
    <row r="498" spans="8:15" s="14" customFormat="1" ht="216" customHeight="1" x14ac:dyDescent="0.45">
      <c r="H498" s="13"/>
      <c r="I498" s="13"/>
      <c r="J498" s="15"/>
      <c r="K498" s="15"/>
      <c r="L498" s="15"/>
      <c r="M498" s="15"/>
      <c r="N498" s="16"/>
      <c r="O498" s="16"/>
    </row>
    <row r="499" spans="8:15" s="14" customFormat="1" ht="216" customHeight="1" x14ac:dyDescent="0.45">
      <c r="H499" s="13"/>
      <c r="I499" s="13"/>
      <c r="J499" s="15"/>
      <c r="K499" s="15"/>
      <c r="L499" s="15"/>
      <c r="M499" s="15"/>
      <c r="N499" s="16"/>
      <c r="O499" s="16"/>
    </row>
    <row r="500" spans="8:15" s="14" customFormat="1" ht="216" customHeight="1" x14ac:dyDescent="0.45">
      <c r="H500" s="13"/>
      <c r="I500" s="13"/>
      <c r="J500" s="15"/>
      <c r="K500" s="15"/>
      <c r="L500" s="15"/>
      <c r="M500" s="15"/>
      <c r="N500" s="16"/>
      <c r="O500" s="16"/>
    </row>
    <row r="501" spans="8:15" s="14" customFormat="1" ht="216" customHeight="1" x14ac:dyDescent="0.45">
      <c r="H501" s="13"/>
      <c r="I501" s="13"/>
      <c r="J501" s="15"/>
      <c r="K501" s="15"/>
      <c r="L501" s="15"/>
      <c r="M501" s="15"/>
      <c r="N501" s="16"/>
      <c r="O501" s="16"/>
    </row>
    <row r="502" spans="8:15" s="14" customFormat="1" ht="216" customHeight="1" x14ac:dyDescent="0.45">
      <c r="H502" s="13"/>
      <c r="I502" s="13"/>
      <c r="J502" s="15"/>
      <c r="K502" s="15"/>
      <c r="L502" s="15"/>
      <c r="M502" s="15"/>
      <c r="N502" s="16"/>
      <c r="O502" s="16"/>
    </row>
    <row r="503" spans="8:15" s="14" customFormat="1" ht="216" customHeight="1" x14ac:dyDescent="0.45">
      <c r="H503" s="13"/>
      <c r="I503" s="13"/>
      <c r="J503" s="15"/>
      <c r="K503" s="15"/>
      <c r="L503" s="15"/>
      <c r="M503" s="15"/>
      <c r="N503" s="16"/>
      <c r="O503" s="16"/>
    </row>
    <row r="504" spans="8:15" s="14" customFormat="1" ht="216" customHeight="1" x14ac:dyDescent="0.45">
      <c r="H504" s="13"/>
      <c r="I504" s="13"/>
      <c r="J504" s="15"/>
      <c r="K504" s="15"/>
      <c r="L504" s="15"/>
      <c r="M504" s="15"/>
      <c r="N504" s="16"/>
      <c r="O504" s="16"/>
    </row>
    <row r="505" spans="8:15" s="14" customFormat="1" ht="216" customHeight="1" x14ac:dyDescent="0.45">
      <c r="H505" s="13"/>
      <c r="I505" s="13"/>
      <c r="J505" s="15"/>
      <c r="K505" s="15"/>
      <c r="L505" s="15"/>
      <c r="M505" s="15"/>
      <c r="N505" s="16"/>
      <c r="O505" s="16"/>
    </row>
    <row r="506" spans="8:15" s="14" customFormat="1" ht="216" customHeight="1" x14ac:dyDescent="0.45">
      <c r="H506" s="13"/>
      <c r="I506" s="13"/>
      <c r="J506" s="15"/>
      <c r="K506" s="15"/>
      <c r="L506" s="15"/>
      <c r="M506" s="15"/>
      <c r="N506" s="16"/>
      <c r="O506" s="16"/>
    </row>
    <row r="507" spans="8:15" s="14" customFormat="1" ht="216" customHeight="1" x14ac:dyDescent="0.45">
      <c r="H507" s="13"/>
      <c r="I507" s="13"/>
      <c r="J507" s="15"/>
      <c r="K507" s="15"/>
      <c r="L507" s="15"/>
      <c r="M507" s="15"/>
      <c r="N507" s="16"/>
      <c r="O507" s="16"/>
    </row>
    <row r="508" spans="8:15" s="14" customFormat="1" ht="216" customHeight="1" x14ac:dyDescent="0.45">
      <c r="H508" s="13"/>
      <c r="I508" s="13"/>
      <c r="J508" s="15"/>
      <c r="K508" s="15"/>
      <c r="L508" s="15"/>
      <c r="M508" s="15"/>
      <c r="N508" s="16"/>
      <c r="O508" s="16"/>
    </row>
    <row r="509" spans="8:15" s="14" customFormat="1" ht="216" customHeight="1" x14ac:dyDescent="0.45">
      <c r="H509" s="13"/>
      <c r="I509" s="13"/>
      <c r="J509" s="15"/>
      <c r="K509" s="15"/>
      <c r="L509" s="15"/>
      <c r="M509" s="15"/>
      <c r="N509" s="16"/>
      <c r="O509" s="16"/>
    </row>
    <row r="510" spans="8:15" s="14" customFormat="1" ht="216" customHeight="1" x14ac:dyDescent="0.45">
      <c r="H510" s="13"/>
      <c r="I510" s="13"/>
      <c r="J510" s="15"/>
      <c r="K510" s="15"/>
      <c r="L510" s="15"/>
      <c r="M510" s="15"/>
      <c r="N510" s="16"/>
      <c r="O510" s="16"/>
    </row>
    <row r="511" spans="8:15" s="14" customFormat="1" ht="216" customHeight="1" x14ac:dyDescent="0.45">
      <c r="H511" s="13"/>
      <c r="I511" s="13"/>
      <c r="J511" s="15"/>
      <c r="K511" s="15"/>
      <c r="L511" s="15"/>
      <c r="M511" s="15"/>
      <c r="N511" s="16"/>
      <c r="O511" s="16"/>
    </row>
    <row r="512" spans="8:15" s="14" customFormat="1" ht="216" customHeight="1" x14ac:dyDescent="0.45">
      <c r="H512" s="13"/>
      <c r="I512" s="13"/>
      <c r="J512" s="15"/>
      <c r="K512" s="15"/>
      <c r="L512" s="15"/>
      <c r="M512" s="15"/>
      <c r="N512" s="16"/>
      <c r="O512" s="16"/>
    </row>
    <row r="513" spans="8:15" s="14" customFormat="1" ht="216" customHeight="1" x14ac:dyDescent="0.45">
      <c r="H513" s="13"/>
      <c r="I513" s="13"/>
      <c r="J513" s="15"/>
      <c r="K513" s="15"/>
      <c r="L513" s="15"/>
      <c r="M513" s="15"/>
      <c r="N513" s="16"/>
      <c r="O513" s="16"/>
    </row>
    <row r="514" spans="8:15" s="14" customFormat="1" ht="216" customHeight="1" x14ac:dyDescent="0.45">
      <c r="H514" s="13"/>
      <c r="I514" s="13"/>
      <c r="J514" s="15"/>
      <c r="K514" s="15"/>
      <c r="L514" s="15"/>
      <c r="M514" s="15"/>
      <c r="N514" s="16"/>
      <c r="O514" s="16"/>
    </row>
    <row r="515" spans="8:15" s="14" customFormat="1" ht="216" customHeight="1" x14ac:dyDescent="0.45">
      <c r="H515" s="13"/>
      <c r="I515" s="13"/>
      <c r="J515" s="15"/>
      <c r="K515" s="15"/>
      <c r="L515" s="15"/>
      <c r="M515" s="15"/>
      <c r="N515" s="16"/>
      <c r="O515" s="16"/>
    </row>
    <row r="516" spans="8:15" s="14" customFormat="1" ht="216" customHeight="1" x14ac:dyDescent="0.45">
      <c r="H516" s="13"/>
      <c r="I516" s="13"/>
      <c r="J516" s="15"/>
      <c r="K516" s="15"/>
      <c r="L516" s="15"/>
      <c r="M516" s="15"/>
      <c r="N516" s="16"/>
      <c r="O516" s="16"/>
    </row>
    <row r="517" spans="8:15" s="14" customFormat="1" ht="216" customHeight="1" x14ac:dyDescent="0.45">
      <c r="H517" s="13"/>
      <c r="I517" s="13"/>
      <c r="J517" s="15"/>
      <c r="K517" s="15"/>
      <c r="L517" s="15"/>
      <c r="M517" s="15"/>
      <c r="N517" s="16"/>
      <c r="O517" s="16"/>
    </row>
    <row r="518" spans="8:15" s="14" customFormat="1" ht="216" customHeight="1" x14ac:dyDescent="0.45">
      <c r="H518" s="13"/>
      <c r="I518" s="13"/>
      <c r="J518" s="15"/>
      <c r="K518" s="15"/>
      <c r="L518" s="15"/>
      <c r="M518" s="15"/>
      <c r="N518" s="16"/>
      <c r="O518" s="16"/>
    </row>
    <row r="519" spans="8:15" s="14" customFormat="1" ht="216" customHeight="1" x14ac:dyDescent="0.45">
      <c r="H519" s="13"/>
      <c r="I519" s="13"/>
      <c r="J519" s="15"/>
      <c r="K519" s="15"/>
      <c r="L519" s="15"/>
      <c r="M519" s="15"/>
      <c r="N519" s="16"/>
      <c r="O519" s="16"/>
    </row>
    <row r="520" spans="8:15" s="14" customFormat="1" ht="216" customHeight="1" x14ac:dyDescent="0.45">
      <c r="H520" s="13"/>
      <c r="I520" s="13"/>
      <c r="J520" s="15"/>
      <c r="K520" s="15"/>
      <c r="L520" s="15"/>
      <c r="M520" s="15"/>
      <c r="N520" s="16"/>
      <c r="O520" s="16"/>
    </row>
    <row r="521" spans="8:15" s="14" customFormat="1" ht="216" customHeight="1" x14ac:dyDescent="0.45">
      <c r="H521" s="13"/>
      <c r="I521" s="13"/>
      <c r="J521" s="15"/>
      <c r="K521" s="15"/>
      <c r="L521" s="15"/>
      <c r="M521" s="15"/>
      <c r="N521" s="16"/>
      <c r="O521" s="16"/>
    </row>
    <row r="522" spans="8:15" s="14" customFormat="1" ht="216" customHeight="1" x14ac:dyDescent="0.45">
      <c r="H522" s="13"/>
      <c r="I522" s="13"/>
      <c r="J522" s="15"/>
      <c r="K522" s="15"/>
      <c r="L522" s="15"/>
      <c r="M522" s="15"/>
      <c r="N522" s="16"/>
      <c r="O522" s="16"/>
    </row>
    <row r="523" spans="8:15" s="14" customFormat="1" ht="216" customHeight="1" x14ac:dyDescent="0.45">
      <c r="H523" s="13"/>
      <c r="I523" s="13"/>
      <c r="J523" s="15"/>
      <c r="K523" s="15"/>
      <c r="L523" s="15"/>
      <c r="M523" s="15"/>
      <c r="N523" s="16"/>
      <c r="O523" s="16"/>
    </row>
    <row r="524" spans="8:15" s="14" customFormat="1" ht="216" customHeight="1" x14ac:dyDescent="0.45">
      <c r="H524" s="13"/>
      <c r="I524" s="13"/>
      <c r="J524" s="15"/>
      <c r="K524" s="15"/>
      <c r="L524" s="15"/>
      <c r="M524" s="15"/>
      <c r="N524" s="16"/>
      <c r="O524" s="16"/>
    </row>
    <row r="525" spans="8:15" s="14" customFormat="1" ht="216" customHeight="1" x14ac:dyDescent="0.45">
      <c r="H525" s="13"/>
      <c r="I525" s="13"/>
      <c r="J525" s="15"/>
      <c r="K525" s="15"/>
      <c r="L525" s="15"/>
      <c r="M525" s="15"/>
      <c r="N525" s="16"/>
      <c r="O525" s="16"/>
    </row>
    <row r="526" spans="8:15" s="14" customFormat="1" ht="216" customHeight="1" x14ac:dyDescent="0.45">
      <c r="H526" s="13"/>
      <c r="I526" s="13"/>
      <c r="J526" s="15"/>
      <c r="K526" s="15"/>
      <c r="L526" s="15"/>
      <c r="M526" s="15"/>
      <c r="N526" s="16"/>
      <c r="O526" s="16"/>
    </row>
    <row r="527" spans="8:15" s="14" customFormat="1" ht="216" customHeight="1" x14ac:dyDescent="0.45">
      <c r="H527" s="13"/>
      <c r="I527" s="13"/>
      <c r="J527" s="15"/>
      <c r="K527" s="15"/>
      <c r="L527" s="15"/>
      <c r="M527" s="15"/>
      <c r="N527" s="16"/>
      <c r="O527" s="16"/>
    </row>
    <row r="528" spans="8:15" s="14" customFormat="1" ht="216" customHeight="1" x14ac:dyDescent="0.45">
      <c r="H528" s="13"/>
      <c r="I528" s="13"/>
      <c r="J528" s="15"/>
      <c r="K528" s="15"/>
      <c r="L528" s="15"/>
      <c r="M528" s="15"/>
      <c r="N528" s="16"/>
      <c r="O528" s="16"/>
    </row>
    <row r="529" spans="8:15" s="14" customFormat="1" ht="216" customHeight="1" x14ac:dyDescent="0.45">
      <c r="H529" s="13"/>
      <c r="I529" s="13"/>
      <c r="J529" s="15"/>
      <c r="K529" s="15"/>
      <c r="L529" s="15"/>
      <c r="M529" s="15"/>
      <c r="N529" s="16"/>
      <c r="O529" s="16"/>
    </row>
    <row r="530" spans="8:15" s="14" customFormat="1" ht="216" customHeight="1" x14ac:dyDescent="0.45">
      <c r="H530" s="13"/>
      <c r="I530" s="13"/>
      <c r="J530" s="15"/>
      <c r="K530" s="15"/>
      <c r="L530" s="15"/>
      <c r="M530" s="15"/>
      <c r="N530" s="16"/>
      <c r="O530" s="16"/>
    </row>
    <row r="531" spans="8:15" s="14" customFormat="1" ht="216" customHeight="1" x14ac:dyDescent="0.45">
      <c r="H531" s="13"/>
      <c r="I531" s="13"/>
      <c r="J531" s="15"/>
      <c r="K531" s="15"/>
      <c r="L531" s="15"/>
      <c r="M531" s="15"/>
      <c r="N531" s="16"/>
      <c r="O531" s="16"/>
    </row>
    <row r="532" spans="8:15" s="14" customFormat="1" ht="216" customHeight="1" x14ac:dyDescent="0.45">
      <c r="H532" s="13"/>
      <c r="I532" s="13"/>
      <c r="J532" s="15"/>
      <c r="K532" s="15"/>
      <c r="L532" s="15"/>
      <c r="M532" s="15"/>
      <c r="N532" s="16"/>
      <c r="O532" s="16"/>
    </row>
    <row r="533" spans="8:15" s="14" customFormat="1" ht="216" customHeight="1" x14ac:dyDescent="0.45">
      <c r="H533" s="13"/>
      <c r="I533" s="13"/>
      <c r="J533" s="15"/>
      <c r="K533" s="15"/>
      <c r="L533" s="15"/>
      <c r="M533" s="15"/>
      <c r="N533" s="16"/>
      <c r="O533" s="16"/>
    </row>
    <row r="534" spans="8:15" s="14" customFormat="1" ht="216" customHeight="1" x14ac:dyDescent="0.45">
      <c r="H534" s="13"/>
      <c r="I534" s="13"/>
      <c r="J534" s="15"/>
      <c r="K534" s="15"/>
      <c r="L534" s="15"/>
      <c r="M534" s="15"/>
      <c r="N534" s="16"/>
      <c r="O534" s="16"/>
    </row>
    <row r="535" spans="8:15" s="14" customFormat="1" ht="216" customHeight="1" x14ac:dyDescent="0.45">
      <c r="H535" s="13"/>
      <c r="I535" s="13"/>
      <c r="J535" s="15"/>
      <c r="K535" s="15"/>
      <c r="L535" s="15"/>
      <c r="M535" s="15"/>
      <c r="N535" s="16"/>
      <c r="O535" s="16"/>
    </row>
    <row r="536" spans="8:15" s="14" customFormat="1" ht="216" customHeight="1" x14ac:dyDescent="0.45">
      <c r="H536" s="13"/>
      <c r="I536" s="13"/>
      <c r="J536" s="15"/>
      <c r="K536" s="15"/>
      <c r="L536" s="15"/>
      <c r="M536" s="15"/>
      <c r="N536" s="16"/>
      <c r="O536" s="16"/>
    </row>
    <row r="537" spans="8:15" s="14" customFormat="1" ht="216" customHeight="1" x14ac:dyDescent="0.45">
      <c r="H537" s="13"/>
      <c r="I537" s="13"/>
      <c r="J537" s="15"/>
      <c r="K537" s="15"/>
      <c r="L537" s="15"/>
      <c r="M537" s="15"/>
      <c r="N537" s="16"/>
      <c r="O537" s="16"/>
    </row>
    <row r="538" spans="8:15" s="14" customFormat="1" ht="216" customHeight="1" x14ac:dyDescent="0.45">
      <c r="H538" s="13"/>
      <c r="I538" s="13"/>
      <c r="J538" s="15"/>
      <c r="K538" s="15"/>
      <c r="L538" s="15"/>
      <c r="M538" s="15"/>
      <c r="N538" s="16"/>
      <c r="O538" s="16"/>
    </row>
    <row r="539" spans="8:15" s="14" customFormat="1" ht="216" customHeight="1" x14ac:dyDescent="0.45">
      <c r="H539" s="13"/>
      <c r="I539" s="13"/>
      <c r="J539" s="15"/>
      <c r="K539" s="15"/>
      <c r="L539" s="15"/>
      <c r="M539" s="15"/>
      <c r="N539" s="16"/>
      <c r="O539" s="16"/>
    </row>
    <row r="540" spans="8:15" s="14" customFormat="1" ht="216" customHeight="1" x14ac:dyDescent="0.45">
      <c r="H540" s="13"/>
      <c r="I540" s="13"/>
      <c r="J540" s="15"/>
      <c r="K540" s="15"/>
      <c r="L540" s="15"/>
      <c r="M540" s="15"/>
      <c r="N540" s="16"/>
      <c r="O540" s="16"/>
    </row>
    <row r="541" spans="8:15" s="14" customFormat="1" ht="216" customHeight="1" x14ac:dyDescent="0.45">
      <c r="H541" s="13"/>
      <c r="I541" s="13"/>
      <c r="J541" s="15"/>
      <c r="K541" s="15"/>
      <c r="L541" s="15"/>
      <c r="M541" s="15"/>
      <c r="N541" s="16"/>
      <c r="O541" s="16"/>
    </row>
    <row r="542" spans="8:15" s="14" customFormat="1" ht="216" customHeight="1" x14ac:dyDescent="0.45">
      <c r="H542" s="13"/>
      <c r="I542" s="13"/>
      <c r="J542" s="15"/>
      <c r="K542" s="15"/>
      <c r="L542" s="15"/>
      <c r="M542" s="15"/>
      <c r="N542" s="16"/>
      <c r="O542" s="16"/>
    </row>
    <row r="543" spans="8:15" s="14" customFormat="1" ht="216" customHeight="1" x14ac:dyDescent="0.45">
      <c r="H543" s="13"/>
      <c r="I543" s="13"/>
      <c r="J543" s="15"/>
      <c r="K543" s="15"/>
      <c r="L543" s="15"/>
      <c r="M543" s="15"/>
      <c r="N543" s="16"/>
      <c r="O543" s="16"/>
    </row>
    <row r="544" spans="8:15" s="14" customFormat="1" ht="216" customHeight="1" x14ac:dyDescent="0.45">
      <c r="H544" s="13"/>
      <c r="I544" s="13"/>
      <c r="J544" s="15"/>
      <c r="K544" s="15"/>
      <c r="L544" s="15"/>
      <c r="M544" s="15"/>
      <c r="N544" s="16"/>
      <c r="O544" s="16"/>
    </row>
    <row r="545" spans="8:15" s="14" customFormat="1" ht="216" customHeight="1" x14ac:dyDescent="0.45">
      <c r="H545" s="13"/>
      <c r="I545" s="13"/>
      <c r="J545" s="15"/>
      <c r="K545" s="15"/>
      <c r="L545" s="15"/>
      <c r="M545" s="15"/>
      <c r="N545" s="16"/>
      <c r="O545" s="16"/>
    </row>
    <row r="546" spans="8:15" s="14" customFormat="1" ht="216" customHeight="1" x14ac:dyDescent="0.45">
      <c r="H546" s="13"/>
      <c r="I546" s="13"/>
      <c r="J546" s="15"/>
      <c r="K546" s="15"/>
      <c r="L546" s="15"/>
      <c r="M546" s="15"/>
      <c r="N546" s="16"/>
      <c r="O546" s="16"/>
    </row>
    <row r="547" spans="8:15" s="14" customFormat="1" ht="216" customHeight="1" x14ac:dyDescent="0.45">
      <c r="H547" s="13"/>
      <c r="I547" s="13"/>
      <c r="J547" s="15"/>
      <c r="K547" s="15"/>
      <c r="L547" s="15"/>
      <c r="M547" s="15"/>
      <c r="N547" s="16"/>
      <c r="O547" s="16"/>
    </row>
    <row r="548" spans="8:15" s="14" customFormat="1" ht="216" customHeight="1" x14ac:dyDescent="0.45">
      <c r="H548" s="13"/>
      <c r="I548" s="13"/>
      <c r="J548" s="15"/>
      <c r="K548" s="15"/>
      <c r="L548" s="15"/>
      <c r="M548" s="15"/>
      <c r="N548" s="16"/>
      <c r="O548" s="16"/>
    </row>
    <row r="549" spans="8:15" s="14" customFormat="1" ht="216" customHeight="1" x14ac:dyDescent="0.45">
      <c r="H549" s="13"/>
      <c r="I549" s="13"/>
      <c r="J549" s="15"/>
      <c r="K549" s="15"/>
      <c r="L549" s="15"/>
      <c r="M549" s="15"/>
      <c r="N549" s="16"/>
      <c r="O549" s="16"/>
    </row>
    <row r="550" spans="8:15" s="14" customFormat="1" ht="216" customHeight="1" x14ac:dyDescent="0.45">
      <c r="H550" s="13"/>
      <c r="I550" s="13"/>
      <c r="J550" s="15"/>
      <c r="K550" s="15"/>
      <c r="L550" s="15"/>
      <c r="M550" s="15"/>
      <c r="N550" s="16"/>
      <c r="O550" s="16"/>
    </row>
    <row r="551" spans="8:15" s="14" customFormat="1" ht="216" customHeight="1" x14ac:dyDescent="0.45">
      <c r="H551" s="13"/>
      <c r="I551" s="13"/>
      <c r="J551" s="15"/>
      <c r="K551" s="15"/>
      <c r="L551" s="15"/>
      <c r="M551" s="15"/>
      <c r="N551" s="16"/>
      <c r="O551" s="16"/>
    </row>
    <row r="552" spans="8:15" s="14" customFormat="1" ht="216" customHeight="1" x14ac:dyDescent="0.45">
      <c r="H552" s="13"/>
      <c r="I552" s="13"/>
      <c r="J552" s="15"/>
      <c r="K552" s="15"/>
      <c r="L552" s="15"/>
      <c r="M552" s="15"/>
      <c r="N552" s="16"/>
      <c r="O552" s="16"/>
    </row>
    <row r="553" spans="8:15" s="14" customFormat="1" ht="216" customHeight="1" x14ac:dyDescent="0.45">
      <c r="H553" s="13"/>
      <c r="I553" s="13"/>
      <c r="J553" s="15"/>
      <c r="K553" s="15"/>
      <c r="L553" s="15"/>
      <c r="M553" s="15"/>
      <c r="N553" s="16"/>
      <c r="O553" s="16"/>
    </row>
    <row r="554" spans="8:15" s="14" customFormat="1" ht="216" customHeight="1" x14ac:dyDescent="0.45">
      <c r="H554" s="13"/>
      <c r="I554" s="13"/>
      <c r="J554" s="15"/>
      <c r="K554" s="15"/>
      <c r="L554" s="15"/>
      <c r="M554" s="15"/>
      <c r="N554" s="16"/>
      <c r="O554" s="16"/>
    </row>
    <row r="555" spans="8:15" s="14" customFormat="1" ht="216" customHeight="1" x14ac:dyDescent="0.45">
      <c r="H555" s="13"/>
      <c r="I555" s="13"/>
      <c r="J555" s="15"/>
      <c r="K555" s="15"/>
      <c r="L555" s="15"/>
      <c r="M555" s="15"/>
      <c r="N555" s="16"/>
      <c r="O555" s="16"/>
    </row>
    <row r="556" spans="8:15" s="14" customFormat="1" ht="216" customHeight="1" x14ac:dyDescent="0.45">
      <c r="H556" s="13"/>
      <c r="I556" s="13"/>
      <c r="J556" s="15"/>
      <c r="K556" s="15"/>
      <c r="L556" s="15"/>
      <c r="M556" s="15"/>
      <c r="N556" s="16"/>
      <c r="O556" s="16"/>
    </row>
    <row r="557" spans="8:15" s="14" customFormat="1" ht="216" customHeight="1" x14ac:dyDescent="0.45">
      <c r="H557" s="13"/>
      <c r="I557" s="13"/>
      <c r="J557" s="15"/>
      <c r="K557" s="15"/>
      <c r="L557" s="15"/>
      <c r="M557" s="15"/>
      <c r="N557" s="16"/>
      <c r="O557" s="16"/>
    </row>
    <row r="558" spans="8:15" s="14" customFormat="1" ht="216" customHeight="1" x14ac:dyDescent="0.45">
      <c r="H558" s="13"/>
      <c r="I558" s="13"/>
      <c r="J558" s="15"/>
      <c r="K558" s="15"/>
      <c r="L558" s="15"/>
      <c r="M558" s="15"/>
      <c r="N558" s="16"/>
      <c r="O558" s="16"/>
    </row>
    <row r="559" spans="8:15" s="14" customFormat="1" ht="216" customHeight="1" x14ac:dyDescent="0.45">
      <c r="H559" s="13"/>
      <c r="I559" s="13"/>
      <c r="J559" s="15"/>
      <c r="K559" s="15"/>
      <c r="L559" s="15"/>
      <c r="M559" s="15"/>
      <c r="N559" s="16"/>
      <c r="O559" s="16"/>
    </row>
    <row r="560" spans="8:15" s="14" customFormat="1" ht="216" customHeight="1" x14ac:dyDescent="0.45">
      <c r="H560" s="13"/>
      <c r="I560" s="13"/>
      <c r="J560" s="15"/>
      <c r="K560" s="15"/>
      <c r="L560" s="15"/>
      <c r="M560" s="15"/>
      <c r="N560" s="16"/>
      <c r="O560" s="16"/>
    </row>
    <row r="561" spans="8:15" s="14" customFormat="1" ht="216" customHeight="1" x14ac:dyDescent="0.45">
      <c r="H561" s="13"/>
      <c r="I561" s="13"/>
      <c r="J561" s="15"/>
      <c r="K561" s="15"/>
      <c r="L561" s="15"/>
      <c r="M561" s="15"/>
      <c r="N561" s="16"/>
      <c r="O561" s="16"/>
    </row>
    <row r="562" spans="8:15" s="14" customFormat="1" ht="216" customHeight="1" x14ac:dyDescent="0.45">
      <c r="H562" s="13"/>
      <c r="I562" s="13"/>
      <c r="J562" s="15"/>
      <c r="K562" s="15"/>
      <c r="L562" s="15"/>
      <c r="M562" s="15"/>
      <c r="N562" s="16"/>
      <c r="O562" s="16"/>
    </row>
    <row r="563" spans="8:15" s="14" customFormat="1" ht="216" customHeight="1" x14ac:dyDescent="0.45">
      <c r="H563" s="13"/>
      <c r="I563" s="13"/>
      <c r="J563" s="15"/>
      <c r="K563" s="15"/>
      <c r="L563" s="15"/>
      <c r="M563" s="15"/>
      <c r="N563" s="16"/>
      <c r="O563" s="16"/>
    </row>
    <row r="564" spans="8:15" s="14" customFormat="1" ht="216" customHeight="1" x14ac:dyDescent="0.45">
      <c r="H564" s="13"/>
      <c r="I564" s="13"/>
      <c r="J564" s="15"/>
      <c r="K564" s="15"/>
      <c r="L564" s="15"/>
      <c r="M564" s="15"/>
      <c r="N564" s="16"/>
      <c r="O564" s="16"/>
    </row>
    <row r="565" spans="8:15" s="14" customFormat="1" ht="216" customHeight="1" x14ac:dyDescent="0.45">
      <c r="H565" s="13"/>
      <c r="I565" s="13"/>
      <c r="J565" s="15"/>
      <c r="K565" s="15"/>
      <c r="L565" s="15"/>
      <c r="M565" s="15"/>
      <c r="N565" s="16"/>
      <c r="O565" s="16"/>
    </row>
    <row r="566" spans="8:15" s="14" customFormat="1" ht="216" customHeight="1" x14ac:dyDescent="0.45">
      <c r="H566" s="13"/>
      <c r="I566" s="13"/>
      <c r="J566" s="15"/>
      <c r="K566" s="15"/>
      <c r="L566" s="15"/>
      <c r="M566" s="15"/>
      <c r="N566" s="16"/>
      <c r="O566" s="16"/>
    </row>
    <row r="567" spans="8:15" s="14" customFormat="1" ht="216" customHeight="1" x14ac:dyDescent="0.45">
      <c r="H567" s="13"/>
      <c r="I567" s="13"/>
      <c r="J567" s="15"/>
      <c r="K567" s="15"/>
      <c r="L567" s="15"/>
      <c r="M567" s="15"/>
      <c r="N567" s="16"/>
      <c r="O567" s="16"/>
    </row>
    <row r="568" spans="8:15" s="14" customFormat="1" ht="216" customHeight="1" x14ac:dyDescent="0.45">
      <c r="H568" s="13"/>
      <c r="I568" s="13"/>
      <c r="J568" s="15"/>
      <c r="K568" s="15"/>
      <c r="L568" s="15"/>
      <c r="M568" s="15"/>
      <c r="N568" s="16"/>
      <c r="O568" s="16"/>
    </row>
    <row r="569" spans="8:15" s="14" customFormat="1" ht="216" customHeight="1" x14ac:dyDescent="0.45">
      <c r="H569" s="13"/>
      <c r="I569" s="13"/>
      <c r="J569" s="15"/>
      <c r="K569" s="15"/>
      <c r="L569" s="15"/>
      <c r="M569" s="15"/>
      <c r="N569" s="16"/>
      <c r="O569" s="16"/>
    </row>
    <row r="570" spans="8:15" s="14" customFormat="1" ht="216" customHeight="1" x14ac:dyDescent="0.45">
      <c r="H570" s="13"/>
      <c r="I570" s="13"/>
      <c r="J570" s="15"/>
      <c r="K570" s="15"/>
      <c r="L570" s="15"/>
      <c r="M570" s="15"/>
      <c r="N570" s="16"/>
      <c r="O570" s="16"/>
    </row>
    <row r="571" spans="8:15" s="14" customFormat="1" ht="216" customHeight="1" x14ac:dyDescent="0.45">
      <c r="H571" s="13"/>
      <c r="I571" s="13"/>
      <c r="J571" s="15"/>
      <c r="K571" s="15"/>
      <c r="L571" s="15"/>
      <c r="M571" s="15"/>
      <c r="N571" s="16"/>
      <c r="O571" s="16"/>
    </row>
    <row r="572" spans="8:15" s="14" customFormat="1" ht="216" customHeight="1" x14ac:dyDescent="0.45">
      <c r="H572" s="13"/>
      <c r="I572" s="13"/>
      <c r="J572" s="15"/>
      <c r="K572" s="15"/>
      <c r="L572" s="15"/>
      <c r="M572" s="15"/>
      <c r="N572" s="16"/>
      <c r="O572" s="16"/>
    </row>
    <row r="573" spans="8:15" s="14" customFormat="1" ht="216" customHeight="1" x14ac:dyDescent="0.45">
      <c r="H573" s="13"/>
      <c r="I573" s="13"/>
      <c r="J573" s="15"/>
      <c r="K573" s="15"/>
      <c r="L573" s="15"/>
      <c r="M573" s="15"/>
      <c r="N573" s="16"/>
      <c r="O573" s="16"/>
    </row>
    <row r="574" spans="8:15" s="14" customFormat="1" ht="216" customHeight="1" x14ac:dyDescent="0.45">
      <c r="H574" s="13"/>
      <c r="I574" s="13"/>
      <c r="J574" s="15"/>
      <c r="K574" s="15"/>
      <c r="L574" s="15"/>
      <c r="M574" s="15"/>
      <c r="N574" s="16"/>
      <c r="O574" s="16"/>
    </row>
    <row r="575" spans="8:15" s="14" customFormat="1" ht="216" customHeight="1" x14ac:dyDescent="0.45">
      <c r="H575" s="13"/>
      <c r="I575" s="13"/>
      <c r="J575" s="15"/>
      <c r="K575" s="15"/>
      <c r="L575" s="15"/>
      <c r="M575" s="15"/>
      <c r="N575" s="16"/>
      <c r="O575" s="16"/>
    </row>
    <row r="576" spans="8:15" s="14" customFormat="1" ht="216" customHeight="1" x14ac:dyDescent="0.45">
      <c r="H576" s="13"/>
      <c r="I576" s="13"/>
      <c r="J576" s="15"/>
      <c r="K576" s="15"/>
      <c r="L576" s="15"/>
      <c r="M576" s="15"/>
      <c r="N576" s="16"/>
      <c r="O576" s="16"/>
    </row>
    <row r="577" spans="8:15" s="14" customFormat="1" ht="216" customHeight="1" x14ac:dyDescent="0.45">
      <c r="H577" s="13"/>
      <c r="I577" s="13"/>
      <c r="J577" s="15"/>
      <c r="K577" s="15"/>
      <c r="L577" s="15"/>
      <c r="M577" s="15"/>
      <c r="N577" s="16"/>
      <c r="O577" s="16"/>
    </row>
    <row r="578" spans="8:15" s="14" customFormat="1" ht="216" customHeight="1" x14ac:dyDescent="0.45">
      <c r="H578" s="13"/>
      <c r="I578" s="13"/>
      <c r="J578" s="15"/>
      <c r="K578" s="15"/>
      <c r="L578" s="15"/>
      <c r="M578" s="15"/>
      <c r="N578" s="16"/>
      <c r="O578" s="16"/>
    </row>
    <row r="579" spans="8:15" s="14" customFormat="1" ht="216" customHeight="1" x14ac:dyDescent="0.45">
      <c r="H579" s="13"/>
      <c r="I579" s="13"/>
      <c r="J579" s="15"/>
      <c r="K579" s="15"/>
      <c r="L579" s="15"/>
      <c r="M579" s="15"/>
      <c r="N579" s="16"/>
      <c r="O579" s="16"/>
    </row>
    <row r="580" spans="8:15" s="14" customFormat="1" ht="216" customHeight="1" x14ac:dyDescent="0.45">
      <c r="H580" s="13"/>
      <c r="I580" s="13"/>
      <c r="J580" s="15"/>
      <c r="K580" s="15"/>
      <c r="L580" s="15"/>
      <c r="M580" s="15"/>
      <c r="N580" s="16"/>
      <c r="O580" s="16"/>
    </row>
    <row r="581" spans="8:15" s="14" customFormat="1" ht="216" customHeight="1" x14ac:dyDescent="0.45">
      <c r="H581" s="13"/>
      <c r="I581" s="13"/>
      <c r="J581" s="15"/>
      <c r="K581" s="15"/>
      <c r="L581" s="15"/>
      <c r="M581" s="15"/>
      <c r="N581" s="16"/>
      <c r="O581" s="16"/>
    </row>
    <row r="582" spans="8:15" s="14" customFormat="1" ht="216" customHeight="1" x14ac:dyDescent="0.45">
      <c r="H582" s="13"/>
      <c r="I582" s="13"/>
      <c r="J582" s="15"/>
      <c r="K582" s="15"/>
      <c r="L582" s="15"/>
      <c r="M582" s="15"/>
      <c r="N582" s="16"/>
      <c r="O582" s="16"/>
    </row>
    <row r="583" spans="8:15" s="14" customFormat="1" ht="216" customHeight="1" x14ac:dyDescent="0.45">
      <c r="H583" s="13"/>
      <c r="I583" s="13"/>
      <c r="J583" s="15"/>
      <c r="K583" s="15"/>
      <c r="L583" s="15"/>
      <c r="M583" s="15"/>
      <c r="N583" s="16"/>
      <c r="O583" s="16"/>
    </row>
    <row r="584" spans="8:15" s="14" customFormat="1" ht="216" customHeight="1" x14ac:dyDescent="0.45">
      <c r="H584" s="13"/>
      <c r="I584" s="13"/>
      <c r="J584" s="15"/>
      <c r="K584" s="15"/>
      <c r="L584" s="15"/>
      <c r="M584" s="15"/>
      <c r="N584" s="16"/>
      <c r="O584" s="16"/>
    </row>
    <row r="585" spans="8:15" s="14" customFormat="1" ht="216" customHeight="1" x14ac:dyDescent="0.45">
      <c r="H585" s="13"/>
      <c r="I585" s="13"/>
      <c r="J585" s="15"/>
      <c r="K585" s="15"/>
      <c r="L585" s="15"/>
      <c r="M585" s="15"/>
      <c r="N585" s="16"/>
      <c r="O585" s="16"/>
    </row>
    <row r="586" spans="8:15" s="14" customFormat="1" ht="216" customHeight="1" x14ac:dyDescent="0.45">
      <c r="H586" s="13"/>
      <c r="I586" s="13"/>
      <c r="J586" s="15"/>
      <c r="K586" s="15"/>
      <c r="L586" s="15"/>
      <c r="M586" s="15"/>
      <c r="N586" s="16"/>
      <c r="O586" s="16"/>
    </row>
    <row r="587" spans="8:15" s="14" customFormat="1" ht="216" customHeight="1" x14ac:dyDescent="0.45">
      <c r="H587" s="13"/>
      <c r="I587" s="13"/>
      <c r="J587" s="15"/>
      <c r="K587" s="15"/>
      <c r="L587" s="15"/>
      <c r="M587" s="15"/>
      <c r="N587" s="16"/>
      <c r="O587" s="16"/>
    </row>
    <row r="588" spans="8:15" s="14" customFormat="1" ht="216" customHeight="1" x14ac:dyDescent="0.45">
      <c r="H588" s="13"/>
      <c r="I588" s="13"/>
      <c r="J588" s="15"/>
      <c r="K588" s="15"/>
      <c r="L588" s="15"/>
      <c r="M588" s="15"/>
      <c r="N588" s="16"/>
      <c r="O588" s="16"/>
    </row>
    <row r="589" spans="8:15" s="14" customFormat="1" ht="216" customHeight="1" x14ac:dyDescent="0.45">
      <c r="H589" s="13"/>
      <c r="I589" s="13"/>
      <c r="J589" s="15"/>
      <c r="K589" s="15"/>
      <c r="L589" s="15"/>
      <c r="M589" s="15"/>
      <c r="N589" s="16"/>
      <c r="O589" s="16"/>
    </row>
    <row r="590" spans="8:15" s="14" customFormat="1" ht="216" customHeight="1" x14ac:dyDescent="0.45">
      <c r="H590" s="13"/>
      <c r="I590" s="13"/>
      <c r="J590" s="15"/>
      <c r="K590" s="15"/>
      <c r="L590" s="15"/>
      <c r="M590" s="15"/>
      <c r="N590" s="16"/>
      <c r="O590" s="16"/>
    </row>
    <row r="591" spans="8:15" s="14" customFormat="1" ht="216" customHeight="1" x14ac:dyDescent="0.45">
      <c r="H591" s="13"/>
      <c r="I591" s="13"/>
      <c r="J591" s="15"/>
      <c r="K591" s="15"/>
      <c r="L591" s="15"/>
      <c r="M591" s="15"/>
      <c r="N591" s="16"/>
      <c r="O591" s="16"/>
    </row>
    <row r="592" spans="8:15" s="14" customFormat="1" ht="216" customHeight="1" x14ac:dyDescent="0.45">
      <c r="H592" s="13"/>
      <c r="I592" s="13"/>
      <c r="J592" s="15"/>
      <c r="K592" s="15"/>
      <c r="L592" s="15"/>
      <c r="M592" s="15"/>
      <c r="N592" s="16"/>
      <c r="O592" s="16"/>
    </row>
    <row r="593" spans="8:15" s="14" customFormat="1" ht="216" customHeight="1" x14ac:dyDescent="0.45">
      <c r="H593" s="13"/>
      <c r="I593" s="13"/>
      <c r="J593" s="15"/>
      <c r="K593" s="15"/>
      <c r="L593" s="15"/>
      <c r="M593" s="15"/>
      <c r="N593" s="16"/>
      <c r="O593" s="16"/>
    </row>
    <row r="594" spans="8:15" s="14" customFormat="1" ht="216" customHeight="1" x14ac:dyDescent="0.45">
      <c r="H594" s="13"/>
      <c r="I594" s="13"/>
      <c r="J594" s="15"/>
      <c r="K594" s="15"/>
      <c r="L594" s="15"/>
      <c r="M594" s="15"/>
      <c r="N594" s="16"/>
      <c r="O594" s="16"/>
    </row>
    <row r="595" spans="8:15" s="14" customFormat="1" ht="216" customHeight="1" x14ac:dyDescent="0.45">
      <c r="H595" s="13"/>
      <c r="I595" s="13"/>
      <c r="J595" s="15"/>
      <c r="K595" s="15"/>
      <c r="L595" s="15"/>
      <c r="M595" s="15"/>
      <c r="N595" s="16"/>
      <c r="O595" s="16"/>
    </row>
    <row r="596" spans="8:15" s="14" customFormat="1" ht="216" customHeight="1" x14ac:dyDescent="0.45">
      <c r="H596" s="13"/>
      <c r="I596" s="13"/>
      <c r="J596" s="15"/>
      <c r="K596" s="15"/>
      <c r="L596" s="15"/>
      <c r="M596" s="15"/>
      <c r="N596" s="16"/>
      <c r="O596" s="16"/>
    </row>
    <row r="597" spans="8:15" s="14" customFormat="1" ht="216" customHeight="1" x14ac:dyDescent="0.45">
      <c r="H597" s="13"/>
      <c r="I597" s="13"/>
      <c r="J597" s="15"/>
      <c r="K597" s="15"/>
      <c r="L597" s="15"/>
      <c r="M597" s="15"/>
      <c r="N597" s="16"/>
      <c r="O597" s="16"/>
    </row>
    <row r="598" spans="8:15" s="14" customFormat="1" ht="216" customHeight="1" x14ac:dyDescent="0.45">
      <c r="H598" s="13"/>
      <c r="I598" s="13"/>
      <c r="J598" s="15"/>
      <c r="K598" s="15"/>
      <c r="L598" s="15"/>
      <c r="M598" s="15"/>
      <c r="N598" s="16"/>
      <c r="O598" s="16"/>
    </row>
    <row r="599" spans="8:15" s="14" customFormat="1" ht="216" customHeight="1" x14ac:dyDescent="0.45">
      <c r="H599" s="13"/>
      <c r="I599" s="13"/>
      <c r="J599" s="15"/>
      <c r="K599" s="15"/>
      <c r="L599" s="15"/>
      <c r="M599" s="15"/>
      <c r="N599" s="16"/>
      <c r="O599" s="16"/>
    </row>
    <row r="600" spans="8:15" s="14" customFormat="1" ht="216" customHeight="1" x14ac:dyDescent="0.45">
      <c r="H600" s="13"/>
      <c r="I600" s="13"/>
      <c r="J600" s="15"/>
      <c r="K600" s="15"/>
      <c r="L600" s="15"/>
      <c r="M600" s="15"/>
      <c r="N600" s="16"/>
      <c r="O600" s="16"/>
    </row>
    <row r="601" spans="8:15" s="14" customFormat="1" ht="216" customHeight="1" x14ac:dyDescent="0.45">
      <c r="H601" s="13"/>
      <c r="I601" s="13"/>
      <c r="J601" s="15"/>
      <c r="K601" s="15"/>
      <c r="L601" s="15"/>
      <c r="M601" s="15"/>
      <c r="N601" s="16"/>
      <c r="O601" s="16"/>
    </row>
    <row r="602" spans="8:15" s="14" customFormat="1" ht="216" customHeight="1" x14ac:dyDescent="0.45">
      <c r="H602" s="13"/>
      <c r="I602" s="13"/>
      <c r="J602" s="15"/>
      <c r="K602" s="15"/>
      <c r="L602" s="15"/>
      <c r="M602" s="15"/>
      <c r="N602" s="16"/>
      <c r="O602" s="16"/>
    </row>
    <row r="603" spans="8:15" s="14" customFormat="1" ht="216" customHeight="1" x14ac:dyDescent="0.45">
      <c r="H603" s="13"/>
      <c r="I603" s="13"/>
      <c r="J603" s="15"/>
      <c r="K603" s="15"/>
      <c r="L603" s="15"/>
      <c r="M603" s="15"/>
      <c r="N603" s="16"/>
      <c r="O603" s="16"/>
    </row>
    <row r="604" spans="8:15" s="14" customFormat="1" ht="216" customHeight="1" x14ac:dyDescent="0.45">
      <c r="H604" s="13"/>
      <c r="I604" s="13"/>
      <c r="J604" s="15"/>
      <c r="K604" s="15"/>
      <c r="L604" s="15"/>
      <c r="M604" s="15"/>
      <c r="N604" s="16"/>
      <c r="O604" s="16"/>
    </row>
    <row r="605" spans="8:15" s="14" customFormat="1" ht="216" customHeight="1" x14ac:dyDescent="0.45">
      <c r="H605" s="13"/>
      <c r="I605" s="13"/>
      <c r="J605" s="15"/>
      <c r="K605" s="15"/>
      <c r="L605" s="15"/>
      <c r="M605" s="15"/>
      <c r="N605" s="16"/>
      <c r="O605" s="16"/>
    </row>
    <row r="606" spans="8:15" s="14" customFormat="1" ht="216" customHeight="1" x14ac:dyDescent="0.45">
      <c r="H606" s="13"/>
      <c r="I606" s="13"/>
      <c r="J606" s="15"/>
      <c r="K606" s="15"/>
      <c r="L606" s="15"/>
      <c r="M606" s="15"/>
      <c r="N606" s="16"/>
      <c r="O606" s="16"/>
    </row>
    <row r="607" spans="8:15" s="14" customFormat="1" ht="216" customHeight="1" x14ac:dyDescent="0.45">
      <c r="H607" s="13"/>
      <c r="I607" s="13"/>
      <c r="J607" s="15"/>
      <c r="K607" s="15"/>
      <c r="L607" s="15"/>
      <c r="M607" s="15"/>
      <c r="N607" s="16"/>
      <c r="O607" s="16"/>
    </row>
    <row r="608" spans="8:15" s="14" customFormat="1" ht="216" customHeight="1" x14ac:dyDescent="0.45">
      <c r="H608" s="13"/>
      <c r="I608" s="13"/>
      <c r="J608" s="15"/>
      <c r="K608" s="15"/>
      <c r="L608" s="15"/>
      <c r="M608" s="15"/>
      <c r="N608" s="16"/>
      <c r="O608" s="16"/>
    </row>
    <row r="609" spans="8:15" s="14" customFormat="1" ht="216" customHeight="1" x14ac:dyDescent="0.45">
      <c r="H609" s="13"/>
      <c r="I609" s="13"/>
      <c r="J609" s="15"/>
      <c r="K609" s="15"/>
      <c r="L609" s="15"/>
      <c r="M609" s="15"/>
      <c r="N609" s="16"/>
      <c r="O609" s="16"/>
    </row>
    <row r="610" spans="8:15" s="14" customFormat="1" ht="216" customHeight="1" x14ac:dyDescent="0.45">
      <c r="H610" s="13"/>
      <c r="I610" s="13"/>
      <c r="J610" s="15"/>
      <c r="K610" s="15"/>
      <c r="L610" s="15"/>
      <c r="M610" s="15"/>
      <c r="N610" s="16"/>
      <c r="O610" s="16"/>
    </row>
    <row r="611" spans="8:15" s="14" customFormat="1" ht="216" customHeight="1" x14ac:dyDescent="0.45">
      <c r="H611" s="13"/>
      <c r="I611" s="13"/>
      <c r="J611" s="15"/>
      <c r="K611" s="15"/>
      <c r="L611" s="15"/>
      <c r="M611" s="15"/>
      <c r="N611" s="16"/>
      <c r="O611" s="16"/>
    </row>
    <row r="612" spans="8:15" s="14" customFormat="1" ht="216" customHeight="1" x14ac:dyDescent="0.45">
      <c r="H612" s="13"/>
      <c r="I612" s="13"/>
      <c r="J612" s="15"/>
      <c r="K612" s="15"/>
      <c r="L612" s="15"/>
      <c r="M612" s="15"/>
      <c r="N612" s="16"/>
      <c r="O612" s="16"/>
    </row>
    <row r="613" spans="8:15" s="14" customFormat="1" ht="216" customHeight="1" x14ac:dyDescent="0.45">
      <c r="H613" s="13"/>
      <c r="I613" s="13"/>
      <c r="J613" s="15"/>
      <c r="K613" s="15"/>
      <c r="L613" s="15"/>
      <c r="M613" s="15"/>
      <c r="N613" s="16"/>
      <c r="O613" s="16"/>
    </row>
    <row r="614" spans="8:15" s="14" customFormat="1" ht="216" customHeight="1" x14ac:dyDescent="0.45">
      <c r="H614" s="13"/>
      <c r="I614" s="13"/>
      <c r="J614" s="15"/>
      <c r="K614" s="15"/>
      <c r="L614" s="15"/>
      <c r="M614" s="15"/>
      <c r="N614" s="16"/>
      <c r="O614" s="16"/>
    </row>
    <row r="615" spans="8:15" s="14" customFormat="1" ht="216" customHeight="1" x14ac:dyDescent="0.45">
      <c r="H615" s="13"/>
      <c r="I615" s="13"/>
      <c r="J615" s="15"/>
      <c r="K615" s="15"/>
      <c r="L615" s="15"/>
      <c r="M615" s="15"/>
      <c r="N615" s="16"/>
      <c r="O615" s="16"/>
    </row>
    <row r="616" spans="8:15" s="14" customFormat="1" ht="216" customHeight="1" x14ac:dyDescent="0.45">
      <c r="H616" s="13"/>
      <c r="I616" s="13"/>
      <c r="J616" s="15"/>
      <c r="K616" s="15"/>
      <c r="L616" s="15"/>
      <c r="M616" s="15"/>
      <c r="N616" s="16"/>
      <c r="O616" s="16"/>
    </row>
    <row r="617" spans="8:15" s="14" customFormat="1" ht="216" customHeight="1" x14ac:dyDescent="0.45">
      <c r="H617" s="13"/>
      <c r="I617" s="13"/>
      <c r="J617" s="15"/>
      <c r="K617" s="15"/>
      <c r="L617" s="15"/>
      <c r="M617" s="15"/>
      <c r="N617" s="16"/>
      <c r="O617" s="16"/>
    </row>
    <row r="618" spans="8:15" s="14" customFormat="1" ht="216" customHeight="1" x14ac:dyDescent="0.45">
      <c r="H618" s="13"/>
      <c r="I618" s="13"/>
      <c r="J618" s="15"/>
      <c r="K618" s="15"/>
      <c r="L618" s="15"/>
      <c r="M618" s="15"/>
      <c r="N618" s="16"/>
      <c r="O618" s="16"/>
    </row>
    <row r="619" spans="8:15" s="14" customFormat="1" ht="216" customHeight="1" x14ac:dyDescent="0.45">
      <c r="H619" s="13"/>
      <c r="I619" s="13"/>
      <c r="J619" s="15"/>
      <c r="K619" s="15"/>
      <c r="L619" s="15"/>
      <c r="M619" s="15"/>
      <c r="N619" s="16"/>
      <c r="O619" s="16"/>
    </row>
    <row r="620" spans="8:15" s="14" customFormat="1" ht="216" customHeight="1" x14ac:dyDescent="0.45">
      <c r="H620" s="13"/>
      <c r="I620" s="13"/>
      <c r="J620" s="15"/>
      <c r="K620" s="15"/>
      <c r="L620" s="15"/>
      <c r="M620" s="15"/>
      <c r="N620" s="16"/>
      <c r="O620" s="16"/>
    </row>
    <row r="621" spans="8:15" s="14" customFormat="1" ht="216" customHeight="1" x14ac:dyDescent="0.45">
      <c r="H621" s="13"/>
      <c r="I621" s="13"/>
      <c r="J621" s="15"/>
      <c r="K621" s="15"/>
      <c r="L621" s="15"/>
      <c r="M621" s="15"/>
      <c r="N621" s="16"/>
      <c r="O621" s="16"/>
    </row>
    <row r="622" spans="8:15" s="14" customFormat="1" ht="216" customHeight="1" x14ac:dyDescent="0.45">
      <c r="H622" s="13"/>
      <c r="I622" s="13"/>
      <c r="J622" s="15"/>
      <c r="K622" s="15"/>
      <c r="L622" s="15"/>
      <c r="M622" s="15"/>
      <c r="N622" s="16"/>
      <c r="O622" s="16"/>
    </row>
    <row r="623" spans="8:15" s="14" customFormat="1" ht="216" customHeight="1" x14ac:dyDescent="0.45">
      <c r="H623" s="13"/>
      <c r="I623" s="13"/>
      <c r="J623" s="15"/>
      <c r="K623" s="15"/>
      <c r="L623" s="15"/>
      <c r="M623" s="15"/>
      <c r="N623" s="16"/>
      <c r="O623" s="16"/>
    </row>
    <row r="624" spans="8:15" s="14" customFormat="1" ht="216" customHeight="1" x14ac:dyDescent="0.45">
      <c r="H624" s="13"/>
      <c r="I624" s="13"/>
      <c r="J624" s="15"/>
      <c r="K624" s="15"/>
      <c r="L624" s="15"/>
      <c r="M624" s="15"/>
      <c r="N624" s="16"/>
      <c r="O624" s="16"/>
    </row>
    <row r="625" spans="8:15" s="14" customFormat="1" ht="216" customHeight="1" x14ac:dyDescent="0.45">
      <c r="H625" s="13"/>
      <c r="I625" s="13"/>
      <c r="J625" s="15"/>
      <c r="K625" s="15"/>
      <c r="L625" s="15"/>
      <c r="M625" s="15"/>
      <c r="N625" s="16"/>
      <c r="O625" s="16"/>
    </row>
    <row r="626" spans="8:15" s="14" customFormat="1" ht="216" customHeight="1" x14ac:dyDescent="0.45">
      <c r="H626" s="13"/>
      <c r="I626" s="13"/>
      <c r="J626" s="15"/>
      <c r="K626" s="15"/>
      <c r="L626" s="15"/>
      <c r="M626" s="15"/>
      <c r="N626" s="16"/>
      <c r="O626" s="16"/>
    </row>
    <row r="627" spans="8:15" s="14" customFormat="1" ht="216" customHeight="1" x14ac:dyDescent="0.45">
      <c r="H627" s="13"/>
      <c r="I627" s="13"/>
      <c r="J627" s="15"/>
      <c r="K627" s="15"/>
      <c r="L627" s="15"/>
      <c r="M627" s="15"/>
      <c r="N627" s="16"/>
      <c r="O627" s="16"/>
    </row>
    <row r="628" spans="8:15" s="14" customFormat="1" ht="216" customHeight="1" x14ac:dyDescent="0.45">
      <c r="H628" s="13"/>
      <c r="I628" s="13"/>
      <c r="J628" s="15"/>
      <c r="K628" s="15"/>
      <c r="L628" s="15"/>
      <c r="M628" s="15"/>
      <c r="N628" s="16"/>
      <c r="O628" s="16"/>
    </row>
    <row r="629" spans="8:15" s="14" customFormat="1" ht="216" customHeight="1" x14ac:dyDescent="0.45">
      <c r="H629" s="13"/>
      <c r="I629" s="13"/>
      <c r="J629" s="15"/>
      <c r="K629" s="15"/>
      <c r="L629" s="15"/>
      <c r="M629" s="15"/>
      <c r="N629" s="16"/>
      <c r="O629" s="16"/>
    </row>
    <row r="630" spans="8:15" s="14" customFormat="1" ht="216" customHeight="1" x14ac:dyDescent="0.45">
      <c r="H630" s="13"/>
      <c r="I630" s="13"/>
      <c r="J630" s="15"/>
      <c r="K630" s="15"/>
      <c r="L630" s="15"/>
      <c r="M630" s="15"/>
      <c r="N630" s="16"/>
      <c r="O630" s="16"/>
    </row>
    <row r="631" spans="8:15" s="14" customFormat="1" ht="216" customHeight="1" x14ac:dyDescent="0.45">
      <c r="H631" s="13"/>
      <c r="I631" s="13"/>
      <c r="J631" s="15"/>
      <c r="K631" s="15"/>
      <c r="L631" s="15"/>
      <c r="M631" s="15"/>
      <c r="N631" s="16"/>
      <c r="O631" s="16"/>
    </row>
    <row r="632" spans="8:15" s="14" customFormat="1" ht="216" customHeight="1" x14ac:dyDescent="0.45">
      <c r="H632" s="13"/>
      <c r="I632" s="13"/>
      <c r="J632" s="15"/>
      <c r="K632" s="15"/>
      <c r="L632" s="15"/>
      <c r="M632" s="15"/>
      <c r="N632" s="16"/>
      <c r="O632" s="16"/>
    </row>
    <row r="633" spans="8:15" s="14" customFormat="1" ht="216" customHeight="1" x14ac:dyDescent="0.45">
      <c r="H633" s="13"/>
      <c r="I633" s="13"/>
      <c r="J633" s="15"/>
      <c r="K633" s="15"/>
      <c r="L633" s="15"/>
      <c r="M633" s="15"/>
      <c r="N633" s="16"/>
      <c r="O633" s="16"/>
    </row>
    <row r="634" spans="8:15" s="14" customFormat="1" ht="216" customHeight="1" x14ac:dyDescent="0.45">
      <c r="H634" s="13"/>
      <c r="I634" s="13"/>
      <c r="J634" s="15"/>
      <c r="K634" s="15"/>
      <c r="L634" s="15"/>
      <c r="M634" s="15"/>
      <c r="N634" s="16"/>
      <c r="O634" s="16"/>
    </row>
    <row r="635" spans="8:15" s="14" customFormat="1" ht="216" customHeight="1" x14ac:dyDescent="0.45">
      <c r="H635" s="13"/>
      <c r="I635" s="13"/>
      <c r="J635" s="15"/>
      <c r="K635" s="15"/>
      <c r="L635" s="15"/>
      <c r="M635" s="15"/>
      <c r="N635" s="16"/>
      <c r="O635" s="16"/>
    </row>
    <row r="636" spans="8:15" s="14" customFormat="1" ht="216" customHeight="1" x14ac:dyDescent="0.45">
      <c r="H636" s="13"/>
      <c r="I636" s="13"/>
      <c r="J636" s="15"/>
      <c r="K636" s="15"/>
      <c r="L636" s="15"/>
      <c r="M636" s="15"/>
      <c r="N636" s="16"/>
      <c r="O636" s="16"/>
    </row>
    <row r="637" spans="8:15" s="14" customFormat="1" ht="216" customHeight="1" x14ac:dyDescent="0.45">
      <c r="H637" s="13"/>
      <c r="I637" s="13"/>
      <c r="J637" s="15"/>
      <c r="K637" s="15"/>
      <c r="L637" s="15"/>
      <c r="M637" s="15"/>
      <c r="N637" s="16"/>
      <c r="O637" s="16"/>
    </row>
    <row r="638" spans="8:15" s="14" customFormat="1" ht="216" customHeight="1" x14ac:dyDescent="0.45">
      <c r="H638" s="13"/>
      <c r="I638" s="13"/>
      <c r="J638" s="15"/>
      <c r="K638" s="15"/>
      <c r="L638" s="15"/>
      <c r="M638" s="15"/>
      <c r="N638" s="16"/>
      <c r="O638" s="16"/>
    </row>
    <row r="639" spans="8:15" s="14" customFormat="1" ht="216" customHeight="1" x14ac:dyDescent="0.45">
      <c r="H639" s="13"/>
      <c r="I639" s="13"/>
      <c r="J639" s="15"/>
      <c r="K639" s="15"/>
      <c r="L639" s="15"/>
      <c r="M639" s="15"/>
      <c r="N639" s="16"/>
      <c r="O639" s="16"/>
    </row>
    <row r="640" spans="8:15" s="14" customFormat="1" ht="216" customHeight="1" x14ac:dyDescent="0.45">
      <c r="H640" s="13"/>
      <c r="I640" s="13"/>
      <c r="J640" s="15"/>
      <c r="K640" s="15"/>
      <c r="L640" s="15"/>
      <c r="M640" s="15"/>
      <c r="N640" s="16"/>
      <c r="O640" s="16"/>
    </row>
    <row r="641" spans="8:15" s="14" customFormat="1" ht="216" customHeight="1" x14ac:dyDescent="0.45">
      <c r="H641" s="13"/>
      <c r="I641" s="13"/>
      <c r="J641" s="15"/>
      <c r="K641" s="15"/>
      <c r="L641" s="15"/>
      <c r="M641" s="15"/>
      <c r="N641" s="16"/>
      <c r="O641" s="16"/>
    </row>
    <row r="642" spans="8:15" s="14" customFormat="1" ht="216" customHeight="1" x14ac:dyDescent="0.45">
      <c r="H642" s="13"/>
      <c r="I642" s="13"/>
      <c r="J642" s="15"/>
      <c r="K642" s="15"/>
      <c r="L642" s="15"/>
      <c r="M642" s="15"/>
      <c r="N642" s="16"/>
      <c r="O642" s="16"/>
    </row>
    <row r="643" spans="8:15" s="14" customFormat="1" ht="216" customHeight="1" x14ac:dyDescent="0.45">
      <c r="H643" s="13"/>
      <c r="I643" s="13"/>
      <c r="J643" s="15"/>
      <c r="K643" s="15"/>
      <c r="L643" s="15"/>
      <c r="M643" s="15"/>
      <c r="N643" s="16"/>
      <c r="O643" s="16"/>
    </row>
    <row r="644" spans="8:15" s="14" customFormat="1" ht="216" customHeight="1" x14ac:dyDescent="0.45">
      <c r="H644" s="13"/>
      <c r="I644" s="13"/>
      <c r="J644" s="15"/>
      <c r="K644" s="15"/>
      <c r="L644" s="15"/>
      <c r="M644" s="15"/>
      <c r="N644" s="16"/>
      <c r="O644" s="16"/>
    </row>
    <row r="645" spans="8:15" s="14" customFormat="1" ht="216" customHeight="1" x14ac:dyDescent="0.45">
      <c r="H645" s="13"/>
      <c r="I645" s="13"/>
      <c r="J645" s="15"/>
      <c r="K645" s="15"/>
      <c r="L645" s="15"/>
      <c r="M645" s="15"/>
      <c r="N645" s="16"/>
      <c r="O645" s="16"/>
    </row>
    <row r="646" spans="8:15" s="14" customFormat="1" ht="216" customHeight="1" x14ac:dyDescent="0.45">
      <c r="H646" s="13"/>
      <c r="I646" s="13"/>
      <c r="J646" s="15"/>
      <c r="K646" s="15"/>
      <c r="L646" s="15"/>
      <c r="M646" s="15"/>
      <c r="N646" s="16"/>
      <c r="O646" s="16"/>
    </row>
    <row r="647" spans="8:15" s="14" customFormat="1" ht="216" customHeight="1" x14ac:dyDescent="0.45">
      <c r="H647" s="13"/>
      <c r="I647" s="13"/>
      <c r="J647" s="15"/>
      <c r="K647" s="15"/>
      <c r="L647" s="15"/>
      <c r="M647" s="15"/>
      <c r="N647" s="16"/>
      <c r="O647" s="16"/>
    </row>
    <row r="648" spans="8:15" s="14" customFormat="1" ht="216" customHeight="1" x14ac:dyDescent="0.45">
      <c r="H648" s="13"/>
      <c r="I648" s="13"/>
      <c r="J648" s="15"/>
      <c r="K648" s="15"/>
      <c r="L648" s="15"/>
      <c r="M648" s="15"/>
      <c r="N648" s="16"/>
      <c r="O648" s="16"/>
    </row>
    <row r="649" spans="8:15" s="14" customFormat="1" ht="216" customHeight="1" x14ac:dyDescent="0.45">
      <c r="H649" s="13"/>
      <c r="I649" s="13"/>
      <c r="J649" s="15"/>
      <c r="K649" s="15"/>
      <c r="L649" s="15"/>
      <c r="M649" s="15"/>
      <c r="N649" s="16"/>
      <c r="O649" s="16"/>
    </row>
    <row r="650" spans="8:15" s="14" customFormat="1" ht="216" customHeight="1" x14ac:dyDescent="0.45">
      <c r="H650" s="13"/>
      <c r="I650" s="13"/>
      <c r="J650" s="15"/>
      <c r="K650" s="15"/>
      <c r="L650" s="15"/>
      <c r="M650" s="15"/>
      <c r="N650" s="16"/>
      <c r="O650" s="16"/>
    </row>
    <row r="651" spans="8:15" s="14" customFormat="1" ht="216" customHeight="1" x14ac:dyDescent="0.45">
      <c r="H651" s="13"/>
      <c r="I651" s="13"/>
      <c r="J651" s="15"/>
      <c r="K651" s="15"/>
      <c r="L651" s="15"/>
      <c r="M651" s="15"/>
      <c r="N651" s="16"/>
      <c r="O651" s="16"/>
    </row>
    <row r="652" spans="8:15" s="14" customFormat="1" ht="216" customHeight="1" x14ac:dyDescent="0.45">
      <c r="H652" s="13"/>
      <c r="I652" s="13"/>
      <c r="J652" s="15"/>
      <c r="K652" s="15"/>
      <c r="L652" s="15"/>
      <c r="M652" s="15"/>
      <c r="N652" s="16"/>
      <c r="O652" s="16"/>
    </row>
    <row r="653" spans="8:15" s="14" customFormat="1" ht="216" customHeight="1" x14ac:dyDescent="0.45">
      <c r="H653" s="13"/>
      <c r="I653" s="13"/>
      <c r="J653" s="15"/>
      <c r="K653" s="15"/>
      <c r="L653" s="15"/>
      <c r="M653" s="15"/>
      <c r="N653" s="16"/>
      <c r="O653" s="16"/>
    </row>
    <row r="654" spans="8:15" s="14" customFormat="1" ht="216" customHeight="1" x14ac:dyDescent="0.45">
      <c r="H654" s="13"/>
      <c r="I654" s="13"/>
      <c r="J654" s="15"/>
      <c r="K654" s="15"/>
      <c r="L654" s="15"/>
      <c r="M654" s="15"/>
      <c r="N654" s="16"/>
      <c r="O654" s="16"/>
    </row>
    <row r="655" spans="8:15" s="14" customFormat="1" ht="216" customHeight="1" x14ac:dyDescent="0.45">
      <c r="H655" s="13"/>
      <c r="I655" s="13"/>
      <c r="J655" s="15"/>
      <c r="K655" s="15"/>
      <c r="L655" s="15"/>
      <c r="M655" s="15"/>
      <c r="N655" s="16"/>
      <c r="O655" s="16"/>
    </row>
    <row r="656" spans="8:15" s="14" customFormat="1" ht="216" customHeight="1" x14ac:dyDescent="0.45">
      <c r="H656" s="13"/>
      <c r="I656" s="13"/>
      <c r="J656" s="15"/>
      <c r="K656" s="15"/>
      <c r="L656" s="15"/>
      <c r="M656" s="15"/>
      <c r="N656" s="16"/>
      <c r="O656" s="16"/>
    </row>
    <row r="657" spans="8:15" s="14" customFormat="1" ht="216" customHeight="1" x14ac:dyDescent="0.45">
      <c r="H657" s="13"/>
      <c r="I657" s="13"/>
      <c r="J657" s="15"/>
      <c r="K657" s="15"/>
      <c r="L657" s="15"/>
      <c r="M657" s="15"/>
      <c r="N657" s="16"/>
      <c r="O657" s="16"/>
    </row>
    <row r="658" spans="8:15" s="14" customFormat="1" ht="216" customHeight="1" x14ac:dyDescent="0.45">
      <c r="H658" s="13"/>
      <c r="I658" s="13"/>
      <c r="J658" s="15"/>
      <c r="K658" s="15"/>
      <c r="L658" s="15"/>
      <c r="M658" s="15"/>
      <c r="N658" s="16"/>
      <c r="O658" s="16"/>
    </row>
    <row r="659" spans="8:15" s="14" customFormat="1" ht="216" customHeight="1" x14ac:dyDescent="0.45">
      <c r="H659" s="13"/>
      <c r="I659" s="13"/>
      <c r="J659" s="15"/>
      <c r="K659" s="15"/>
      <c r="L659" s="15"/>
      <c r="M659" s="15"/>
      <c r="N659" s="16"/>
      <c r="O659" s="16"/>
    </row>
    <row r="660" spans="8:15" s="14" customFormat="1" ht="216" customHeight="1" x14ac:dyDescent="0.45">
      <c r="H660" s="13"/>
      <c r="I660" s="13"/>
      <c r="J660" s="15"/>
      <c r="K660" s="15"/>
      <c r="L660" s="15"/>
      <c r="M660" s="15"/>
      <c r="N660" s="16"/>
      <c r="O660" s="16"/>
    </row>
    <row r="661" spans="8:15" s="14" customFormat="1" ht="216" customHeight="1" x14ac:dyDescent="0.45">
      <c r="H661" s="13"/>
      <c r="I661" s="13"/>
      <c r="J661" s="15"/>
      <c r="K661" s="15"/>
      <c r="L661" s="15"/>
      <c r="M661" s="15"/>
      <c r="N661" s="16"/>
      <c r="O661" s="16"/>
    </row>
    <row r="662" spans="8:15" s="14" customFormat="1" ht="216" customHeight="1" x14ac:dyDescent="0.45">
      <c r="H662" s="13"/>
      <c r="I662" s="13"/>
      <c r="J662" s="15"/>
      <c r="K662" s="15"/>
      <c r="L662" s="15"/>
      <c r="M662" s="15"/>
      <c r="N662" s="16"/>
      <c r="O662" s="16"/>
    </row>
    <row r="663" spans="8:15" s="14" customFormat="1" ht="216" customHeight="1" x14ac:dyDescent="0.45">
      <c r="H663" s="13"/>
      <c r="I663" s="13"/>
      <c r="J663" s="15"/>
      <c r="K663" s="15"/>
      <c r="L663" s="15"/>
      <c r="M663" s="15"/>
      <c r="N663" s="16"/>
      <c r="O663" s="16"/>
    </row>
    <row r="664" spans="8:15" s="14" customFormat="1" ht="216" customHeight="1" x14ac:dyDescent="0.45">
      <c r="H664" s="13"/>
      <c r="I664" s="13"/>
      <c r="J664" s="15"/>
      <c r="K664" s="15"/>
      <c r="L664" s="15"/>
      <c r="M664" s="15"/>
      <c r="N664" s="16"/>
      <c r="O664" s="16"/>
    </row>
    <row r="665" spans="8:15" s="14" customFormat="1" ht="216" customHeight="1" x14ac:dyDescent="0.45">
      <c r="H665" s="13"/>
      <c r="I665" s="13"/>
      <c r="J665" s="15"/>
      <c r="K665" s="15"/>
      <c r="L665" s="15"/>
      <c r="M665" s="15"/>
      <c r="N665" s="16"/>
      <c r="O665" s="16"/>
    </row>
    <row r="666" spans="8:15" s="14" customFormat="1" ht="216" customHeight="1" x14ac:dyDescent="0.45">
      <c r="H666" s="13"/>
      <c r="I666" s="13"/>
      <c r="J666" s="15"/>
      <c r="K666" s="15"/>
      <c r="L666" s="15"/>
      <c r="M666" s="15"/>
      <c r="N666" s="16"/>
      <c r="O666" s="16"/>
    </row>
    <row r="667" spans="8:15" s="14" customFormat="1" ht="216" customHeight="1" x14ac:dyDescent="0.45">
      <c r="H667" s="13"/>
      <c r="I667" s="13"/>
      <c r="J667" s="15"/>
      <c r="K667" s="15"/>
      <c r="L667" s="15"/>
      <c r="M667" s="15"/>
      <c r="N667" s="16"/>
      <c r="O667" s="16"/>
    </row>
    <row r="668" spans="8:15" s="14" customFormat="1" ht="216" customHeight="1" x14ac:dyDescent="0.45">
      <c r="H668" s="13"/>
      <c r="I668" s="13"/>
      <c r="J668" s="15"/>
      <c r="K668" s="15"/>
      <c r="L668" s="15"/>
      <c r="M668" s="15"/>
      <c r="N668" s="16"/>
      <c r="O668" s="16"/>
    </row>
    <row r="669" spans="8:15" s="14" customFormat="1" ht="216" customHeight="1" x14ac:dyDescent="0.45">
      <c r="H669" s="13"/>
      <c r="I669" s="13"/>
      <c r="J669" s="15"/>
      <c r="K669" s="15"/>
      <c r="L669" s="15"/>
      <c r="M669" s="15"/>
      <c r="N669" s="16"/>
      <c r="O669" s="16"/>
    </row>
    <row r="670" spans="8:15" s="14" customFormat="1" ht="216" customHeight="1" x14ac:dyDescent="0.45">
      <c r="H670" s="13"/>
      <c r="I670" s="13"/>
      <c r="J670" s="15"/>
      <c r="K670" s="15"/>
      <c r="L670" s="15"/>
      <c r="M670" s="15"/>
      <c r="N670" s="16"/>
      <c r="O670" s="16"/>
    </row>
    <row r="671" spans="8:15" s="14" customFormat="1" ht="216" customHeight="1" x14ac:dyDescent="0.45">
      <c r="H671" s="13"/>
      <c r="I671" s="13"/>
      <c r="J671" s="15"/>
      <c r="K671" s="15"/>
      <c r="L671" s="15"/>
      <c r="M671" s="15"/>
      <c r="N671" s="16"/>
      <c r="O671" s="16"/>
    </row>
    <row r="672" spans="8:15" s="14" customFormat="1" ht="216" customHeight="1" x14ac:dyDescent="0.45">
      <c r="H672" s="13"/>
      <c r="I672" s="13"/>
      <c r="J672" s="15"/>
      <c r="K672" s="15"/>
      <c r="L672" s="15"/>
      <c r="M672" s="15"/>
      <c r="N672" s="16"/>
      <c r="O672" s="16"/>
    </row>
    <row r="673" spans="8:15" s="14" customFormat="1" ht="216" customHeight="1" x14ac:dyDescent="0.45">
      <c r="H673" s="13"/>
      <c r="I673" s="13"/>
      <c r="J673" s="15"/>
      <c r="K673" s="15"/>
      <c r="L673" s="15"/>
      <c r="M673" s="15"/>
      <c r="N673" s="16"/>
      <c r="O673" s="16"/>
    </row>
    <row r="674" spans="8:15" s="14" customFormat="1" ht="216" customHeight="1" x14ac:dyDescent="0.45">
      <c r="H674" s="13"/>
      <c r="I674" s="13"/>
      <c r="J674" s="15"/>
      <c r="K674" s="15"/>
      <c r="L674" s="15"/>
      <c r="M674" s="15"/>
      <c r="N674" s="16"/>
      <c r="O674" s="16"/>
    </row>
    <row r="675" spans="8:15" s="14" customFormat="1" ht="216" customHeight="1" x14ac:dyDescent="0.45">
      <c r="H675" s="13"/>
      <c r="I675" s="13"/>
      <c r="J675" s="15"/>
      <c r="K675" s="15"/>
      <c r="L675" s="15"/>
      <c r="M675" s="15"/>
      <c r="N675" s="16"/>
      <c r="O675" s="16"/>
    </row>
    <row r="676" spans="8:15" s="14" customFormat="1" ht="216" customHeight="1" x14ac:dyDescent="0.45">
      <c r="H676" s="13"/>
      <c r="I676" s="13"/>
      <c r="J676" s="15"/>
      <c r="K676" s="15"/>
      <c r="L676" s="15"/>
      <c r="M676" s="15"/>
      <c r="N676" s="16"/>
      <c r="O676" s="16"/>
    </row>
    <row r="677" spans="8:15" s="14" customFormat="1" ht="216" customHeight="1" x14ac:dyDescent="0.45">
      <c r="H677" s="13"/>
      <c r="I677" s="13"/>
      <c r="J677" s="15"/>
      <c r="K677" s="15"/>
      <c r="L677" s="15"/>
      <c r="M677" s="15"/>
      <c r="N677" s="16"/>
      <c r="O677" s="16"/>
    </row>
    <row r="678" spans="8:15" s="14" customFormat="1" ht="216" customHeight="1" x14ac:dyDescent="0.45">
      <c r="H678" s="13"/>
      <c r="I678" s="13"/>
      <c r="J678" s="15"/>
      <c r="K678" s="15"/>
      <c r="L678" s="15"/>
      <c r="M678" s="15"/>
      <c r="N678" s="16"/>
      <c r="O678" s="16"/>
    </row>
    <row r="679" spans="8:15" s="14" customFormat="1" ht="216" customHeight="1" x14ac:dyDescent="0.45">
      <c r="H679" s="13"/>
      <c r="I679" s="13"/>
      <c r="J679" s="15"/>
      <c r="K679" s="15"/>
      <c r="L679" s="15"/>
      <c r="M679" s="15"/>
      <c r="N679" s="16"/>
      <c r="O679" s="16"/>
    </row>
    <row r="680" spans="8:15" s="14" customFormat="1" ht="216" customHeight="1" x14ac:dyDescent="0.45">
      <c r="H680" s="13"/>
      <c r="I680" s="13"/>
      <c r="J680" s="15"/>
      <c r="K680" s="15"/>
      <c r="L680" s="15"/>
      <c r="M680" s="15"/>
      <c r="N680" s="16"/>
      <c r="O680" s="16"/>
    </row>
    <row r="681" spans="8:15" s="14" customFormat="1" ht="216" customHeight="1" x14ac:dyDescent="0.45">
      <c r="H681" s="13"/>
      <c r="I681" s="13"/>
      <c r="J681" s="15"/>
      <c r="K681" s="15"/>
      <c r="L681" s="15"/>
      <c r="M681" s="15"/>
      <c r="N681" s="16"/>
      <c r="O681" s="16"/>
    </row>
    <row r="682" spans="8:15" s="14" customFormat="1" ht="216" customHeight="1" x14ac:dyDescent="0.45">
      <c r="H682" s="13"/>
      <c r="I682" s="13"/>
      <c r="J682" s="15"/>
      <c r="K682" s="15"/>
      <c r="L682" s="15"/>
      <c r="M682" s="15"/>
      <c r="N682" s="16"/>
      <c r="O682" s="16"/>
    </row>
    <row r="683" spans="8:15" s="14" customFormat="1" ht="216" customHeight="1" x14ac:dyDescent="0.45">
      <c r="H683" s="13"/>
      <c r="I683" s="13"/>
      <c r="J683" s="15"/>
      <c r="K683" s="15"/>
      <c r="L683" s="15"/>
      <c r="M683" s="15"/>
      <c r="N683" s="16"/>
      <c r="O683" s="16"/>
    </row>
    <row r="684" spans="8:15" s="14" customFormat="1" ht="216" customHeight="1" x14ac:dyDescent="0.45">
      <c r="H684" s="13"/>
      <c r="I684" s="13"/>
      <c r="J684" s="15"/>
      <c r="K684" s="15"/>
      <c r="L684" s="15"/>
      <c r="M684" s="15"/>
      <c r="N684" s="16"/>
      <c r="O684" s="16"/>
    </row>
    <row r="685" spans="8:15" s="14" customFormat="1" ht="216" customHeight="1" x14ac:dyDescent="0.45">
      <c r="H685" s="13"/>
      <c r="I685" s="13"/>
      <c r="J685" s="15"/>
      <c r="K685" s="15"/>
      <c r="L685" s="15"/>
      <c r="M685" s="15"/>
      <c r="N685" s="16"/>
      <c r="O685" s="16"/>
    </row>
    <row r="686" spans="8:15" s="14" customFormat="1" ht="216" customHeight="1" x14ac:dyDescent="0.45">
      <c r="H686" s="13"/>
      <c r="I686" s="13"/>
      <c r="J686" s="15"/>
      <c r="K686" s="15"/>
      <c r="L686" s="15"/>
      <c r="M686" s="15"/>
      <c r="N686" s="16"/>
      <c r="O686" s="16"/>
    </row>
    <row r="687" spans="8:15" s="14" customFormat="1" ht="216" customHeight="1" x14ac:dyDescent="0.45">
      <c r="H687" s="13"/>
      <c r="I687" s="13"/>
      <c r="J687" s="15"/>
      <c r="K687" s="15"/>
      <c r="L687" s="15"/>
      <c r="M687" s="15"/>
      <c r="N687" s="16"/>
      <c r="O687" s="16"/>
    </row>
    <row r="688" spans="8:15" s="14" customFormat="1" ht="216" customHeight="1" x14ac:dyDescent="0.45">
      <c r="H688" s="13"/>
      <c r="I688" s="13"/>
      <c r="J688" s="15"/>
      <c r="K688" s="15"/>
      <c r="L688" s="15"/>
      <c r="M688" s="15"/>
      <c r="N688" s="16"/>
      <c r="O688" s="16"/>
    </row>
    <row r="689" spans="8:15" s="14" customFormat="1" ht="216" customHeight="1" x14ac:dyDescent="0.45">
      <c r="H689" s="13"/>
      <c r="I689" s="13"/>
      <c r="J689" s="15"/>
      <c r="K689" s="15"/>
      <c r="L689" s="15"/>
      <c r="M689" s="15"/>
      <c r="N689" s="16"/>
      <c r="O689" s="16"/>
    </row>
    <row r="690" spans="8:15" s="14" customFormat="1" ht="216" customHeight="1" x14ac:dyDescent="0.45">
      <c r="H690" s="13"/>
      <c r="I690" s="13"/>
      <c r="J690" s="15"/>
      <c r="K690" s="15"/>
      <c r="L690" s="15"/>
      <c r="M690" s="15"/>
      <c r="N690" s="16"/>
      <c r="O690" s="16"/>
    </row>
    <row r="691" spans="8:15" s="14" customFormat="1" ht="216" customHeight="1" x14ac:dyDescent="0.45">
      <c r="H691" s="13"/>
      <c r="I691" s="13"/>
      <c r="J691" s="15"/>
      <c r="K691" s="15"/>
      <c r="L691" s="15"/>
      <c r="M691" s="15"/>
      <c r="N691" s="16"/>
      <c r="O691" s="16"/>
    </row>
    <row r="692" spans="8:15" s="14" customFormat="1" ht="216" customHeight="1" x14ac:dyDescent="0.45">
      <c r="H692" s="13"/>
      <c r="I692" s="13"/>
      <c r="J692" s="15"/>
      <c r="K692" s="15"/>
      <c r="L692" s="15"/>
      <c r="M692" s="15"/>
      <c r="N692" s="16"/>
      <c r="O692" s="16"/>
    </row>
    <row r="693" spans="8:15" s="14" customFormat="1" ht="216" customHeight="1" x14ac:dyDescent="0.45">
      <c r="H693" s="13"/>
      <c r="I693" s="13"/>
      <c r="J693" s="15"/>
      <c r="K693" s="15"/>
      <c r="L693" s="15"/>
      <c r="M693" s="15"/>
      <c r="N693" s="16"/>
      <c r="O693" s="16"/>
    </row>
    <row r="694" spans="8:15" s="14" customFormat="1" ht="216" customHeight="1" x14ac:dyDescent="0.45">
      <c r="H694" s="13"/>
      <c r="I694" s="13"/>
      <c r="J694" s="15"/>
      <c r="K694" s="15"/>
      <c r="L694" s="15"/>
      <c r="M694" s="15"/>
      <c r="N694" s="16"/>
      <c r="O694" s="16"/>
    </row>
    <row r="695" spans="8:15" s="14" customFormat="1" ht="216" customHeight="1" x14ac:dyDescent="0.45">
      <c r="H695" s="13"/>
      <c r="I695" s="13"/>
      <c r="J695" s="15"/>
      <c r="K695" s="15"/>
      <c r="L695" s="15"/>
      <c r="M695" s="15"/>
      <c r="N695" s="16"/>
      <c r="O695" s="16"/>
    </row>
    <row r="696" spans="8:15" s="14" customFormat="1" ht="216" customHeight="1" x14ac:dyDescent="0.45">
      <c r="H696" s="13"/>
      <c r="I696" s="13"/>
      <c r="J696" s="15"/>
      <c r="K696" s="15"/>
      <c r="L696" s="15"/>
      <c r="M696" s="15"/>
      <c r="N696" s="16"/>
      <c r="O696" s="16"/>
    </row>
    <row r="697" spans="8:15" s="14" customFormat="1" ht="216" customHeight="1" x14ac:dyDescent="0.45">
      <c r="H697" s="13"/>
      <c r="I697" s="13"/>
      <c r="J697" s="15"/>
      <c r="K697" s="15"/>
      <c r="L697" s="15"/>
      <c r="M697" s="15"/>
      <c r="N697" s="16"/>
      <c r="O697" s="16"/>
    </row>
    <row r="698" spans="8:15" s="14" customFormat="1" ht="216" customHeight="1" x14ac:dyDescent="0.45">
      <c r="H698" s="13"/>
      <c r="I698" s="13"/>
      <c r="J698" s="15"/>
      <c r="K698" s="15"/>
      <c r="L698" s="15"/>
      <c r="M698" s="15"/>
      <c r="N698" s="16"/>
      <c r="O698" s="16"/>
    </row>
    <row r="699" spans="8:15" s="14" customFormat="1" ht="216" customHeight="1" x14ac:dyDescent="0.45">
      <c r="H699" s="13"/>
      <c r="I699" s="13"/>
      <c r="J699" s="15"/>
      <c r="K699" s="15"/>
      <c r="L699" s="15"/>
      <c r="M699" s="15"/>
      <c r="N699" s="16"/>
      <c r="O699" s="16"/>
    </row>
    <row r="700" spans="8:15" s="14" customFormat="1" ht="216" customHeight="1" x14ac:dyDescent="0.45">
      <c r="H700" s="13"/>
      <c r="I700" s="13"/>
      <c r="J700" s="15"/>
      <c r="K700" s="15"/>
      <c r="L700" s="15"/>
      <c r="M700" s="15"/>
      <c r="N700" s="16"/>
      <c r="O700" s="16"/>
    </row>
    <row r="701" spans="8:15" s="14" customFormat="1" ht="216" customHeight="1" x14ac:dyDescent="0.45">
      <c r="H701" s="13"/>
      <c r="I701" s="13"/>
      <c r="J701" s="15"/>
      <c r="K701" s="15"/>
      <c r="L701" s="15"/>
      <c r="M701" s="15"/>
      <c r="N701" s="16"/>
      <c r="O701" s="16"/>
    </row>
    <row r="702" spans="8:15" s="14" customFormat="1" ht="216" customHeight="1" x14ac:dyDescent="0.45">
      <c r="H702" s="13"/>
      <c r="I702" s="13"/>
      <c r="J702" s="15"/>
      <c r="K702" s="15"/>
      <c r="L702" s="15"/>
      <c r="M702" s="15"/>
      <c r="N702" s="16"/>
      <c r="O702" s="16"/>
    </row>
    <row r="703" spans="8:15" s="14" customFormat="1" ht="216" customHeight="1" x14ac:dyDescent="0.45">
      <c r="H703" s="13"/>
      <c r="I703" s="13"/>
      <c r="J703" s="15"/>
      <c r="K703" s="15"/>
      <c r="L703" s="15"/>
      <c r="M703" s="15"/>
      <c r="N703" s="16"/>
      <c r="O703" s="16"/>
    </row>
    <row r="704" spans="8:15" s="14" customFormat="1" ht="216" customHeight="1" x14ac:dyDescent="0.45">
      <c r="H704" s="13"/>
      <c r="I704" s="13"/>
      <c r="J704" s="15"/>
      <c r="K704" s="15"/>
      <c r="L704" s="15"/>
      <c r="M704" s="15"/>
      <c r="N704" s="16"/>
      <c r="O704" s="16"/>
    </row>
    <row r="705" spans="8:15" s="14" customFormat="1" ht="216" customHeight="1" x14ac:dyDescent="0.45">
      <c r="H705" s="13"/>
      <c r="I705" s="13"/>
      <c r="J705" s="15"/>
      <c r="K705" s="15"/>
      <c r="L705" s="15"/>
      <c r="M705" s="15"/>
      <c r="N705" s="16"/>
      <c r="O705" s="16"/>
    </row>
    <row r="706" spans="8:15" s="14" customFormat="1" ht="216" customHeight="1" x14ac:dyDescent="0.45">
      <c r="H706" s="13"/>
      <c r="I706" s="13"/>
      <c r="J706" s="15"/>
      <c r="K706" s="15"/>
      <c r="L706" s="15"/>
      <c r="M706" s="15"/>
      <c r="N706" s="16"/>
      <c r="O706" s="16"/>
    </row>
    <row r="707" spans="8:15" s="14" customFormat="1" ht="216" customHeight="1" x14ac:dyDescent="0.45">
      <c r="H707" s="13"/>
      <c r="I707" s="13"/>
      <c r="J707" s="15"/>
      <c r="K707" s="15"/>
      <c r="L707" s="15"/>
      <c r="M707" s="15"/>
      <c r="N707" s="16"/>
      <c r="O707" s="16"/>
    </row>
    <row r="708" spans="8:15" s="14" customFormat="1" ht="216" customHeight="1" x14ac:dyDescent="0.45">
      <c r="H708" s="13"/>
      <c r="I708" s="13"/>
      <c r="J708" s="15"/>
      <c r="K708" s="15"/>
      <c r="L708" s="15"/>
      <c r="M708" s="15"/>
      <c r="N708" s="16"/>
      <c r="O708" s="16"/>
    </row>
    <row r="709" spans="8:15" s="14" customFormat="1" ht="216" customHeight="1" x14ac:dyDescent="0.45">
      <c r="H709" s="13"/>
      <c r="I709" s="13"/>
      <c r="J709" s="15"/>
      <c r="K709" s="15"/>
      <c r="L709" s="15"/>
      <c r="M709" s="15"/>
      <c r="N709" s="16"/>
      <c r="O709" s="16"/>
    </row>
    <row r="710" spans="8:15" s="14" customFormat="1" ht="216" customHeight="1" x14ac:dyDescent="0.45">
      <c r="H710" s="13"/>
      <c r="I710" s="13"/>
      <c r="J710" s="15"/>
      <c r="K710" s="15"/>
      <c r="L710" s="15"/>
      <c r="M710" s="15"/>
      <c r="N710" s="16"/>
      <c r="O710" s="16"/>
    </row>
    <row r="711" spans="8:15" s="14" customFormat="1" ht="216" customHeight="1" x14ac:dyDescent="0.45">
      <c r="H711" s="13"/>
      <c r="I711" s="13"/>
      <c r="J711" s="15"/>
      <c r="K711" s="15"/>
      <c r="L711" s="15"/>
      <c r="M711" s="15"/>
      <c r="N711" s="16"/>
      <c r="O711" s="16"/>
    </row>
    <row r="712" spans="8:15" s="14" customFormat="1" ht="216" customHeight="1" x14ac:dyDescent="0.45">
      <c r="H712" s="13"/>
      <c r="I712" s="13"/>
      <c r="J712" s="15"/>
      <c r="K712" s="15"/>
      <c r="L712" s="15"/>
      <c r="M712" s="15"/>
      <c r="N712" s="16"/>
      <c r="O712" s="16"/>
    </row>
    <row r="713" spans="8:15" s="14" customFormat="1" ht="216" customHeight="1" x14ac:dyDescent="0.45">
      <c r="H713" s="13"/>
      <c r="I713" s="13"/>
      <c r="J713" s="15"/>
      <c r="K713" s="15"/>
      <c r="L713" s="15"/>
      <c r="M713" s="15"/>
      <c r="N713" s="16"/>
      <c r="O713" s="16"/>
    </row>
    <row r="714" spans="8:15" s="14" customFormat="1" ht="216" customHeight="1" x14ac:dyDescent="0.45">
      <c r="H714" s="13"/>
      <c r="I714" s="13"/>
      <c r="J714" s="15"/>
      <c r="K714" s="15"/>
      <c r="L714" s="15"/>
      <c r="M714" s="15"/>
      <c r="N714" s="16"/>
      <c r="O714" s="16"/>
    </row>
    <row r="715" spans="8:15" s="14" customFormat="1" ht="216" customHeight="1" x14ac:dyDescent="0.45">
      <c r="H715" s="13"/>
      <c r="I715" s="13"/>
      <c r="J715" s="15"/>
      <c r="K715" s="15"/>
      <c r="L715" s="15"/>
      <c r="M715" s="15"/>
      <c r="N715" s="16"/>
      <c r="O715" s="16"/>
    </row>
    <row r="716" spans="8:15" s="14" customFormat="1" ht="216" customHeight="1" x14ac:dyDescent="0.45">
      <c r="H716" s="13"/>
      <c r="I716" s="13"/>
      <c r="J716" s="15"/>
      <c r="K716" s="15"/>
      <c r="L716" s="15"/>
      <c r="M716" s="15"/>
      <c r="N716" s="16"/>
      <c r="O716" s="16"/>
    </row>
    <row r="717" spans="8:15" s="14" customFormat="1" ht="216" customHeight="1" x14ac:dyDescent="0.45">
      <c r="H717" s="13"/>
      <c r="I717" s="13"/>
      <c r="J717" s="15"/>
      <c r="K717" s="15"/>
      <c r="L717" s="15"/>
      <c r="M717" s="15"/>
      <c r="N717" s="16"/>
      <c r="O717" s="16"/>
    </row>
    <row r="718" spans="8:15" s="14" customFormat="1" ht="216" customHeight="1" x14ac:dyDescent="0.45">
      <c r="H718" s="13"/>
      <c r="I718" s="13"/>
      <c r="J718" s="15"/>
      <c r="K718" s="15"/>
      <c r="L718" s="15"/>
      <c r="M718" s="15"/>
      <c r="N718" s="16"/>
      <c r="O718" s="16"/>
    </row>
    <row r="719" spans="8:15" s="14" customFormat="1" ht="216" customHeight="1" x14ac:dyDescent="0.45">
      <c r="H719" s="13"/>
      <c r="I719" s="13"/>
      <c r="J719" s="15"/>
      <c r="K719" s="15"/>
      <c r="L719" s="15"/>
      <c r="M719" s="15"/>
      <c r="N719" s="16"/>
      <c r="O719" s="16"/>
    </row>
    <row r="720" spans="8:15" s="14" customFormat="1" ht="216" customHeight="1" x14ac:dyDescent="0.45">
      <c r="H720" s="13"/>
      <c r="I720" s="13"/>
      <c r="J720" s="15"/>
      <c r="K720" s="15"/>
      <c r="L720" s="15"/>
      <c r="M720" s="15"/>
      <c r="N720" s="16"/>
      <c r="O720" s="16"/>
    </row>
    <row r="721" spans="8:15" s="14" customFormat="1" ht="216" customHeight="1" x14ac:dyDescent="0.45">
      <c r="H721" s="13"/>
      <c r="I721" s="13"/>
      <c r="J721" s="15"/>
      <c r="K721" s="15"/>
      <c r="L721" s="15"/>
      <c r="M721" s="15"/>
      <c r="N721" s="16"/>
      <c r="O721" s="16"/>
    </row>
    <row r="722" spans="8:15" s="14" customFormat="1" ht="216" customHeight="1" x14ac:dyDescent="0.45">
      <c r="H722" s="13"/>
      <c r="I722" s="13"/>
      <c r="J722" s="15"/>
      <c r="K722" s="15"/>
      <c r="L722" s="15"/>
      <c r="M722" s="15"/>
      <c r="N722" s="16"/>
      <c r="O722" s="16"/>
    </row>
    <row r="723" spans="8:15" s="14" customFormat="1" ht="216" customHeight="1" x14ac:dyDescent="0.45">
      <c r="H723" s="13"/>
      <c r="I723" s="13"/>
      <c r="J723" s="15"/>
      <c r="K723" s="15"/>
      <c r="L723" s="15"/>
      <c r="M723" s="15"/>
      <c r="N723" s="16"/>
      <c r="O723" s="16"/>
    </row>
    <row r="724" spans="8:15" s="14" customFormat="1" ht="216" customHeight="1" x14ac:dyDescent="0.45">
      <c r="H724" s="13"/>
      <c r="I724" s="13"/>
      <c r="J724" s="15"/>
      <c r="K724" s="15"/>
      <c r="L724" s="15"/>
      <c r="M724" s="15"/>
      <c r="N724" s="16"/>
      <c r="O724" s="16"/>
    </row>
    <row r="725" spans="8:15" s="14" customFormat="1" ht="216" customHeight="1" x14ac:dyDescent="0.45">
      <c r="H725" s="13"/>
      <c r="I725" s="13"/>
      <c r="J725" s="15"/>
      <c r="K725" s="15"/>
      <c r="L725" s="15"/>
      <c r="M725" s="15"/>
      <c r="N725" s="16"/>
      <c r="O725" s="16"/>
    </row>
    <row r="726" spans="8:15" s="14" customFormat="1" ht="216" customHeight="1" x14ac:dyDescent="0.45">
      <c r="H726" s="13"/>
      <c r="I726" s="13"/>
      <c r="J726" s="15"/>
      <c r="K726" s="15"/>
      <c r="L726" s="15"/>
      <c r="M726" s="15"/>
      <c r="N726" s="16"/>
      <c r="O726" s="16"/>
    </row>
    <row r="727" spans="8:15" s="14" customFormat="1" ht="216" customHeight="1" x14ac:dyDescent="0.45">
      <c r="H727" s="13"/>
      <c r="I727" s="13"/>
      <c r="J727" s="15"/>
      <c r="K727" s="15"/>
      <c r="L727" s="15"/>
      <c r="M727" s="15"/>
      <c r="N727" s="16"/>
      <c r="O727" s="16"/>
    </row>
    <row r="728" spans="8:15" s="14" customFormat="1" ht="216" customHeight="1" x14ac:dyDescent="0.45">
      <c r="H728" s="13"/>
      <c r="I728" s="13"/>
      <c r="J728" s="15"/>
      <c r="K728" s="15"/>
      <c r="L728" s="15"/>
      <c r="M728" s="15"/>
      <c r="N728" s="16"/>
      <c r="O728" s="16"/>
    </row>
    <row r="729" spans="8:15" s="14" customFormat="1" ht="216" customHeight="1" x14ac:dyDescent="0.45">
      <c r="H729" s="13"/>
      <c r="I729" s="13"/>
      <c r="J729" s="15"/>
      <c r="K729" s="15"/>
      <c r="L729" s="15"/>
      <c r="M729" s="15"/>
      <c r="N729" s="16"/>
      <c r="O729" s="16"/>
    </row>
    <row r="730" spans="8:15" s="14" customFormat="1" ht="216" customHeight="1" x14ac:dyDescent="0.45">
      <c r="H730" s="13"/>
      <c r="I730" s="13"/>
      <c r="J730" s="15"/>
      <c r="K730" s="15"/>
      <c r="L730" s="15"/>
      <c r="M730" s="15"/>
      <c r="N730" s="16"/>
      <c r="O730" s="16"/>
    </row>
    <row r="731" spans="8:15" s="14" customFormat="1" ht="216" customHeight="1" x14ac:dyDescent="0.45">
      <c r="H731" s="13"/>
      <c r="I731" s="13"/>
      <c r="J731" s="15"/>
      <c r="K731" s="15"/>
      <c r="L731" s="15"/>
      <c r="M731" s="15"/>
      <c r="N731" s="16"/>
      <c r="O731" s="16"/>
    </row>
    <row r="732" spans="8:15" s="14" customFormat="1" ht="216" customHeight="1" x14ac:dyDescent="0.45">
      <c r="H732" s="13"/>
      <c r="I732" s="13"/>
      <c r="J732" s="15"/>
      <c r="K732" s="15"/>
      <c r="L732" s="15"/>
      <c r="M732" s="15"/>
      <c r="N732" s="16"/>
      <c r="O732" s="16"/>
    </row>
    <row r="733" spans="8:15" s="14" customFormat="1" ht="216" customHeight="1" x14ac:dyDescent="0.45">
      <c r="H733" s="13"/>
      <c r="I733" s="13"/>
      <c r="J733" s="15"/>
      <c r="K733" s="15"/>
      <c r="L733" s="15"/>
      <c r="M733" s="15"/>
      <c r="N733" s="16"/>
      <c r="O733" s="16"/>
    </row>
    <row r="734" spans="8:15" s="14" customFormat="1" ht="216" customHeight="1" x14ac:dyDescent="0.45">
      <c r="H734" s="13"/>
      <c r="I734" s="13"/>
      <c r="J734" s="15"/>
      <c r="K734" s="15"/>
      <c r="L734" s="15"/>
      <c r="M734" s="15"/>
      <c r="N734" s="16"/>
      <c r="O734" s="16"/>
    </row>
    <row r="735" spans="8:15" s="14" customFormat="1" ht="216" customHeight="1" x14ac:dyDescent="0.45">
      <c r="H735" s="13"/>
      <c r="I735" s="13"/>
      <c r="J735" s="15"/>
      <c r="K735" s="15"/>
      <c r="L735" s="15"/>
      <c r="M735" s="15"/>
      <c r="N735" s="16"/>
      <c r="O735" s="16"/>
    </row>
    <row r="736" spans="8:15" s="14" customFormat="1" ht="216" customHeight="1" x14ac:dyDescent="0.45">
      <c r="H736" s="13"/>
      <c r="I736" s="13"/>
      <c r="J736" s="15"/>
      <c r="K736" s="15"/>
      <c r="L736" s="15"/>
      <c r="M736" s="15"/>
      <c r="N736" s="16"/>
      <c r="O736" s="16"/>
    </row>
    <row r="737" spans="8:15" s="14" customFormat="1" ht="216" customHeight="1" x14ac:dyDescent="0.45">
      <c r="H737" s="13"/>
      <c r="I737" s="13"/>
      <c r="J737" s="15"/>
      <c r="K737" s="15"/>
      <c r="L737" s="15"/>
      <c r="M737" s="15"/>
      <c r="N737" s="16"/>
      <c r="O737" s="16"/>
    </row>
    <row r="738" spans="8:15" s="14" customFormat="1" ht="216" customHeight="1" x14ac:dyDescent="0.45">
      <c r="H738" s="13"/>
      <c r="I738" s="13"/>
      <c r="J738" s="15"/>
      <c r="K738" s="15"/>
      <c r="L738" s="15"/>
      <c r="M738" s="15"/>
      <c r="N738" s="16"/>
      <c r="O738" s="16"/>
    </row>
    <row r="739" spans="8:15" s="14" customFormat="1" ht="216" customHeight="1" x14ac:dyDescent="0.45">
      <c r="H739" s="13"/>
      <c r="I739" s="13"/>
      <c r="J739" s="15"/>
      <c r="K739" s="15"/>
      <c r="L739" s="15"/>
      <c r="M739" s="15"/>
      <c r="N739" s="16"/>
      <c r="O739" s="16"/>
    </row>
    <row r="740" spans="8:15" s="14" customFormat="1" ht="216" customHeight="1" x14ac:dyDescent="0.45">
      <c r="H740" s="13"/>
      <c r="I740" s="13"/>
      <c r="J740" s="15"/>
      <c r="K740" s="15"/>
      <c r="L740" s="15"/>
      <c r="M740" s="15"/>
      <c r="N740" s="16"/>
      <c r="O740" s="16"/>
    </row>
    <row r="741" spans="8:15" s="14" customFormat="1" ht="216" customHeight="1" x14ac:dyDescent="0.45">
      <c r="H741" s="13"/>
      <c r="I741" s="13"/>
      <c r="J741" s="15"/>
      <c r="K741" s="15"/>
      <c r="L741" s="15"/>
      <c r="M741" s="15"/>
      <c r="N741" s="16"/>
      <c r="O741" s="16"/>
    </row>
    <row r="742" spans="8:15" s="14" customFormat="1" ht="216" customHeight="1" x14ac:dyDescent="0.45">
      <c r="H742" s="13"/>
      <c r="I742" s="13"/>
      <c r="J742" s="15"/>
      <c r="K742" s="15"/>
      <c r="L742" s="15"/>
      <c r="M742" s="15"/>
      <c r="N742" s="16"/>
      <c r="O742" s="16"/>
    </row>
    <row r="743" spans="8:15" s="14" customFormat="1" ht="216" customHeight="1" x14ac:dyDescent="0.45">
      <c r="H743" s="13"/>
      <c r="I743" s="13"/>
      <c r="J743" s="15"/>
      <c r="K743" s="15"/>
      <c r="L743" s="15"/>
      <c r="M743" s="15"/>
      <c r="N743" s="16"/>
      <c r="O743" s="16"/>
    </row>
    <row r="744" spans="8:15" s="14" customFormat="1" ht="216" customHeight="1" x14ac:dyDescent="0.45">
      <c r="H744" s="13"/>
      <c r="I744" s="13"/>
      <c r="J744" s="15"/>
      <c r="K744" s="15"/>
      <c r="L744" s="15"/>
      <c r="M744" s="15"/>
      <c r="N744" s="16"/>
      <c r="O744" s="16"/>
    </row>
    <row r="745" spans="8:15" s="14" customFormat="1" ht="216" customHeight="1" x14ac:dyDescent="0.45">
      <c r="H745" s="13"/>
      <c r="I745" s="13"/>
      <c r="J745" s="15"/>
      <c r="K745" s="15"/>
      <c r="L745" s="15"/>
      <c r="M745" s="15"/>
      <c r="N745" s="16"/>
      <c r="O745" s="16"/>
    </row>
    <row r="746" spans="8:15" s="14" customFormat="1" ht="216" customHeight="1" x14ac:dyDescent="0.45">
      <c r="H746" s="13"/>
      <c r="I746" s="13"/>
      <c r="J746" s="15"/>
      <c r="K746" s="15"/>
      <c r="L746" s="15"/>
      <c r="M746" s="15"/>
      <c r="N746" s="16"/>
      <c r="O746" s="16"/>
    </row>
    <row r="747" spans="8:15" s="14" customFormat="1" ht="216" customHeight="1" x14ac:dyDescent="0.45">
      <c r="H747" s="13"/>
      <c r="I747" s="13"/>
      <c r="J747" s="15"/>
      <c r="K747" s="15"/>
      <c r="L747" s="15"/>
      <c r="M747" s="15"/>
      <c r="N747" s="16"/>
      <c r="O747" s="16"/>
    </row>
    <row r="748" spans="8:15" s="14" customFormat="1" ht="216" customHeight="1" x14ac:dyDescent="0.45">
      <c r="H748" s="13"/>
      <c r="I748" s="13"/>
      <c r="J748" s="15"/>
      <c r="K748" s="15"/>
      <c r="L748" s="15"/>
      <c r="M748" s="15"/>
      <c r="N748" s="16"/>
      <c r="O748" s="16"/>
    </row>
    <row r="749" spans="8:15" s="14" customFormat="1" ht="216" customHeight="1" x14ac:dyDescent="0.45">
      <c r="H749" s="13"/>
      <c r="I749" s="13"/>
      <c r="J749" s="15"/>
      <c r="K749" s="15"/>
      <c r="L749" s="15"/>
      <c r="M749" s="15"/>
      <c r="N749" s="16"/>
      <c r="O749" s="16"/>
    </row>
    <row r="750" spans="8:15" s="14" customFormat="1" ht="216" customHeight="1" x14ac:dyDescent="0.45">
      <c r="H750" s="13"/>
      <c r="I750" s="13"/>
      <c r="J750" s="15"/>
      <c r="K750" s="15"/>
      <c r="L750" s="15"/>
      <c r="M750" s="15"/>
      <c r="N750" s="16"/>
      <c r="O750" s="16"/>
    </row>
    <row r="751" spans="8:15" s="14" customFormat="1" ht="216" customHeight="1" x14ac:dyDescent="0.45">
      <c r="H751" s="13"/>
      <c r="I751" s="13"/>
      <c r="J751" s="15"/>
      <c r="K751" s="15"/>
      <c r="L751" s="15"/>
      <c r="M751" s="15"/>
      <c r="N751" s="16"/>
      <c r="O751" s="16"/>
    </row>
    <row r="752" spans="8:15" s="14" customFormat="1" ht="216" customHeight="1" x14ac:dyDescent="0.45">
      <c r="H752" s="13"/>
      <c r="I752" s="13"/>
      <c r="J752" s="15"/>
      <c r="K752" s="15"/>
      <c r="L752" s="15"/>
      <c r="M752" s="15"/>
      <c r="N752" s="16"/>
      <c r="O752" s="16"/>
    </row>
    <row r="753" spans="8:15" s="14" customFormat="1" ht="216" customHeight="1" x14ac:dyDescent="0.45">
      <c r="H753" s="13"/>
      <c r="I753" s="13"/>
      <c r="J753" s="15"/>
      <c r="K753" s="15"/>
      <c r="L753" s="15"/>
      <c r="M753" s="15"/>
      <c r="N753" s="16"/>
      <c r="O753" s="16"/>
    </row>
    <row r="754" spans="8:15" s="14" customFormat="1" ht="216" customHeight="1" x14ac:dyDescent="0.45">
      <c r="H754" s="13"/>
      <c r="I754" s="13"/>
      <c r="J754" s="15"/>
      <c r="K754" s="15"/>
      <c r="L754" s="15"/>
      <c r="M754" s="15"/>
      <c r="N754" s="16"/>
      <c r="O754" s="16"/>
    </row>
    <row r="755" spans="8:15" s="14" customFormat="1" ht="216" customHeight="1" x14ac:dyDescent="0.45">
      <c r="H755" s="13"/>
      <c r="I755" s="13"/>
      <c r="J755" s="15"/>
      <c r="K755" s="15"/>
      <c r="L755" s="15"/>
      <c r="M755" s="15"/>
      <c r="N755" s="16"/>
      <c r="O755" s="16"/>
    </row>
    <row r="756" spans="8:15" s="14" customFormat="1" ht="216" customHeight="1" x14ac:dyDescent="0.45">
      <c r="H756" s="13"/>
      <c r="I756" s="13"/>
      <c r="J756" s="15"/>
      <c r="K756" s="15"/>
      <c r="L756" s="15"/>
      <c r="M756" s="15"/>
      <c r="N756" s="16"/>
      <c r="O756" s="16"/>
    </row>
    <row r="757" spans="8:15" s="14" customFormat="1" ht="216" customHeight="1" x14ac:dyDescent="0.45">
      <c r="H757" s="13"/>
      <c r="I757" s="13"/>
      <c r="J757" s="15"/>
      <c r="K757" s="15"/>
      <c r="L757" s="15"/>
      <c r="M757" s="15"/>
      <c r="N757" s="16"/>
      <c r="O757" s="16"/>
    </row>
    <row r="758" spans="8:15" s="14" customFormat="1" ht="216" customHeight="1" x14ac:dyDescent="0.45">
      <c r="H758" s="13"/>
      <c r="I758" s="13"/>
      <c r="J758" s="15"/>
      <c r="K758" s="15"/>
      <c r="L758" s="15"/>
      <c r="M758" s="15"/>
      <c r="N758" s="16"/>
      <c r="O758" s="16"/>
    </row>
    <row r="759" spans="8:15" s="14" customFormat="1" ht="216" customHeight="1" x14ac:dyDescent="0.45">
      <c r="H759" s="13"/>
      <c r="I759" s="13"/>
      <c r="J759" s="15"/>
      <c r="K759" s="15"/>
      <c r="L759" s="15"/>
      <c r="M759" s="15"/>
      <c r="N759" s="16"/>
      <c r="O759" s="16"/>
    </row>
    <row r="760" spans="8:15" s="14" customFormat="1" ht="216" customHeight="1" x14ac:dyDescent="0.45">
      <c r="H760" s="13"/>
      <c r="I760" s="13"/>
      <c r="J760" s="15"/>
      <c r="K760" s="15"/>
      <c r="L760" s="15"/>
      <c r="M760" s="15"/>
      <c r="N760" s="16"/>
      <c r="O760" s="16"/>
    </row>
    <row r="761" spans="8:15" s="14" customFormat="1" ht="216" customHeight="1" x14ac:dyDescent="0.45">
      <c r="H761" s="13"/>
      <c r="I761" s="13"/>
      <c r="J761" s="15"/>
      <c r="K761" s="15"/>
      <c r="L761" s="15"/>
      <c r="M761" s="15"/>
      <c r="N761" s="16"/>
      <c r="O761" s="16"/>
    </row>
    <row r="762" spans="8:15" s="14" customFormat="1" ht="216" customHeight="1" x14ac:dyDescent="0.45">
      <c r="H762" s="13"/>
      <c r="I762" s="13"/>
      <c r="J762" s="15"/>
      <c r="K762" s="15"/>
      <c r="L762" s="15"/>
      <c r="M762" s="15"/>
      <c r="N762" s="16"/>
      <c r="O762" s="16"/>
    </row>
    <row r="763" spans="8:15" s="14" customFormat="1" ht="216" customHeight="1" x14ac:dyDescent="0.45">
      <c r="H763" s="13"/>
      <c r="I763" s="13"/>
      <c r="J763" s="15"/>
      <c r="K763" s="15"/>
      <c r="L763" s="15"/>
      <c r="M763" s="15"/>
      <c r="N763" s="16"/>
      <c r="O763" s="16"/>
    </row>
    <row r="764" spans="8:15" s="14" customFormat="1" ht="216" customHeight="1" x14ac:dyDescent="0.45">
      <c r="H764" s="13"/>
      <c r="I764" s="13"/>
      <c r="J764" s="15"/>
      <c r="K764" s="15"/>
      <c r="L764" s="15"/>
      <c r="M764" s="15"/>
      <c r="N764" s="16"/>
      <c r="O764" s="16"/>
    </row>
    <row r="765" spans="8:15" s="14" customFormat="1" ht="216" customHeight="1" x14ac:dyDescent="0.45">
      <c r="H765" s="13"/>
      <c r="I765" s="13"/>
      <c r="J765" s="15"/>
      <c r="K765" s="15"/>
      <c r="L765" s="15"/>
      <c r="M765" s="15"/>
      <c r="N765" s="16"/>
      <c r="O765" s="16"/>
    </row>
    <row r="766" spans="8:15" s="14" customFormat="1" ht="216" customHeight="1" x14ac:dyDescent="0.45">
      <c r="H766" s="13"/>
      <c r="I766" s="13"/>
      <c r="J766" s="15"/>
      <c r="K766" s="15"/>
      <c r="L766" s="15"/>
      <c r="M766" s="15"/>
      <c r="N766" s="16"/>
      <c r="O766" s="16"/>
    </row>
    <row r="767" spans="8:15" s="14" customFormat="1" ht="216" customHeight="1" x14ac:dyDescent="0.45">
      <c r="H767" s="13"/>
      <c r="I767" s="13"/>
      <c r="J767" s="15"/>
      <c r="K767" s="15"/>
      <c r="L767" s="15"/>
      <c r="M767" s="15"/>
      <c r="N767" s="16"/>
      <c r="O767" s="16"/>
    </row>
    <row r="768" spans="8:15" s="14" customFormat="1" ht="216" customHeight="1" x14ac:dyDescent="0.45">
      <c r="H768" s="13"/>
      <c r="I768" s="13"/>
      <c r="J768" s="15"/>
      <c r="K768" s="15"/>
      <c r="L768" s="15"/>
      <c r="M768" s="15"/>
      <c r="N768" s="16"/>
      <c r="O768" s="16"/>
    </row>
    <row r="769" spans="8:15" s="14" customFormat="1" ht="216" customHeight="1" x14ac:dyDescent="0.45">
      <c r="H769" s="13"/>
      <c r="I769" s="13"/>
      <c r="J769" s="15"/>
      <c r="K769" s="15"/>
      <c r="L769" s="15"/>
      <c r="M769" s="15"/>
      <c r="N769" s="16"/>
      <c r="O769" s="16"/>
    </row>
    <row r="770" spans="8:15" s="14" customFormat="1" ht="216" customHeight="1" x14ac:dyDescent="0.45">
      <c r="H770" s="13"/>
      <c r="I770" s="13"/>
      <c r="J770" s="15"/>
      <c r="K770" s="15"/>
      <c r="L770" s="15"/>
      <c r="M770" s="15"/>
      <c r="N770" s="16"/>
      <c r="O770" s="16"/>
    </row>
    <row r="771" spans="8:15" s="14" customFormat="1" ht="216" customHeight="1" x14ac:dyDescent="0.45">
      <c r="H771" s="13"/>
      <c r="I771" s="13"/>
      <c r="J771" s="15"/>
      <c r="K771" s="15"/>
      <c r="L771" s="15"/>
      <c r="M771" s="15"/>
      <c r="N771" s="16"/>
      <c r="O771" s="16"/>
    </row>
    <row r="772" spans="8:15" s="14" customFormat="1" ht="216" customHeight="1" x14ac:dyDescent="0.45">
      <c r="H772" s="13"/>
      <c r="I772" s="13"/>
      <c r="J772" s="15"/>
      <c r="K772" s="15"/>
      <c r="L772" s="15"/>
      <c r="M772" s="15"/>
      <c r="N772" s="16"/>
      <c r="O772" s="16"/>
    </row>
    <row r="773" spans="8:15" s="14" customFormat="1" ht="216" customHeight="1" x14ac:dyDescent="0.45">
      <c r="H773" s="13"/>
      <c r="I773" s="13"/>
      <c r="J773" s="15"/>
      <c r="K773" s="15"/>
      <c r="L773" s="15"/>
      <c r="M773" s="15"/>
      <c r="N773" s="16"/>
      <c r="O773" s="16"/>
    </row>
    <row r="774" spans="8:15" s="14" customFormat="1" ht="216" customHeight="1" x14ac:dyDescent="0.45">
      <c r="H774" s="13"/>
      <c r="I774" s="13"/>
      <c r="J774" s="15"/>
      <c r="K774" s="15"/>
      <c r="L774" s="15"/>
      <c r="M774" s="15"/>
      <c r="N774" s="16"/>
      <c r="O774" s="16"/>
    </row>
    <row r="775" spans="8:15" s="14" customFormat="1" ht="216" customHeight="1" x14ac:dyDescent="0.45">
      <c r="H775" s="13"/>
      <c r="I775" s="13"/>
      <c r="J775" s="15"/>
      <c r="K775" s="15"/>
      <c r="L775" s="15"/>
      <c r="M775" s="15"/>
      <c r="N775" s="16"/>
      <c r="O775" s="16"/>
    </row>
    <row r="776" spans="8:15" s="14" customFormat="1" ht="216" customHeight="1" x14ac:dyDescent="0.45">
      <c r="H776" s="13"/>
      <c r="I776" s="13"/>
      <c r="J776" s="15"/>
      <c r="K776" s="15"/>
      <c r="L776" s="15"/>
      <c r="M776" s="15"/>
      <c r="N776" s="16"/>
      <c r="O776" s="16"/>
    </row>
    <row r="777" spans="8:15" s="14" customFormat="1" ht="216" customHeight="1" x14ac:dyDescent="0.45">
      <c r="H777" s="13"/>
      <c r="I777" s="13"/>
      <c r="J777" s="15"/>
      <c r="K777" s="15"/>
      <c r="L777" s="15"/>
      <c r="M777" s="15"/>
      <c r="N777" s="16"/>
      <c r="O777" s="16"/>
    </row>
    <row r="778" spans="8:15" s="14" customFormat="1" ht="216" customHeight="1" x14ac:dyDescent="0.45">
      <c r="H778" s="13"/>
      <c r="I778" s="13"/>
      <c r="J778" s="15"/>
      <c r="K778" s="15"/>
      <c r="L778" s="15"/>
      <c r="M778" s="15"/>
      <c r="N778" s="16"/>
      <c r="O778" s="16"/>
    </row>
    <row r="779" spans="8:15" s="14" customFormat="1" ht="216" customHeight="1" x14ac:dyDescent="0.45">
      <c r="H779" s="13"/>
      <c r="I779" s="13"/>
      <c r="J779" s="15"/>
      <c r="K779" s="15"/>
      <c r="L779" s="15"/>
      <c r="M779" s="15"/>
      <c r="N779" s="16"/>
      <c r="O779" s="16"/>
    </row>
    <row r="780" spans="8:15" s="14" customFormat="1" ht="216" customHeight="1" x14ac:dyDescent="0.45">
      <c r="H780" s="13"/>
      <c r="I780" s="13"/>
      <c r="J780" s="15"/>
      <c r="K780" s="15"/>
      <c r="L780" s="15"/>
      <c r="M780" s="15"/>
      <c r="N780" s="16"/>
      <c r="O780" s="16"/>
    </row>
    <row r="781" spans="8:15" s="14" customFormat="1" ht="216" customHeight="1" x14ac:dyDescent="0.45">
      <c r="H781" s="13"/>
      <c r="I781" s="13"/>
      <c r="J781" s="15"/>
      <c r="K781" s="15"/>
      <c r="L781" s="15"/>
      <c r="M781" s="15"/>
      <c r="N781" s="16"/>
      <c r="O781" s="16"/>
    </row>
    <row r="782" spans="8:15" s="14" customFormat="1" ht="216" customHeight="1" x14ac:dyDescent="0.45">
      <c r="H782" s="13"/>
      <c r="I782" s="13"/>
      <c r="J782" s="15"/>
      <c r="K782" s="15"/>
      <c r="L782" s="15"/>
      <c r="M782" s="15"/>
      <c r="N782" s="16"/>
      <c r="O782" s="16"/>
    </row>
    <row r="783" spans="8:15" s="14" customFormat="1" ht="216" customHeight="1" x14ac:dyDescent="0.45">
      <c r="H783" s="13"/>
      <c r="I783" s="13"/>
      <c r="J783" s="15"/>
      <c r="K783" s="15"/>
      <c r="L783" s="15"/>
      <c r="M783" s="15"/>
      <c r="N783" s="16"/>
      <c r="O783" s="16"/>
    </row>
    <row r="784" spans="8:15" s="14" customFormat="1" ht="216" customHeight="1" x14ac:dyDescent="0.45">
      <c r="H784" s="13"/>
      <c r="I784" s="13"/>
      <c r="J784" s="15"/>
      <c r="K784" s="15"/>
      <c r="L784" s="15"/>
      <c r="M784" s="15"/>
      <c r="N784" s="16"/>
      <c r="O784" s="16"/>
    </row>
    <row r="785" spans="8:15" s="14" customFormat="1" ht="216" customHeight="1" x14ac:dyDescent="0.45">
      <c r="H785" s="13"/>
      <c r="I785" s="13"/>
      <c r="J785" s="15"/>
      <c r="K785" s="15"/>
      <c r="L785" s="15"/>
      <c r="M785" s="15"/>
      <c r="N785" s="16"/>
      <c r="O785" s="16"/>
    </row>
    <row r="786" spans="8:15" s="14" customFormat="1" ht="216" customHeight="1" x14ac:dyDescent="0.45">
      <c r="H786" s="13"/>
      <c r="I786" s="13"/>
      <c r="J786" s="15"/>
      <c r="K786" s="15"/>
      <c r="L786" s="15"/>
      <c r="M786" s="15"/>
      <c r="N786" s="16"/>
      <c r="O786" s="16"/>
    </row>
    <row r="787" spans="8:15" s="14" customFormat="1" ht="216" customHeight="1" x14ac:dyDescent="0.45">
      <c r="H787" s="13"/>
      <c r="I787" s="13"/>
      <c r="J787" s="15"/>
      <c r="K787" s="15"/>
      <c r="L787" s="15"/>
      <c r="M787" s="15"/>
      <c r="N787" s="16"/>
      <c r="O787" s="16"/>
    </row>
    <row r="788" spans="8:15" s="14" customFormat="1" ht="216" customHeight="1" x14ac:dyDescent="0.45">
      <c r="H788" s="13"/>
      <c r="I788" s="13"/>
      <c r="J788" s="15"/>
      <c r="K788" s="15"/>
      <c r="L788" s="15"/>
      <c r="M788" s="15"/>
      <c r="N788" s="16"/>
      <c r="O788" s="16"/>
    </row>
    <row r="789" spans="8:15" s="14" customFormat="1" ht="216" customHeight="1" x14ac:dyDescent="0.45">
      <c r="H789" s="13"/>
      <c r="I789" s="13"/>
      <c r="J789" s="15"/>
      <c r="K789" s="15"/>
      <c r="L789" s="15"/>
      <c r="M789" s="15"/>
      <c r="N789" s="16"/>
      <c r="O789" s="16"/>
    </row>
    <row r="790" spans="8:15" s="14" customFormat="1" ht="216" customHeight="1" x14ac:dyDescent="0.45">
      <c r="H790" s="13"/>
      <c r="I790" s="13"/>
      <c r="J790" s="15"/>
      <c r="K790" s="15"/>
      <c r="L790" s="15"/>
      <c r="M790" s="15"/>
      <c r="N790" s="16"/>
      <c r="O790" s="16"/>
    </row>
    <row r="791" spans="8:15" s="14" customFormat="1" ht="216" customHeight="1" x14ac:dyDescent="0.45">
      <c r="H791" s="13"/>
      <c r="I791" s="13"/>
      <c r="J791" s="15"/>
      <c r="K791" s="15"/>
      <c r="L791" s="15"/>
      <c r="M791" s="15"/>
      <c r="N791" s="16"/>
      <c r="O791" s="16"/>
    </row>
    <row r="792" spans="8:15" s="14" customFormat="1" ht="216" customHeight="1" x14ac:dyDescent="0.45">
      <c r="H792" s="13"/>
      <c r="I792" s="13"/>
      <c r="J792" s="15"/>
      <c r="K792" s="15"/>
      <c r="L792" s="15"/>
      <c r="M792" s="15"/>
      <c r="N792" s="16"/>
      <c r="O792" s="16"/>
    </row>
    <row r="793" spans="8:15" s="14" customFormat="1" ht="216" customHeight="1" x14ac:dyDescent="0.45">
      <c r="H793" s="13"/>
      <c r="I793" s="13"/>
      <c r="J793" s="15"/>
      <c r="K793" s="15"/>
      <c r="L793" s="15"/>
      <c r="M793" s="15"/>
      <c r="N793" s="16"/>
      <c r="O793" s="16"/>
    </row>
    <row r="794" spans="8:15" s="14" customFormat="1" ht="216" customHeight="1" x14ac:dyDescent="0.45">
      <c r="H794" s="13"/>
      <c r="I794" s="13"/>
      <c r="J794" s="15"/>
      <c r="K794" s="15"/>
      <c r="L794" s="15"/>
      <c r="M794" s="15"/>
      <c r="N794" s="16"/>
      <c r="O794" s="16"/>
    </row>
    <row r="795" spans="8:15" s="14" customFormat="1" ht="216" customHeight="1" x14ac:dyDescent="0.45">
      <c r="H795" s="13"/>
      <c r="I795" s="13"/>
      <c r="J795" s="15"/>
      <c r="K795" s="15"/>
      <c r="L795" s="15"/>
      <c r="M795" s="15"/>
      <c r="N795" s="16"/>
      <c r="O795" s="16"/>
    </row>
    <row r="796" spans="8:15" s="14" customFormat="1" ht="216" customHeight="1" x14ac:dyDescent="0.45">
      <c r="H796" s="13"/>
      <c r="I796" s="13"/>
      <c r="J796" s="15"/>
      <c r="K796" s="15"/>
      <c r="L796" s="15"/>
      <c r="M796" s="15"/>
      <c r="N796" s="16"/>
      <c r="O796" s="16"/>
    </row>
    <row r="797" spans="8:15" s="14" customFormat="1" ht="216" customHeight="1" x14ac:dyDescent="0.45">
      <c r="H797" s="13"/>
      <c r="I797" s="13"/>
      <c r="J797" s="15"/>
      <c r="K797" s="15"/>
      <c r="L797" s="15"/>
      <c r="M797" s="15"/>
      <c r="N797" s="16"/>
      <c r="O797" s="16"/>
    </row>
    <row r="798" spans="8:15" s="14" customFormat="1" ht="216" customHeight="1" x14ac:dyDescent="0.45">
      <c r="H798" s="13"/>
      <c r="I798" s="13"/>
      <c r="J798" s="15"/>
      <c r="K798" s="15"/>
      <c r="L798" s="15"/>
      <c r="M798" s="15"/>
      <c r="N798" s="16"/>
      <c r="O798" s="16"/>
    </row>
    <row r="799" spans="8:15" s="14" customFormat="1" ht="216" customHeight="1" x14ac:dyDescent="0.45">
      <c r="H799" s="13"/>
      <c r="I799" s="13"/>
      <c r="J799" s="15"/>
      <c r="K799" s="15"/>
      <c r="L799" s="15"/>
      <c r="M799" s="15"/>
      <c r="N799" s="16"/>
      <c r="O799" s="16"/>
    </row>
    <row r="800" spans="8:15" s="14" customFormat="1" ht="216" customHeight="1" x14ac:dyDescent="0.45">
      <c r="H800" s="13"/>
      <c r="I800" s="13"/>
      <c r="J800" s="15"/>
      <c r="K800" s="15"/>
      <c r="L800" s="15"/>
      <c r="M800" s="15"/>
      <c r="N800" s="16"/>
      <c r="O800" s="16"/>
    </row>
    <row r="801" spans="8:15" s="14" customFormat="1" ht="216" customHeight="1" x14ac:dyDescent="0.45">
      <c r="H801" s="13"/>
      <c r="I801" s="13"/>
      <c r="J801" s="15"/>
      <c r="K801" s="15"/>
      <c r="L801" s="15"/>
      <c r="M801" s="15"/>
      <c r="N801" s="16"/>
      <c r="O801" s="16"/>
    </row>
    <row r="802" spans="8:15" s="14" customFormat="1" ht="216" customHeight="1" x14ac:dyDescent="0.45">
      <c r="H802" s="13"/>
      <c r="I802" s="13"/>
      <c r="J802" s="15"/>
      <c r="K802" s="15"/>
      <c r="L802" s="15"/>
      <c r="M802" s="15"/>
      <c r="N802" s="16"/>
      <c r="O802" s="16"/>
    </row>
    <row r="803" spans="8:15" s="14" customFormat="1" ht="216" customHeight="1" x14ac:dyDescent="0.45">
      <c r="H803" s="13"/>
      <c r="I803" s="13"/>
      <c r="J803" s="15"/>
      <c r="K803" s="15"/>
      <c r="L803" s="15"/>
      <c r="M803" s="15"/>
      <c r="N803" s="16"/>
      <c r="O803" s="16"/>
    </row>
    <row r="804" spans="8:15" s="14" customFormat="1" ht="216" customHeight="1" x14ac:dyDescent="0.45">
      <c r="H804" s="13"/>
      <c r="I804" s="13"/>
      <c r="J804" s="15"/>
      <c r="K804" s="15"/>
      <c r="L804" s="15"/>
      <c r="M804" s="15"/>
      <c r="N804" s="16"/>
      <c r="O804" s="16"/>
    </row>
    <row r="805" spans="8:15" s="14" customFormat="1" ht="216" customHeight="1" x14ac:dyDescent="0.45">
      <c r="H805" s="13"/>
      <c r="I805" s="13"/>
      <c r="J805" s="15"/>
      <c r="K805" s="15"/>
      <c r="L805" s="15"/>
      <c r="M805" s="15"/>
      <c r="N805" s="16"/>
      <c r="O805" s="16"/>
    </row>
    <row r="806" spans="8:15" s="14" customFormat="1" ht="216" customHeight="1" x14ac:dyDescent="0.45">
      <c r="H806" s="13"/>
      <c r="I806" s="13"/>
      <c r="J806" s="15"/>
      <c r="K806" s="15"/>
      <c r="L806" s="15"/>
      <c r="M806" s="15"/>
      <c r="N806" s="16"/>
      <c r="O806" s="16"/>
    </row>
    <row r="807" spans="8:15" s="14" customFormat="1" ht="216" customHeight="1" x14ac:dyDescent="0.45">
      <c r="H807" s="13"/>
      <c r="I807" s="13"/>
      <c r="J807" s="15"/>
      <c r="K807" s="15"/>
      <c r="L807" s="15"/>
      <c r="M807" s="15"/>
      <c r="N807" s="16"/>
      <c r="O807" s="16"/>
    </row>
    <row r="808" spans="8:15" s="14" customFormat="1" ht="216" customHeight="1" x14ac:dyDescent="0.45">
      <c r="H808" s="13"/>
      <c r="I808" s="13"/>
      <c r="J808" s="15"/>
      <c r="K808" s="15"/>
      <c r="L808" s="15"/>
      <c r="M808" s="15"/>
      <c r="N808" s="16"/>
      <c r="O808" s="16"/>
    </row>
    <row r="809" spans="8:15" s="14" customFormat="1" ht="216" customHeight="1" x14ac:dyDescent="0.45">
      <c r="H809" s="13"/>
      <c r="I809" s="13"/>
      <c r="J809" s="15"/>
      <c r="K809" s="15"/>
      <c r="L809" s="15"/>
      <c r="M809" s="15"/>
      <c r="N809" s="16"/>
      <c r="O809" s="16"/>
    </row>
    <row r="810" spans="8:15" s="14" customFormat="1" ht="216" customHeight="1" x14ac:dyDescent="0.45">
      <c r="H810" s="13"/>
      <c r="I810" s="13"/>
      <c r="J810" s="15"/>
      <c r="K810" s="15"/>
      <c r="L810" s="15"/>
      <c r="M810" s="15"/>
      <c r="N810" s="16"/>
      <c r="O810" s="16"/>
    </row>
    <row r="811" spans="8:15" s="14" customFormat="1" ht="216" customHeight="1" x14ac:dyDescent="0.45">
      <c r="H811" s="13"/>
      <c r="I811" s="13"/>
      <c r="J811" s="15"/>
      <c r="K811" s="15"/>
      <c r="L811" s="15"/>
      <c r="M811" s="15"/>
      <c r="N811" s="16"/>
      <c r="O811" s="16"/>
    </row>
    <row r="812" spans="8:15" s="14" customFormat="1" ht="216" customHeight="1" x14ac:dyDescent="0.45">
      <c r="H812" s="13"/>
      <c r="I812" s="13"/>
      <c r="J812" s="15"/>
      <c r="K812" s="15"/>
      <c r="L812" s="15"/>
      <c r="M812" s="15"/>
      <c r="N812" s="16"/>
      <c r="O812" s="16"/>
    </row>
    <row r="813" spans="8:15" s="14" customFormat="1" ht="216" customHeight="1" x14ac:dyDescent="0.45">
      <c r="H813" s="13"/>
      <c r="I813" s="13"/>
      <c r="J813" s="15"/>
      <c r="K813" s="15"/>
      <c r="L813" s="15"/>
      <c r="M813" s="15"/>
      <c r="N813" s="16"/>
      <c r="O813" s="16"/>
    </row>
    <row r="814" spans="8:15" s="14" customFormat="1" ht="216" customHeight="1" x14ac:dyDescent="0.45">
      <c r="H814" s="13"/>
      <c r="I814" s="13"/>
      <c r="J814" s="15"/>
      <c r="K814" s="15"/>
      <c r="L814" s="15"/>
      <c r="M814" s="15"/>
      <c r="N814" s="16"/>
      <c r="O814" s="16"/>
    </row>
    <row r="815" spans="8:15" s="14" customFormat="1" ht="216" customHeight="1" x14ac:dyDescent="0.45">
      <c r="H815" s="13"/>
      <c r="I815" s="13"/>
      <c r="J815" s="15"/>
      <c r="K815" s="15"/>
      <c r="L815" s="15"/>
      <c r="M815" s="15"/>
      <c r="N815" s="16"/>
      <c r="O815" s="16"/>
    </row>
    <row r="816" spans="8:15" s="14" customFormat="1" ht="216" customHeight="1" x14ac:dyDescent="0.45">
      <c r="H816" s="13"/>
      <c r="I816" s="13"/>
      <c r="J816" s="15"/>
      <c r="K816" s="15"/>
      <c r="L816" s="15"/>
      <c r="M816" s="15"/>
      <c r="N816" s="16"/>
      <c r="O816" s="16"/>
    </row>
    <row r="817" spans="8:15" s="14" customFormat="1" ht="216" customHeight="1" x14ac:dyDescent="0.45">
      <c r="H817" s="13"/>
      <c r="I817" s="13"/>
      <c r="J817" s="15"/>
      <c r="K817" s="15"/>
      <c r="L817" s="15"/>
      <c r="M817" s="15"/>
      <c r="N817" s="16"/>
      <c r="O817" s="16"/>
    </row>
    <row r="818" spans="8:15" s="14" customFormat="1" ht="216" customHeight="1" x14ac:dyDescent="0.45">
      <c r="H818" s="13"/>
      <c r="I818" s="13"/>
      <c r="J818" s="15"/>
      <c r="K818" s="15"/>
      <c r="L818" s="15"/>
      <c r="M818" s="15"/>
      <c r="N818" s="16"/>
      <c r="O818" s="16"/>
    </row>
    <row r="819" spans="8:15" s="14" customFormat="1" ht="216" customHeight="1" x14ac:dyDescent="0.45">
      <c r="H819" s="13"/>
      <c r="I819" s="13"/>
      <c r="J819" s="15"/>
      <c r="K819" s="15"/>
      <c r="L819" s="15"/>
      <c r="M819" s="15"/>
      <c r="N819" s="16"/>
      <c r="O819" s="16"/>
    </row>
    <row r="820" spans="8:15" s="14" customFormat="1" ht="216" customHeight="1" x14ac:dyDescent="0.45">
      <c r="H820" s="13"/>
      <c r="I820" s="13"/>
      <c r="J820" s="15"/>
      <c r="K820" s="15"/>
      <c r="L820" s="15"/>
      <c r="M820" s="15"/>
      <c r="N820" s="16"/>
      <c r="O820" s="16"/>
    </row>
    <row r="821" spans="8:15" s="14" customFormat="1" ht="216" customHeight="1" x14ac:dyDescent="0.45">
      <c r="H821" s="13"/>
      <c r="I821" s="13"/>
      <c r="J821" s="15"/>
      <c r="K821" s="15"/>
      <c r="L821" s="15"/>
      <c r="M821" s="15"/>
      <c r="N821" s="16"/>
      <c r="O821" s="16"/>
    </row>
    <row r="822" spans="8:15" s="14" customFormat="1" ht="216" customHeight="1" x14ac:dyDescent="0.45">
      <c r="H822" s="13"/>
      <c r="I822" s="13"/>
      <c r="J822" s="15"/>
      <c r="K822" s="15"/>
      <c r="L822" s="15"/>
      <c r="M822" s="15"/>
      <c r="N822" s="16"/>
      <c r="O822" s="16"/>
    </row>
    <row r="823" spans="8:15" s="14" customFormat="1" ht="216" customHeight="1" x14ac:dyDescent="0.45">
      <c r="H823" s="13"/>
      <c r="I823" s="13"/>
      <c r="J823" s="15"/>
      <c r="K823" s="15"/>
      <c r="L823" s="15"/>
      <c r="M823" s="15"/>
      <c r="N823" s="16"/>
      <c r="O823" s="16"/>
    </row>
    <row r="824" spans="8:15" s="14" customFormat="1" ht="216" customHeight="1" x14ac:dyDescent="0.45">
      <c r="H824" s="13"/>
      <c r="I824" s="13"/>
      <c r="J824" s="15"/>
      <c r="K824" s="15"/>
      <c r="L824" s="15"/>
      <c r="M824" s="15"/>
      <c r="N824" s="16"/>
      <c r="O824" s="16"/>
    </row>
    <row r="825" spans="8:15" s="14" customFormat="1" ht="216" customHeight="1" x14ac:dyDescent="0.45">
      <c r="H825" s="13"/>
      <c r="I825" s="13"/>
      <c r="J825" s="15"/>
      <c r="K825" s="15"/>
      <c r="L825" s="15"/>
      <c r="M825" s="15"/>
      <c r="N825" s="16"/>
      <c r="O825" s="16"/>
    </row>
    <row r="826" spans="8:15" s="14" customFormat="1" ht="216" customHeight="1" x14ac:dyDescent="0.45">
      <c r="H826" s="13"/>
      <c r="I826" s="13"/>
      <c r="J826" s="15"/>
      <c r="K826" s="15"/>
      <c r="L826" s="15"/>
      <c r="M826" s="15"/>
      <c r="N826" s="16"/>
      <c r="O826" s="16"/>
    </row>
    <row r="827" spans="8:15" s="14" customFormat="1" ht="216" customHeight="1" x14ac:dyDescent="0.45">
      <c r="H827" s="13"/>
      <c r="I827" s="13"/>
      <c r="J827" s="15"/>
      <c r="K827" s="15"/>
      <c r="L827" s="15"/>
      <c r="M827" s="15"/>
      <c r="N827" s="16"/>
      <c r="O827" s="16"/>
    </row>
    <row r="828" spans="8:15" s="14" customFormat="1" ht="216" customHeight="1" x14ac:dyDescent="0.45">
      <c r="H828" s="13"/>
      <c r="I828" s="13"/>
      <c r="J828" s="15"/>
      <c r="K828" s="15"/>
      <c r="L828" s="15"/>
      <c r="M828" s="15"/>
      <c r="N828" s="16"/>
      <c r="O828" s="16"/>
    </row>
    <row r="829" spans="8:15" s="14" customFormat="1" ht="216" customHeight="1" x14ac:dyDescent="0.45">
      <c r="H829" s="13"/>
      <c r="I829" s="13"/>
      <c r="J829" s="15"/>
      <c r="K829" s="15"/>
      <c r="L829" s="15"/>
      <c r="M829" s="15"/>
      <c r="N829" s="16"/>
      <c r="O829" s="16"/>
    </row>
    <row r="830" spans="8:15" s="14" customFormat="1" ht="216" customHeight="1" x14ac:dyDescent="0.45">
      <c r="H830" s="13"/>
      <c r="I830" s="13"/>
      <c r="J830" s="15"/>
      <c r="K830" s="15"/>
      <c r="L830" s="15"/>
      <c r="M830" s="15"/>
      <c r="N830" s="16"/>
      <c r="O830" s="16"/>
    </row>
    <row r="831" spans="8:15" s="14" customFormat="1" ht="216" customHeight="1" x14ac:dyDescent="0.45">
      <c r="H831" s="13"/>
      <c r="I831" s="13"/>
      <c r="J831" s="15"/>
      <c r="K831" s="15"/>
      <c r="L831" s="15"/>
      <c r="M831" s="15"/>
      <c r="N831" s="16"/>
      <c r="O831" s="16"/>
    </row>
    <row r="832" spans="8:15" s="14" customFormat="1" ht="216" customHeight="1" x14ac:dyDescent="0.45">
      <c r="H832" s="13"/>
      <c r="I832" s="13"/>
      <c r="J832" s="15"/>
      <c r="K832" s="15"/>
      <c r="L832" s="15"/>
      <c r="M832" s="15"/>
      <c r="N832" s="16"/>
      <c r="O832" s="16"/>
    </row>
    <row r="833" spans="8:15" s="14" customFormat="1" ht="216" customHeight="1" x14ac:dyDescent="0.45">
      <c r="H833" s="13"/>
      <c r="I833" s="13"/>
      <c r="J833" s="15"/>
      <c r="K833" s="15"/>
      <c r="L833" s="15"/>
      <c r="M833" s="15"/>
      <c r="N833" s="16"/>
      <c r="O833" s="16"/>
    </row>
    <row r="834" spans="8:15" s="14" customFormat="1" ht="216" customHeight="1" x14ac:dyDescent="0.45">
      <c r="H834" s="13"/>
      <c r="I834" s="13"/>
      <c r="J834" s="15"/>
      <c r="K834" s="15"/>
      <c r="L834" s="15"/>
      <c r="M834" s="15"/>
      <c r="N834" s="16"/>
      <c r="O834" s="16"/>
    </row>
    <row r="835" spans="8:15" s="14" customFormat="1" ht="216" customHeight="1" x14ac:dyDescent="0.45">
      <c r="H835" s="13"/>
      <c r="I835" s="13"/>
      <c r="J835" s="15"/>
      <c r="K835" s="15"/>
      <c r="L835" s="15"/>
      <c r="M835" s="15"/>
      <c r="N835" s="16"/>
      <c r="O835" s="16"/>
    </row>
    <row r="836" spans="8:15" s="14" customFormat="1" ht="216" customHeight="1" x14ac:dyDescent="0.45">
      <c r="H836" s="13"/>
      <c r="I836" s="13"/>
      <c r="J836" s="15"/>
      <c r="K836" s="15"/>
      <c r="L836" s="15"/>
      <c r="M836" s="15"/>
      <c r="N836" s="16"/>
      <c r="O836" s="16"/>
    </row>
    <row r="837" spans="8:15" s="14" customFormat="1" ht="216" customHeight="1" x14ac:dyDescent="0.45">
      <c r="H837" s="13"/>
      <c r="I837" s="13"/>
      <c r="J837" s="15"/>
      <c r="K837" s="15"/>
      <c r="L837" s="15"/>
      <c r="M837" s="15"/>
      <c r="N837" s="16"/>
      <c r="O837" s="16"/>
    </row>
    <row r="838" spans="8:15" s="14" customFormat="1" ht="216" customHeight="1" x14ac:dyDescent="0.45">
      <c r="H838" s="13"/>
      <c r="I838" s="13"/>
      <c r="J838" s="15"/>
      <c r="K838" s="15"/>
      <c r="L838" s="15"/>
      <c r="M838" s="15"/>
      <c r="N838" s="16"/>
      <c r="O838" s="16"/>
    </row>
    <row r="839" spans="8:15" s="14" customFormat="1" ht="216" customHeight="1" x14ac:dyDescent="0.45">
      <c r="H839" s="13"/>
      <c r="I839" s="13"/>
      <c r="J839" s="15"/>
      <c r="K839" s="15"/>
      <c r="L839" s="15"/>
      <c r="M839" s="15"/>
      <c r="N839" s="16"/>
      <c r="O839" s="16"/>
    </row>
    <row r="840" spans="8:15" s="14" customFormat="1" ht="216" customHeight="1" x14ac:dyDescent="0.45">
      <c r="H840" s="13"/>
      <c r="I840" s="13"/>
      <c r="J840" s="15"/>
      <c r="K840" s="15"/>
      <c r="L840" s="15"/>
      <c r="M840" s="15"/>
      <c r="N840" s="16"/>
      <c r="O840" s="16"/>
    </row>
    <row r="841" spans="8:15" s="14" customFormat="1" ht="216" customHeight="1" x14ac:dyDescent="0.45">
      <c r="H841" s="13"/>
      <c r="I841" s="13"/>
      <c r="J841" s="15"/>
      <c r="K841" s="15"/>
      <c r="L841" s="15"/>
      <c r="M841" s="15"/>
      <c r="N841" s="16"/>
      <c r="O841" s="16"/>
    </row>
    <row r="842" spans="8:15" s="14" customFormat="1" ht="216" customHeight="1" x14ac:dyDescent="0.45">
      <c r="H842" s="13"/>
      <c r="I842" s="13"/>
      <c r="J842" s="15"/>
      <c r="K842" s="15"/>
      <c r="L842" s="15"/>
      <c r="M842" s="15"/>
      <c r="N842" s="16"/>
      <c r="O842" s="16"/>
    </row>
    <row r="843" spans="8:15" s="14" customFormat="1" ht="216" customHeight="1" x14ac:dyDescent="0.45">
      <c r="H843" s="13"/>
      <c r="I843" s="13"/>
      <c r="J843" s="15"/>
      <c r="K843" s="15"/>
      <c r="L843" s="15"/>
      <c r="M843" s="15"/>
      <c r="N843" s="16"/>
      <c r="O843" s="16"/>
    </row>
    <row r="844" spans="8:15" s="14" customFormat="1" ht="216" customHeight="1" x14ac:dyDescent="0.45">
      <c r="H844" s="13"/>
      <c r="I844" s="13"/>
      <c r="J844" s="15"/>
      <c r="K844" s="15"/>
      <c r="L844" s="15"/>
      <c r="M844" s="15"/>
      <c r="N844" s="16"/>
      <c r="O844" s="16"/>
    </row>
    <row r="845" spans="8:15" s="14" customFormat="1" ht="216" customHeight="1" x14ac:dyDescent="0.45">
      <c r="H845" s="13"/>
      <c r="I845" s="13"/>
      <c r="J845" s="15"/>
      <c r="K845" s="15"/>
      <c r="L845" s="15"/>
      <c r="M845" s="15"/>
      <c r="N845" s="16"/>
      <c r="O845" s="16"/>
    </row>
    <row r="846" spans="8:15" s="14" customFormat="1" ht="216" customHeight="1" x14ac:dyDescent="0.45">
      <c r="H846" s="13"/>
      <c r="I846" s="13"/>
      <c r="J846" s="15"/>
      <c r="K846" s="15"/>
      <c r="L846" s="15"/>
      <c r="M846" s="15"/>
      <c r="N846" s="16"/>
      <c r="O846" s="16"/>
    </row>
    <row r="847" spans="8:15" s="14" customFormat="1" ht="216" customHeight="1" x14ac:dyDescent="0.45">
      <c r="H847" s="13"/>
      <c r="I847" s="13"/>
      <c r="J847" s="15"/>
      <c r="K847" s="15"/>
      <c r="L847" s="15"/>
      <c r="M847" s="15"/>
      <c r="N847" s="16"/>
      <c r="O847" s="16"/>
    </row>
    <row r="848" spans="8:15" s="14" customFormat="1" ht="216" customHeight="1" x14ac:dyDescent="0.45">
      <c r="H848" s="13"/>
      <c r="I848" s="13"/>
      <c r="J848" s="15"/>
      <c r="K848" s="15"/>
      <c r="L848" s="15"/>
      <c r="M848" s="15"/>
      <c r="N848" s="16"/>
      <c r="O848" s="16"/>
    </row>
    <row r="849" spans="8:15" s="14" customFormat="1" ht="216" customHeight="1" x14ac:dyDescent="0.45">
      <c r="H849" s="13"/>
      <c r="I849" s="13"/>
      <c r="J849" s="15"/>
      <c r="K849" s="15"/>
      <c r="L849" s="15"/>
      <c r="M849" s="15"/>
      <c r="N849" s="16"/>
      <c r="O849" s="16"/>
    </row>
    <row r="850" spans="8:15" s="14" customFormat="1" ht="216" customHeight="1" x14ac:dyDescent="0.45">
      <c r="H850" s="13"/>
      <c r="I850" s="13"/>
      <c r="J850" s="15"/>
      <c r="K850" s="15"/>
      <c r="L850" s="15"/>
      <c r="M850" s="15"/>
      <c r="N850" s="16"/>
      <c r="O850" s="16"/>
    </row>
    <row r="851" spans="8:15" s="14" customFormat="1" ht="216" customHeight="1" x14ac:dyDescent="0.45">
      <c r="H851" s="13"/>
      <c r="I851" s="13"/>
      <c r="J851" s="15"/>
      <c r="K851" s="15"/>
      <c r="L851" s="15"/>
      <c r="M851" s="15"/>
      <c r="N851" s="16"/>
      <c r="O851" s="16"/>
    </row>
    <row r="852" spans="8:15" s="14" customFormat="1" ht="216" customHeight="1" x14ac:dyDescent="0.45">
      <c r="H852" s="13"/>
      <c r="I852" s="13"/>
      <c r="J852" s="15"/>
      <c r="K852" s="15"/>
      <c r="L852" s="15"/>
      <c r="M852" s="15"/>
      <c r="N852" s="16"/>
      <c r="O852" s="16"/>
    </row>
    <row r="853" spans="8:15" s="14" customFormat="1" ht="216" customHeight="1" x14ac:dyDescent="0.45">
      <c r="H853" s="13"/>
      <c r="I853" s="13"/>
      <c r="J853" s="15"/>
      <c r="K853" s="15"/>
      <c r="L853" s="15"/>
      <c r="M853" s="15"/>
      <c r="N853" s="16"/>
      <c r="O853" s="16"/>
    </row>
    <row r="854" spans="8:15" s="14" customFormat="1" ht="216" customHeight="1" x14ac:dyDescent="0.45">
      <c r="H854" s="13"/>
      <c r="I854" s="13"/>
      <c r="J854" s="15"/>
      <c r="K854" s="15"/>
      <c r="L854" s="15"/>
      <c r="M854" s="15"/>
      <c r="N854" s="16"/>
      <c r="O854" s="16"/>
    </row>
    <row r="855" spans="8:15" s="14" customFormat="1" ht="216" customHeight="1" x14ac:dyDescent="0.45">
      <c r="H855" s="13"/>
      <c r="I855" s="13"/>
      <c r="J855" s="15"/>
      <c r="K855" s="15"/>
      <c r="L855" s="15"/>
      <c r="M855" s="15"/>
      <c r="N855" s="16"/>
      <c r="O855" s="16"/>
    </row>
    <row r="856" spans="8:15" s="14" customFormat="1" ht="216" customHeight="1" x14ac:dyDescent="0.45">
      <c r="H856" s="13"/>
      <c r="I856" s="13"/>
      <c r="J856" s="15"/>
      <c r="K856" s="15"/>
      <c r="L856" s="15"/>
      <c r="M856" s="15"/>
      <c r="N856" s="16"/>
      <c r="O856" s="16"/>
    </row>
    <row r="857" spans="8:15" s="14" customFormat="1" ht="216" customHeight="1" x14ac:dyDescent="0.45">
      <c r="H857" s="13"/>
      <c r="I857" s="13"/>
      <c r="J857" s="15"/>
      <c r="K857" s="15"/>
      <c r="L857" s="15"/>
      <c r="M857" s="15"/>
      <c r="N857" s="16"/>
      <c r="O857" s="16"/>
    </row>
    <row r="858" spans="8:15" s="14" customFormat="1" ht="216" customHeight="1" x14ac:dyDescent="0.45">
      <c r="H858" s="13"/>
      <c r="I858" s="13"/>
      <c r="J858" s="15"/>
      <c r="K858" s="15"/>
      <c r="L858" s="15"/>
      <c r="M858" s="15"/>
      <c r="N858" s="16"/>
      <c r="O858" s="16"/>
    </row>
    <row r="859" spans="8:15" s="14" customFormat="1" ht="216" customHeight="1" x14ac:dyDescent="0.45">
      <c r="H859" s="13"/>
      <c r="I859" s="13"/>
      <c r="J859" s="15"/>
      <c r="K859" s="15"/>
      <c r="L859" s="15"/>
      <c r="M859" s="15"/>
      <c r="N859" s="16"/>
      <c r="O859" s="16"/>
    </row>
    <row r="860" spans="8:15" s="14" customFormat="1" ht="216" customHeight="1" x14ac:dyDescent="0.45">
      <c r="H860" s="13"/>
      <c r="I860" s="13"/>
      <c r="J860" s="15"/>
      <c r="K860" s="15"/>
      <c r="L860" s="15"/>
      <c r="M860" s="15"/>
      <c r="N860" s="16"/>
      <c r="O860" s="16"/>
    </row>
    <row r="861" spans="8:15" s="14" customFormat="1" ht="216" customHeight="1" x14ac:dyDescent="0.45">
      <c r="H861" s="13"/>
      <c r="I861" s="13"/>
      <c r="J861" s="15"/>
      <c r="K861" s="15"/>
      <c r="L861" s="15"/>
      <c r="M861" s="15"/>
      <c r="N861" s="16"/>
      <c r="O861" s="16"/>
    </row>
    <row r="862" spans="8:15" s="14" customFormat="1" ht="216" customHeight="1" x14ac:dyDescent="0.45">
      <c r="H862" s="13"/>
      <c r="I862" s="13"/>
      <c r="J862" s="15"/>
      <c r="K862" s="15"/>
      <c r="L862" s="15"/>
      <c r="M862" s="15"/>
      <c r="N862" s="16"/>
      <c r="O862" s="16"/>
    </row>
    <row r="863" spans="8:15" s="14" customFormat="1" ht="216" customHeight="1" x14ac:dyDescent="0.45">
      <c r="H863" s="13"/>
      <c r="I863" s="13"/>
      <c r="J863" s="15"/>
      <c r="K863" s="15"/>
      <c r="L863" s="15"/>
      <c r="M863" s="15"/>
      <c r="N863" s="16"/>
      <c r="O863" s="16"/>
    </row>
    <row r="864" spans="8:15" s="14" customFormat="1" ht="216" customHeight="1" x14ac:dyDescent="0.45">
      <c r="H864" s="13"/>
      <c r="I864" s="13"/>
      <c r="J864" s="15"/>
      <c r="K864" s="15"/>
      <c r="L864" s="15"/>
      <c r="M864" s="15"/>
      <c r="N864" s="16"/>
      <c r="O864" s="16"/>
    </row>
    <row r="865" spans="8:15" s="14" customFormat="1" ht="216" customHeight="1" x14ac:dyDescent="0.45">
      <c r="H865" s="13"/>
      <c r="I865" s="13"/>
      <c r="J865" s="15"/>
      <c r="K865" s="15"/>
      <c r="L865" s="15"/>
      <c r="M865" s="15"/>
      <c r="N865" s="16"/>
      <c r="O865" s="16"/>
    </row>
    <row r="866" spans="8:15" s="14" customFormat="1" ht="216" customHeight="1" x14ac:dyDescent="0.45">
      <c r="H866" s="13"/>
      <c r="I866" s="13"/>
      <c r="J866" s="15"/>
      <c r="K866" s="15"/>
      <c r="L866" s="15"/>
      <c r="M866" s="15"/>
      <c r="N866" s="16"/>
      <c r="O866" s="16"/>
    </row>
    <row r="867" spans="8:15" s="14" customFormat="1" ht="216" customHeight="1" x14ac:dyDescent="0.45">
      <c r="H867" s="13"/>
      <c r="I867" s="13"/>
      <c r="J867" s="15"/>
      <c r="K867" s="15"/>
      <c r="L867" s="15"/>
      <c r="M867" s="15"/>
      <c r="N867" s="16"/>
      <c r="O867" s="16"/>
    </row>
    <row r="868" spans="8:15" s="14" customFormat="1" ht="216" customHeight="1" x14ac:dyDescent="0.45">
      <c r="H868" s="13"/>
      <c r="I868" s="13"/>
      <c r="J868" s="15"/>
      <c r="K868" s="15"/>
      <c r="L868" s="15"/>
      <c r="M868" s="15"/>
      <c r="N868" s="16"/>
      <c r="O868" s="16"/>
    </row>
    <row r="869" spans="8:15" s="14" customFormat="1" ht="216" customHeight="1" x14ac:dyDescent="0.45">
      <c r="H869" s="13"/>
      <c r="I869" s="13"/>
      <c r="J869" s="15"/>
      <c r="K869" s="15"/>
      <c r="L869" s="15"/>
      <c r="M869" s="15"/>
      <c r="N869" s="16"/>
      <c r="O869" s="16"/>
    </row>
    <row r="870" spans="8:15" s="14" customFormat="1" ht="216" customHeight="1" x14ac:dyDescent="0.45">
      <c r="H870" s="13"/>
      <c r="I870" s="13"/>
      <c r="J870" s="15"/>
      <c r="K870" s="15"/>
      <c r="L870" s="15"/>
      <c r="M870" s="15"/>
      <c r="N870" s="16"/>
      <c r="O870" s="16"/>
    </row>
    <row r="871" spans="8:15" s="14" customFormat="1" ht="216" customHeight="1" x14ac:dyDescent="0.45">
      <c r="H871" s="13"/>
      <c r="I871" s="13"/>
      <c r="J871" s="15"/>
      <c r="K871" s="15"/>
      <c r="L871" s="15"/>
      <c r="M871" s="15"/>
      <c r="N871" s="16"/>
      <c r="O871" s="16"/>
    </row>
    <row r="872" spans="8:15" s="14" customFormat="1" ht="216" customHeight="1" x14ac:dyDescent="0.45">
      <c r="H872" s="13"/>
      <c r="I872" s="13"/>
      <c r="J872" s="15"/>
      <c r="K872" s="15"/>
      <c r="L872" s="15"/>
      <c r="M872" s="15"/>
      <c r="N872" s="16"/>
      <c r="O872" s="16"/>
    </row>
    <row r="873" spans="8:15" s="14" customFormat="1" ht="216" customHeight="1" x14ac:dyDescent="0.45">
      <c r="H873" s="13"/>
      <c r="I873" s="13"/>
      <c r="J873" s="15"/>
      <c r="K873" s="15"/>
      <c r="L873" s="15"/>
      <c r="M873" s="15"/>
      <c r="N873" s="16"/>
      <c r="O873" s="16"/>
    </row>
    <row r="874" spans="8:15" s="14" customFormat="1" ht="216" customHeight="1" x14ac:dyDescent="0.45">
      <c r="H874" s="13"/>
      <c r="I874" s="13"/>
      <c r="J874" s="15"/>
      <c r="K874" s="15"/>
      <c r="L874" s="15"/>
      <c r="M874" s="15"/>
      <c r="N874" s="16"/>
      <c r="O874" s="16"/>
    </row>
    <row r="875" spans="8:15" s="14" customFormat="1" ht="216" customHeight="1" x14ac:dyDescent="0.45">
      <c r="H875" s="13"/>
      <c r="I875" s="13"/>
      <c r="J875" s="15"/>
      <c r="K875" s="15"/>
      <c r="L875" s="15"/>
      <c r="M875" s="15"/>
      <c r="N875" s="16"/>
      <c r="O875" s="16"/>
    </row>
    <row r="876" spans="8:15" s="14" customFormat="1" ht="216" customHeight="1" x14ac:dyDescent="0.45">
      <c r="H876" s="13"/>
      <c r="I876" s="13"/>
      <c r="J876" s="15"/>
      <c r="K876" s="15"/>
      <c r="L876" s="15"/>
      <c r="M876" s="15"/>
      <c r="N876" s="16"/>
      <c r="O876" s="16"/>
    </row>
    <row r="877" spans="8:15" s="14" customFormat="1" ht="216" customHeight="1" x14ac:dyDescent="0.45">
      <c r="H877" s="13"/>
      <c r="I877" s="13"/>
      <c r="J877" s="15"/>
      <c r="K877" s="15"/>
      <c r="L877" s="15"/>
      <c r="M877" s="15"/>
      <c r="N877" s="16"/>
      <c r="O877" s="16"/>
    </row>
    <row r="878" spans="8:15" s="14" customFormat="1" ht="216" customHeight="1" x14ac:dyDescent="0.45">
      <c r="H878" s="13"/>
      <c r="I878" s="13"/>
      <c r="J878" s="15"/>
      <c r="K878" s="15"/>
      <c r="L878" s="15"/>
      <c r="M878" s="15"/>
      <c r="N878" s="16"/>
      <c r="O878" s="16"/>
    </row>
    <row r="879" spans="8:15" s="14" customFormat="1" ht="216" customHeight="1" x14ac:dyDescent="0.45">
      <c r="H879" s="13"/>
      <c r="I879" s="13"/>
      <c r="J879" s="15"/>
      <c r="K879" s="15"/>
      <c r="L879" s="15"/>
      <c r="M879" s="15"/>
      <c r="N879" s="16"/>
      <c r="O879" s="16"/>
    </row>
    <row r="880" spans="8:15" s="14" customFormat="1" ht="216" customHeight="1" x14ac:dyDescent="0.45">
      <c r="H880" s="13"/>
      <c r="I880" s="13"/>
      <c r="J880" s="15"/>
      <c r="K880" s="15"/>
      <c r="L880" s="15"/>
      <c r="M880" s="15"/>
      <c r="N880" s="16"/>
      <c r="O880" s="16"/>
    </row>
    <row r="881" spans="8:15" s="14" customFormat="1" ht="216" customHeight="1" x14ac:dyDescent="0.45">
      <c r="H881" s="13"/>
      <c r="I881" s="13"/>
      <c r="J881" s="15"/>
      <c r="K881" s="15"/>
      <c r="L881" s="15"/>
      <c r="M881" s="15"/>
      <c r="N881" s="16"/>
      <c r="O881" s="16"/>
    </row>
    <row r="882" spans="8:15" s="14" customFormat="1" ht="216" customHeight="1" x14ac:dyDescent="0.45">
      <c r="H882" s="13"/>
      <c r="I882" s="13"/>
      <c r="J882" s="15"/>
      <c r="K882" s="15"/>
      <c r="L882" s="15"/>
      <c r="M882" s="15"/>
      <c r="N882" s="16"/>
      <c r="O882" s="16"/>
    </row>
    <row r="883" spans="8:15" s="14" customFormat="1" ht="216" customHeight="1" x14ac:dyDescent="0.45">
      <c r="H883" s="13"/>
      <c r="I883" s="13"/>
      <c r="J883" s="15"/>
      <c r="K883" s="15"/>
      <c r="L883" s="15"/>
      <c r="M883" s="15"/>
      <c r="N883" s="16"/>
      <c r="O883" s="16"/>
    </row>
    <row r="884" spans="8:15" s="14" customFormat="1" ht="216" customHeight="1" x14ac:dyDescent="0.45">
      <c r="H884" s="13"/>
      <c r="I884" s="13"/>
      <c r="J884" s="15"/>
      <c r="K884" s="15"/>
      <c r="L884" s="15"/>
      <c r="M884" s="15"/>
      <c r="N884" s="16"/>
      <c r="O884" s="16"/>
    </row>
    <row r="885" spans="8:15" s="14" customFormat="1" ht="216" customHeight="1" x14ac:dyDescent="0.45">
      <c r="H885" s="13"/>
      <c r="I885" s="13"/>
      <c r="J885" s="15"/>
      <c r="K885" s="15"/>
      <c r="L885" s="15"/>
      <c r="M885" s="15"/>
      <c r="N885" s="16"/>
      <c r="O885" s="16"/>
    </row>
    <row r="886" spans="8:15" s="14" customFormat="1" ht="216" customHeight="1" x14ac:dyDescent="0.45">
      <c r="H886" s="13"/>
      <c r="I886" s="13"/>
      <c r="J886" s="15"/>
      <c r="K886" s="15"/>
      <c r="L886" s="15"/>
      <c r="M886" s="15"/>
      <c r="N886" s="16"/>
      <c r="O886" s="16"/>
    </row>
    <row r="887" spans="8:15" s="14" customFormat="1" ht="216" customHeight="1" x14ac:dyDescent="0.45">
      <c r="H887" s="13"/>
      <c r="I887" s="13"/>
      <c r="J887" s="15"/>
      <c r="K887" s="15"/>
      <c r="L887" s="15"/>
      <c r="M887" s="15"/>
      <c r="N887" s="16"/>
      <c r="O887" s="16"/>
    </row>
    <row r="888" spans="8:15" s="14" customFormat="1" ht="216" customHeight="1" x14ac:dyDescent="0.45">
      <c r="H888" s="13"/>
      <c r="I888" s="13"/>
      <c r="J888" s="15"/>
      <c r="K888" s="15"/>
      <c r="L888" s="15"/>
      <c r="M888" s="15"/>
      <c r="N888" s="16"/>
      <c r="O888" s="16"/>
    </row>
    <row r="889" spans="8:15" s="14" customFormat="1" ht="216" customHeight="1" x14ac:dyDescent="0.45">
      <c r="H889" s="13"/>
      <c r="I889" s="13"/>
      <c r="J889" s="15"/>
      <c r="K889" s="15"/>
      <c r="L889" s="15"/>
      <c r="M889" s="15"/>
      <c r="N889" s="16"/>
      <c r="O889" s="16"/>
    </row>
    <row r="890" spans="8:15" s="14" customFormat="1" ht="216" customHeight="1" x14ac:dyDescent="0.45">
      <c r="H890" s="13"/>
      <c r="I890" s="13"/>
      <c r="J890" s="15"/>
      <c r="K890" s="15"/>
      <c r="L890" s="15"/>
      <c r="M890" s="15"/>
      <c r="N890" s="16"/>
      <c r="O890" s="16"/>
    </row>
    <row r="891" spans="8:15" s="14" customFormat="1" ht="216" customHeight="1" x14ac:dyDescent="0.45">
      <c r="H891" s="13"/>
      <c r="I891" s="13"/>
      <c r="J891" s="15"/>
      <c r="K891" s="15"/>
      <c r="L891" s="15"/>
      <c r="M891" s="15"/>
      <c r="N891" s="16"/>
      <c r="O891" s="16"/>
    </row>
    <row r="892" spans="8:15" s="14" customFormat="1" ht="216" customHeight="1" x14ac:dyDescent="0.45">
      <c r="H892" s="13"/>
      <c r="I892" s="13"/>
      <c r="J892" s="15"/>
      <c r="K892" s="15"/>
      <c r="L892" s="15"/>
      <c r="M892" s="15"/>
      <c r="N892" s="16"/>
      <c r="O892" s="16"/>
    </row>
    <row r="893" spans="8:15" s="14" customFormat="1" ht="216" customHeight="1" x14ac:dyDescent="0.45">
      <c r="H893" s="13"/>
      <c r="I893" s="13"/>
      <c r="J893" s="15"/>
      <c r="K893" s="15"/>
      <c r="L893" s="15"/>
      <c r="M893" s="15"/>
      <c r="N893" s="16"/>
      <c r="O893" s="16"/>
    </row>
    <row r="894" spans="8:15" s="14" customFormat="1" ht="216" customHeight="1" x14ac:dyDescent="0.45">
      <c r="H894" s="13"/>
      <c r="I894" s="13"/>
      <c r="J894" s="15"/>
      <c r="K894" s="15"/>
      <c r="L894" s="15"/>
      <c r="M894" s="15"/>
      <c r="N894" s="16"/>
      <c r="O894" s="16"/>
    </row>
    <row r="895" spans="8:15" s="14" customFormat="1" ht="216" customHeight="1" x14ac:dyDescent="0.45">
      <c r="H895" s="13"/>
      <c r="I895" s="13"/>
      <c r="J895" s="15"/>
      <c r="K895" s="15"/>
      <c r="L895" s="15"/>
      <c r="M895" s="15"/>
      <c r="N895" s="16"/>
      <c r="O895" s="16"/>
    </row>
    <row r="896" spans="8:15" s="14" customFormat="1" ht="216" customHeight="1" x14ac:dyDescent="0.45">
      <c r="H896" s="13"/>
      <c r="I896" s="13"/>
      <c r="J896" s="15"/>
      <c r="K896" s="15"/>
      <c r="L896" s="15"/>
      <c r="M896" s="15"/>
      <c r="N896" s="16"/>
      <c r="O896" s="16"/>
    </row>
    <row r="897" spans="8:15" s="14" customFormat="1" ht="216" customHeight="1" x14ac:dyDescent="0.45">
      <c r="H897" s="13"/>
      <c r="I897" s="13"/>
      <c r="J897" s="15"/>
      <c r="K897" s="15"/>
      <c r="L897" s="15"/>
      <c r="M897" s="15"/>
      <c r="N897" s="16"/>
      <c r="O897" s="16"/>
    </row>
    <row r="898" spans="8:15" s="14" customFormat="1" ht="216" customHeight="1" x14ac:dyDescent="0.45">
      <c r="H898" s="13"/>
      <c r="I898" s="13"/>
      <c r="J898" s="15"/>
      <c r="K898" s="15"/>
      <c r="L898" s="15"/>
      <c r="M898" s="15"/>
      <c r="N898" s="16"/>
      <c r="O898" s="16"/>
    </row>
    <row r="899" spans="8:15" s="14" customFormat="1" ht="216" customHeight="1" x14ac:dyDescent="0.45">
      <c r="H899" s="13"/>
      <c r="I899" s="13"/>
      <c r="J899" s="15"/>
      <c r="K899" s="15"/>
      <c r="L899" s="15"/>
      <c r="M899" s="15"/>
      <c r="N899" s="16"/>
      <c r="O899" s="16"/>
    </row>
    <row r="900" spans="8:15" s="14" customFormat="1" ht="216" customHeight="1" x14ac:dyDescent="0.45">
      <c r="H900" s="13"/>
      <c r="I900" s="13"/>
      <c r="J900" s="15"/>
      <c r="K900" s="15"/>
      <c r="L900" s="15"/>
      <c r="M900" s="15"/>
      <c r="N900" s="16"/>
      <c r="O900" s="16"/>
    </row>
    <row r="901" spans="8:15" s="14" customFormat="1" ht="216" customHeight="1" x14ac:dyDescent="0.45">
      <c r="H901" s="13"/>
      <c r="I901" s="13"/>
      <c r="J901" s="15"/>
      <c r="K901" s="15"/>
      <c r="L901" s="15"/>
      <c r="M901" s="15"/>
      <c r="N901" s="16"/>
      <c r="O901" s="16"/>
    </row>
    <row r="902" spans="8:15" s="14" customFormat="1" ht="216" customHeight="1" x14ac:dyDescent="0.45">
      <c r="H902" s="13"/>
      <c r="I902" s="13"/>
      <c r="J902" s="15"/>
      <c r="K902" s="15"/>
      <c r="L902" s="15"/>
      <c r="M902" s="15"/>
      <c r="N902" s="16"/>
      <c r="O902" s="16"/>
    </row>
    <row r="903" spans="8:15" s="14" customFormat="1" ht="216" customHeight="1" x14ac:dyDescent="0.45">
      <c r="H903" s="13"/>
      <c r="I903" s="13"/>
      <c r="J903" s="15"/>
      <c r="K903" s="15"/>
      <c r="L903" s="15"/>
      <c r="M903" s="15"/>
      <c r="N903" s="16"/>
      <c r="O903" s="16"/>
    </row>
    <row r="904" spans="8:15" s="14" customFormat="1" ht="216" customHeight="1" x14ac:dyDescent="0.45">
      <c r="H904" s="13"/>
      <c r="I904" s="13"/>
      <c r="J904" s="15"/>
      <c r="K904" s="15"/>
      <c r="L904" s="15"/>
      <c r="M904" s="15"/>
      <c r="N904" s="16"/>
      <c r="O904" s="16"/>
    </row>
    <row r="905" spans="8:15" s="14" customFormat="1" ht="216" customHeight="1" x14ac:dyDescent="0.45">
      <c r="H905" s="13"/>
      <c r="I905" s="13"/>
      <c r="J905" s="15"/>
      <c r="K905" s="15"/>
      <c r="L905" s="15"/>
      <c r="M905" s="15"/>
      <c r="N905" s="16"/>
      <c r="O905" s="16"/>
    </row>
    <row r="906" spans="8:15" s="14" customFormat="1" ht="216" customHeight="1" x14ac:dyDescent="0.45">
      <c r="H906" s="13"/>
      <c r="I906" s="13"/>
      <c r="J906" s="15"/>
      <c r="K906" s="15"/>
      <c r="L906" s="15"/>
      <c r="M906" s="15"/>
      <c r="N906" s="16"/>
      <c r="O906" s="16"/>
    </row>
    <row r="907" spans="8:15" s="14" customFormat="1" ht="216" customHeight="1" x14ac:dyDescent="0.45">
      <c r="H907" s="13"/>
      <c r="I907" s="13"/>
      <c r="J907" s="15"/>
      <c r="K907" s="15"/>
      <c r="L907" s="15"/>
      <c r="M907" s="15"/>
      <c r="N907" s="16"/>
      <c r="O907" s="16"/>
    </row>
    <row r="908" spans="8:15" s="14" customFormat="1" ht="216" customHeight="1" x14ac:dyDescent="0.45">
      <c r="H908" s="13"/>
      <c r="I908" s="13"/>
      <c r="J908" s="15"/>
      <c r="K908" s="15"/>
      <c r="L908" s="15"/>
      <c r="M908" s="15"/>
      <c r="N908" s="16"/>
      <c r="O908" s="16"/>
    </row>
    <row r="909" spans="8:15" s="14" customFormat="1" ht="216" customHeight="1" x14ac:dyDescent="0.45">
      <c r="H909" s="13"/>
      <c r="I909" s="13"/>
      <c r="J909" s="15"/>
      <c r="K909" s="15"/>
      <c r="L909" s="15"/>
      <c r="M909" s="15"/>
      <c r="N909" s="16"/>
      <c r="O909" s="16"/>
    </row>
    <row r="910" spans="8:15" s="14" customFormat="1" ht="216" customHeight="1" x14ac:dyDescent="0.45">
      <c r="H910" s="13"/>
      <c r="I910" s="13"/>
      <c r="J910" s="15"/>
      <c r="K910" s="15"/>
      <c r="L910" s="15"/>
      <c r="M910" s="15"/>
      <c r="N910" s="16"/>
      <c r="O910" s="16"/>
    </row>
    <row r="911" spans="8:15" s="14" customFormat="1" ht="216" customHeight="1" x14ac:dyDescent="0.45">
      <c r="H911" s="13"/>
      <c r="I911" s="13"/>
      <c r="J911" s="15"/>
      <c r="K911" s="15"/>
      <c r="L911" s="15"/>
      <c r="M911" s="15"/>
      <c r="N911" s="16"/>
      <c r="O911" s="16"/>
    </row>
    <row r="912" spans="8:15" s="14" customFormat="1" ht="216" customHeight="1" x14ac:dyDescent="0.45">
      <c r="H912" s="13"/>
      <c r="I912" s="13"/>
      <c r="J912" s="15"/>
      <c r="K912" s="15"/>
      <c r="L912" s="15"/>
      <c r="M912" s="15"/>
      <c r="N912" s="16"/>
      <c r="O912" s="16"/>
    </row>
    <row r="913" spans="8:15" s="14" customFormat="1" ht="216" customHeight="1" x14ac:dyDescent="0.45">
      <c r="H913" s="13"/>
      <c r="I913" s="13"/>
      <c r="J913" s="15"/>
      <c r="K913" s="15"/>
      <c r="L913" s="15"/>
      <c r="M913" s="15"/>
      <c r="N913" s="16"/>
      <c r="O913" s="16"/>
    </row>
    <row r="914" spans="8:15" s="14" customFormat="1" ht="216" customHeight="1" x14ac:dyDescent="0.45">
      <c r="H914" s="13"/>
      <c r="I914" s="13"/>
      <c r="J914" s="15"/>
      <c r="K914" s="15"/>
      <c r="L914" s="15"/>
      <c r="M914" s="15"/>
      <c r="N914" s="16"/>
      <c r="O914" s="16"/>
    </row>
    <row r="915" spans="8:15" s="14" customFormat="1" ht="216" customHeight="1" x14ac:dyDescent="0.45">
      <c r="H915" s="13"/>
      <c r="I915" s="13"/>
      <c r="J915" s="15"/>
      <c r="K915" s="15"/>
      <c r="L915" s="15"/>
      <c r="M915" s="15"/>
      <c r="N915" s="16"/>
      <c r="O915" s="16"/>
    </row>
    <row r="916" spans="8:15" s="14" customFormat="1" ht="216" customHeight="1" x14ac:dyDescent="0.45">
      <c r="H916" s="13"/>
      <c r="I916" s="13"/>
      <c r="J916" s="15"/>
      <c r="K916" s="15"/>
      <c r="L916" s="15"/>
      <c r="M916" s="15"/>
      <c r="N916" s="16"/>
      <c r="O916" s="16"/>
    </row>
    <row r="917" spans="8:15" s="14" customFormat="1" ht="216" customHeight="1" x14ac:dyDescent="0.45">
      <c r="H917" s="13"/>
      <c r="I917" s="13"/>
      <c r="J917" s="15"/>
      <c r="K917" s="15"/>
      <c r="L917" s="15"/>
      <c r="M917" s="15"/>
      <c r="N917" s="16"/>
      <c r="O917" s="16"/>
    </row>
    <row r="918" spans="8:15" s="14" customFormat="1" ht="216" customHeight="1" x14ac:dyDescent="0.45">
      <c r="H918" s="13"/>
      <c r="I918" s="13"/>
      <c r="J918" s="15"/>
      <c r="K918" s="15"/>
      <c r="L918" s="15"/>
      <c r="M918" s="15"/>
      <c r="N918" s="16"/>
      <c r="O918" s="16"/>
    </row>
    <row r="919" spans="8:15" s="14" customFormat="1" ht="216" customHeight="1" x14ac:dyDescent="0.45">
      <c r="H919" s="13"/>
      <c r="I919" s="13"/>
      <c r="J919" s="15"/>
      <c r="K919" s="15"/>
      <c r="L919" s="15"/>
      <c r="M919" s="15"/>
      <c r="N919" s="16"/>
      <c r="O919" s="16"/>
    </row>
    <row r="920" spans="8:15" s="14" customFormat="1" ht="216" customHeight="1" x14ac:dyDescent="0.45">
      <c r="H920" s="13"/>
      <c r="I920" s="13"/>
      <c r="J920" s="15"/>
      <c r="K920" s="15"/>
      <c r="L920" s="15"/>
      <c r="M920" s="15"/>
      <c r="N920" s="16"/>
      <c r="O920" s="16"/>
    </row>
    <row r="921" spans="8:15" s="14" customFormat="1" ht="216" customHeight="1" x14ac:dyDescent="0.45">
      <c r="H921" s="13"/>
      <c r="I921" s="13"/>
      <c r="J921" s="15"/>
      <c r="K921" s="15"/>
      <c r="L921" s="15"/>
      <c r="M921" s="15"/>
      <c r="N921" s="16"/>
      <c r="O921" s="16"/>
    </row>
    <row r="922" spans="8:15" s="14" customFormat="1" ht="216" customHeight="1" x14ac:dyDescent="0.45">
      <c r="H922" s="13"/>
      <c r="I922" s="13"/>
      <c r="J922" s="15"/>
      <c r="K922" s="15"/>
      <c r="L922" s="15"/>
      <c r="M922" s="15"/>
      <c r="N922" s="16"/>
      <c r="O922" s="16"/>
    </row>
    <row r="923" spans="8:15" s="14" customFormat="1" ht="216" customHeight="1" x14ac:dyDescent="0.45">
      <c r="H923" s="13"/>
      <c r="I923" s="13"/>
      <c r="J923" s="15"/>
      <c r="K923" s="15"/>
      <c r="L923" s="15"/>
      <c r="M923" s="15"/>
      <c r="N923" s="16"/>
      <c r="O923" s="16"/>
    </row>
    <row r="924" spans="8:15" s="14" customFormat="1" ht="216" customHeight="1" x14ac:dyDescent="0.45">
      <c r="H924" s="13"/>
      <c r="I924" s="13"/>
      <c r="J924" s="15"/>
      <c r="K924" s="15"/>
      <c r="L924" s="15"/>
      <c r="M924" s="15"/>
      <c r="N924" s="16"/>
      <c r="O924" s="16"/>
    </row>
    <row r="925" spans="8:15" s="14" customFormat="1" ht="216" customHeight="1" x14ac:dyDescent="0.45">
      <c r="H925" s="13"/>
      <c r="I925" s="13"/>
      <c r="J925" s="15"/>
      <c r="K925" s="15"/>
      <c r="L925" s="15"/>
      <c r="M925" s="15"/>
      <c r="N925" s="16"/>
      <c r="O925" s="16"/>
    </row>
    <row r="926" spans="8:15" s="14" customFormat="1" ht="216" customHeight="1" x14ac:dyDescent="0.45">
      <c r="H926" s="13"/>
      <c r="I926" s="13"/>
      <c r="J926" s="15"/>
      <c r="K926" s="15"/>
      <c r="L926" s="15"/>
      <c r="M926" s="15"/>
      <c r="N926" s="16"/>
      <c r="O926" s="16"/>
    </row>
    <row r="927" spans="8:15" s="14" customFormat="1" ht="216" customHeight="1" x14ac:dyDescent="0.45">
      <c r="H927" s="13"/>
      <c r="I927" s="13"/>
      <c r="J927" s="15"/>
      <c r="K927" s="15"/>
      <c r="L927" s="15"/>
      <c r="M927" s="15"/>
      <c r="N927" s="16"/>
      <c r="O927" s="16"/>
    </row>
    <row r="928" spans="8:15" s="14" customFormat="1" ht="216" customHeight="1" x14ac:dyDescent="0.45">
      <c r="H928" s="13"/>
      <c r="I928" s="13"/>
      <c r="J928" s="15"/>
      <c r="K928" s="15"/>
      <c r="L928" s="15"/>
      <c r="M928" s="15"/>
      <c r="N928" s="16"/>
      <c r="O928" s="16"/>
    </row>
    <row r="929" spans="8:15" s="14" customFormat="1" ht="216" customHeight="1" x14ac:dyDescent="0.45">
      <c r="H929" s="13"/>
      <c r="I929" s="13"/>
      <c r="J929" s="15"/>
      <c r="K929" s="15"/>
      <c r="L929" s="15"/>
      <c r="M929" s="15"/>
      <c r="N929" s="16"/>
      <c r="O929" s="16"/>
    </row>
    <row r="930" spans="8:15" s="14" customFormat="1" ht="216" customHeight="1" x14ac:dyDescent="0.45">
      <c r="H930" s="13"/>
      <c r="I930" s="13"/>
      <c r="J930" s="15"/>
      <c r="K930" s="15"/>
      <c r="L930" s="15"/>
      <c r="M930" s="15"/>
      <c r="N930" s="16"/>
      <c r="O930" s="16"/>
    </row>
    <row r="931" spans="8:15" s="14" customFormat="1" ht="216" customHeight="1" x14ac:dyDescent="0.45">
      <c r="H931" s="13"/>
      <c r="I931" s="13"/>
      <c r="J931" s="15"/>
      <c r="K931" s="15"/>
      <c r="L931" s="15"/>
      <c r="M931" s="15"/>
      <c r="N931" s="16"/>
      <c r="O931" s="16"/>
    </row>
    <row r="932" spans="8:15" s="14" customFormat="1" ht="216" customHeight="1" x14ac:dyDescent="0.45">
      <c r="H932" s="13"/>
      <c r="I932" s="13"/>
      <c r="J932" s="15"/>
      <c r="K932" s="15"/>
      <c r="L932" s="15"/>
      <c r="M932" s="15"/>
      <c r="N932" s="16"/>
      <c r="O932" s="16"/>
    </row>
    <row r="933" spans="8:15" s="14" customFormat="1" ht="216" customHeight="1" x14ac:dyDescent="0.45">
      <c r="H933" s="13"/>
      <c r="I933" s="13"/>
      <c r="J933" s="15"/>
      <c r="K933" s="15"/>
      <c r="L933" s="15"/>
      <c r="M933" s="15"/>
      <c r="N933" s="16"/>
      <c r="O933" s="16"/>
    </row>
    <row r="934" spans="8:15" s="14" customFormat="1" ht="216" customHeight="1" x14ac:dyDescent="0.45">
      <c r="H934" s="13"/>
      <c r="I934" s="13"/>
      <c r="J934" s="15"/>
      <c r="K934" s="15"/>
      <c r="L934" s="15"/>
      <c r="M934" s="15"/>
      <c r="N934" s="16"/>
      <c r="O934" s="16"/>
    </row>
    <row r="935" spans="8:15" s="14" customFormat="1" ht="216" customHeight="1" x14ac:dyDescent="0.45">
      <c r="H935" s="13"/>
      <c r="I935" s="13"/>
      <c r="J935" s="15"/>
      <c r="K935" s="15"/>
      <c r="L935" s="15"/>
      <c r="M935" s="15"/>
      <c r="N935" s="16"/>
      <c r="O935" s="16"/>
    </row>
    <row r="936" spans="8:15" s="14" customFormat="1" ht="216" customHeight="1" x14ac:dyDescent="0.45">
      <c r="H936" s="13"/>
      <c r="I936" s="13"/>
      <c r="J936" s="15"/>
      <c r="K936" s="15"/>
      <c r="L936" s="15"/>
      <c r="M936" s="15"/>
      <c r="N936" s="16"/>
      <c r="O936" s="16"/>
    </row>
    <row r="937" spans="8:15" s="14" customFormat="1" ht="216" customHeight="1" x14ac:dyDescent="0.45">
      <c r="H937" s="13"/>
      <c r="I937" s="13"/>
      <c r="J937" s="15"/>
      <c r="K937" s="15"/>
      <c r="L937" s="15"/>
      <c r="M937" s="15"/>
      <c r="N937" s="16"/>
      <c r="O937" s="16"/>
    </row>
    <row r="938" spans="8:15" s="14" customFormat="1" ht="216" customHeight="1" x14ac:dyDescent="0.45">
      <c r="H938" s="13"/>
      <c r="I938" s="13"/>
      <c r="J938" s="15"/>
      <c r="K938" s="15"/>
      <c r="L938" s="15"/>
      <c r="M938" s="15"/>
      <c r="N938" s="16"/>
      <c r="O938" s="16"/>
    </row>
    <row r="939" spans="8:15" s="14" customFormat="1" ht="216" customHeight="1" x14ac:dyDescent="0.45">
      <c r="H939" s="13"/>
      <c r="I939" s="13"/>
      <c r="J939" s="15"/>
      <c r="K939" s="15"/>
      <c r="L939" s="15"/>
      <c r="M939" s="15"/>
      <c r="N939" s="16"/>
      <c r="O939" s="16"/>
    </row>
    <row r="940" spans="8:15" s="14" customFormat="1" ht="216" customHeight="1" x14ac:dyDescent="0.45">
      <c r="H940" s="13"/>
      <c r="I940" s="13"/>
      <c r="J940" s="15"/>
      <c r="K940" s="15"/>
      <c r="L940" s="15"/>
      <c r="M940" s="15"/>
      <c r="N940" s="16"/>
      <c r="O940" s="16"/>
    </row>
    <row r="941" spans="8:15" s="14" customFormat="1" ht="216" customHeight="1" x14ac:dyDescent="0.45">
      <c r="H941" s="13"/>
      <c r="I941" s="13"/>
      <c r="J941" s="15"/>
      <c r="K941" s="15"/>
      <c r="L941" s="15"/>
      <c r="M941" s="15"/>
      <c r="N941" s="16"/>
      <c r="O941" s="16"/>
    </row>
    <row r="942" spans="8:15" s="14" customFormat="1" ht="216" customHeight="1" x14ac:dyDescent="0.45">
      <c r="H942" s="13"/>
      <c r="I942" s="13"/>
      <c r="J942" s="15"/>
      <c r="K942" s="15"/>
      <c r="L942" s="15"/>
      <c r="M942" s="15"/>
      <c r="N942" s="16"/>
      <c r="O942" s="16"/>
    </row>
    <row r="943" spans="8:15" s="14" customFormat="1" ht="216" customHeight="1" x14ac:dyDescent="0.45">
      <c r="H943" s="13"/>
      <c r="I943" s="13"/>
      <c r="J943" s="15"/>
      <c r="K943" s="15"/>
      <c r="L943" s="15"/>
      <c r="M943" s="15"/>
      <c r="N943" s="16"/>
      <c r="O943" s="16"/>
    </row>
    <row r="944" spans="8:15" s="14" customFormat="1" ht="216" customHeight="1" x14ac:dyDescent="0.45">
      <c r="H944" s="13"/>
      <c r="I944" s="13"/>
      <c r="J944" s="15"/>
      <c r="K944" s="15"/>
      <c r="L944" s="15"/>
      <c r="M944" s="15"/>
      <c r="N944" s="16"/>
      <c r="O944" s="16"/>
    </row>
    <row r="945" spans="8:15" s="14" customFormat="1" ht="216" customHeight="1" x14ac:dyDescent="0.45">
      <c r="H945" s="13"/>
      <c r="I945" s="13"/>
      <c r="J945" s="15"/>
      <c r="K945" s="15"/>
      <c r="L945" s="15"/>
      <c r="M945" s="15"/>
      <c r="N945" s="16"/>
      <c r="O945" s="16"/>
    </row>
    <row r="946" spans="8:15" s="14" customFormat="1" ht="216" customHeight="1" x14ac:dyDescent="0.45">
      <c r="H946" s="13"/>
      <c r="I946" s="13"/>
      <c r="J946" s="15"/>
      <c r="K946" s="15"/>
      <c r="L946" s="15"/>
      <c r="M946" s="15"/>
      <c r="N946" s="16"/>
      <c r="O946" s="16"/>
    </row>
    <row r="947" spans="8:15" s="14" customFormat="1" ht="216" customHeight="1" x14ac:dyDescent="0.45">
      <c r="H947" s="13"/>
      <c r="I947" s="13"/>
      <c r="J947" s="15"/>
      <c r="K947" s="15"/>
      <c r="L947" s="15"/>
      <c r="M947" s="15"/>
      <c r="N947" s="16"/>
      <c r="O947" s="16"/>
    </row>
    <row r="948" spans="8:15" s="14" customFormat="1" ht="216" customHeight="1" x14ac:dyDescent="0.45">
      <c r="H948" s="13"/>
      <c r="I948" s="13"/>
      <c r="J948" s="15"/>
      <c r="K948" s="15"/>
      <c r="L948" s="15"/>
      <c r="M948" s="15"/>
      <c r="N948" s="16"/>
      <c r="O948" s="16"/>
    </row>
    <row r="949" spans="8:15" s="14" customFormat="1" ht="216" customHeight="1" x14ac:dyDescent="0.45">
      <c r="H949" s="13"/>
      <c r="I949" s="13"/>
      <c r="J949" s="15"/>
      <c r="K949" s="15"/>
      <c r="L949" s="15"/>
      <c r="M949" s="15"/>
      <c r="N949" s="16"/>
      <c r="O949" s="16"/>
    </row>
    <row r="950" spans="8:15" s="14" customFormat="1" ht="216" customHeight="1" x14ac:dyDescent="0.45">
      <c r="H950" s="13"/>
      <c r="I950" s="13"/>
      <c r="J950" s="15"/>
      <c r="K950" s="15"/>
      <c r="L950" s="15"/>
      <c r="M950" s="15"/>
      <c r="N950" s="16"/>
      <c r="O950" s="16"/>
    </row>
    <row r="951" spans="8:15" s="14" customFormat="1" ht="216" customHeight="1" x14ac:dyDescent="0.45">
      <c r="H951" s="13"/>
      <c r="I951" s="13"/>
      <c r="J951" s="15"/>
      <c r="K951" s="15"/>
      <c r="L951" s="15"/>
      <c r="M951" s="15"/>
      <c r="N951" s="16"/>
      <c r="O951" s="16"/>
    </row>
    <row r="952" spans="8:15" s="14" customFormat="1" ht="216" customHeight="1" x14ac:dyDescent="0.45">
      <c r="H952" s="13"/>
      <c r="I952" s="13"/>
      <c r="J952" s="15"/>
      <c r="K952" s="15"/>
      <c r="L952" s="15"/>
      <c r="M952" s="15"/>
      <c r="N952" s="16"/>
      <c r="O952" s="16"/>
    </row>
    <row r="953" spans="8:15" s="14" customFormat="1" ht="216" customHeight="1" x14ac:dyDescent="0.45">
      <c r="H953" s="13"/>
      <c r="I953" s="13"/>
      <c r="J953" s="15"/>
      <c r="K953" s="15"/>
      <c r="L953" s="15"/>
      <c r="M953" s="15"/>
      <c r="N953" s="16"/>
      <c r="O953" s="16"/>
    </row>
    <row r="954" spans="8:15" s="14" customFormat="1" ht="216" customHeight="1" x14ac:dyDescent="0.45">
      <c r="H954" s="13"/>
      <c r="I954" s="13"/>
      <c r="J954" s="15"/>
      <c r="K954" s="15"/>
      <c r="L954" s="15"/>
      <c r="M954" s="15"/>
      <c r="N954" s="16"/>
      <c r="O954" s="16"/>
    </row>
    <row r="955" spans="8:15" s="14" customFormat="1" ht="216" customHeight="1" x14ac:dyDescent="0.45">
      <c r="H955" s="13"/>
      <c r="I955" s="13"/>
      <c r="J955" s="15"/>
      <c r="K955" s="15"/>
      <c r="L955" s="15"/>
      <c r="M955" s="15"/>
      <c r="N955" s="16"/>
      <c r="O955" s="16"/>
    </row>
    <row r="956" spans="8:15" s="14" customFormat="1" ht="216" customHeight="1" x14ac:dyDescent="0.45">
      <c r="H956" s="13"/>
      <c r="I956" s="13"/>
      <c r="J956" s="15"/>
      <c r="K956" s="15"/>
      <c r="L956" s="15"/>
      <c r="M956" s="15"/>
      <c r="N956" s="16"/>
      <c r="O956" s="16"/>
    </row>
    <row r="957" spans="8:15" s="14" customFormat="1" ht="216" customHeight="1" x14ac:dyDescent="0.45">
      <c r="H957" s="13"/>
      <c r="I957" s="13"/>
      <c r="J957" s="15"/>
      <c r="K957" s="15"/>
      <c r="L957" s="15"/>
      <c r="M957" s="15"/>
      <c r="N957" s="16"/>
      <c r="O957" s="16"/>
    </row>
    <row r="958" spans="8:15" s="14" customFormat="1" ht="216" customHeight="1" x14ac:dyDescent="0.45">
      <c r="H958" s="13"/>
      <c r="I958" s="13"/>
      <c r="J958" s="15"/>
      <c r="K958" s="15"/>
      <c r="L958" s="15"/>
      <c r="M958" s="15"/>
      <c r="N958" s="16"/>
      <c r="O958" s="16"/>
    </row>
    <row r="959" spans="8:15" s="14" customFormat="1" ht="216" customHeight="1" x14ac:dyDescent="0.45">
      <c r="H959" s="13"/>
      <c r="I959" s="13"/>
      <c r="J959" s="15"/>
      <c r="K959" s="15"/>
      <c r="L959" s="15"/>
      <c r="M959" s="15"/>
      <c r="N959" s="16"/>
      <c r="O959" s="16"/>
    </row>
    <row r="960" spans="8:15" s="14" customFormat="1" ht="216" customHeight="1" x14ac:dyDescent="0.45">
      <c r="H960" s="13"/>
      <c r="I960" s="13"/>
      <c r="J960" s="15"/>
      <c r="K960" s="15"/>
      <c r="L960" s="15"/>
      <c r="M960" s="15"/>
      <c r="N960" s="16"/>
      <c r="O960" s="16"/>
    </row>
    <row r="961" spans="8:15" s="14" customFormat="1" ht="216" customHeight="1" x14ac:dyDescent="0.45">
      <c r="H961" s="13"/>
      <c r="I961" s="13"/>
      <c r="J961" s="15"/>
      <c r="K961" s="15"/>
      <c r="L961" s="15"/>
      <c r="M961" s="15"/>
      <c r="N961" s="16"/>
      <c r="O961" s="16"/>
    </row>
    <row r="962" spans="8:15" s="14" customFormat="1" ht="216" customHeight="1" x14ac:dyDescent="0.45">
      <c r="H962" s="13"/>
      <c r="I962" s="13"/>
      <c r="J962" s="15"/>
      <c r="K962" s="15"/>
      <c r="L962" s="15"/>
      <c r="M962" s="15"/>
      <c r="N962" s="16"/>
      <c r="O962" s="16"/>
    </row>
    <row r="963" spans="8:15" s="14" customFormat="1" ht="216" customHeight="1" x14ac:dyDescent="0.45">
      <c r="H963" s="13"/>
      <c r="I963" s="13"/>
      <c r="J963" s="15"/>
      <c r="K963" s="15"/>
      <c r="L963" s="15"/>
      <c r="M963" s="15"/>
      <c r="N963" s="16"/>
      <c r="O963" s="16"/>
    </row>
    <row r="964" spans="8:15" s="14" customFormat="1" ht="216" customHeight="1" x14ac:dyDescent="0.45">
      <c r="H964" s="13"/>
      <c r="I964" s="13"/>
      <c r="J964" s="15"/>
      <c r="K964" s="15"/>
      <c r="L964" s="15"/>
      <c r="M964" s="15"/>
      <c r="N964" s="16"/>
      <c r="O964" s="16"/>
    </row>
    <row r="965" spans="8:15" s="14" customFormat="1" ht="216" customHeight="1" x14ac:dyDescent="0.45">
      <c r="H965" s="13"/>
      <c r="I965" s="13"/>
      <c r="J965" s="15"/>
      <c r="K965" s="15"/>
      <c r="L965" s="15"/>
      <c r="M965" s="15"/>
      <c r="N965" s="16"/>
      <c r="O965" s="16"/>
    </row>
    <row r="966" spans="8:15" s="14" customFormat="1" ht="216" customHeight="1" x14ac:dyDescent="0.45">
      <c r="H966" s="13"/>
      <c r="I966" s="13"/>
      <c r="J966" s="15"/>
      <c r="K966" s="15"/>
      <c r="L966" s="15"/>
      <c r="M966" s="15"/>
      <c r="N966" s="16"/>
      <c r="O966" s="16"/>
    </row>
    <row r="967" spans="8:15" s="14" customFormat="1" ht="216" customHeight="1" x14ac:dyDescent="0.45">
      <c r="H967" s="13"/>
      <c r="I967" s="13"/>
      <c r="J967" s="15"/>
      <c r="K967" s="15"/>
      <c r="L967" s="15"/>
      <c r="M967" s="15"/>
      <c r="N967" s="16"/>
      <c r="O967" s="16"/>
    </row>
    <row r="968" spans="8:15" s="14" customFormat="1" ht="216" customHeight="1" x14ac:dyDescent="0.45">
      <c r="H968" s="13"/>
      <c r="I968" s="13"/>
      <c r="J968" s="15"/>
      <c r="K968" s="15"/>
      <c r="L968" s="15"/>
      <c r="M968" s="15"/>
      <c r="N968" s="16"/>
      <c r="O968" s="16"/>
    </row>
    <row r="969" spans="8:15" s="14" customFormat="1" ht="216" customHeight="1" x14ac:dyDescent="0.45">
      <c r="H969" s="13"/>
      <c r="I969" s="13"/>
      <c r="J969" s="15"/>
      <c r="K969" s="15"/>
      <c r="L969" s="15"/>
      <c r="M969" s="15"/>
      <c r="N969" s="16"/>
      <c r="O969" s="16"/>
    </row>
    <row r="970" spans="8:15" s="14" customFormat="1" ht="216" customHeight="1" x14ac:dyDescent="0.45">
      <c r="H970" s="13"/>
      <c r="I970" s="13"/>
      <c r="J970" s="15"/>
      <c r="K970" s="15"/>
      <c r="L970" s="15"/>
      <c r="M970" s="15"/>
      <c r="N970" s="16"/>
      <c r="O970" s="16"/>
    </row>
    <row r="971" spans="8:15" s="14" customFormat="1" ht="216" customHeight="1" x14ac:dyDescent="0.45">
      <c r="H971" s="13"/>
      <c r="I971" s="13"/>
      <c r="J971" s="15"/>
      <c r="K971" s="15"/>
      <c r="L971" s="15"/>
      <c r="M971" s="15"/>
      <c r="N971" s="16"/>
      <c r="O971" s="16"/>
    </row>
    <row r="972" spans="8:15" s="14" customFormat="1" ht="216" customHeight="1" x14ac:dyDescent="0.45">
      <c r="H972" s="13"/>
      <c r="I972" s="13"/>
      <c r="J972" s="15"/>
      <c r="K972" s="15"/>
      <c r="L972" s="15"/>
      <c r="M972" s="15"/>
      <c r="N972" s="16"/>
      <c r="O972" s="16"/>
    </row>
    <row r="973" spans="8:15" s="14" customFormat="1" ht="216" customHeight="1" x14ac:dyDescent="0.45">
      <c r="H973" s="13"/>
      <c r="I973" s="13"/>
      <c r="J973" s="15"/>
      <c r="K973" s="15"/>
      <c r="L973" s="15"/>
      <c r="M973" s="15"/>
      <c r="N973" s="16"/>
      <c r="O973" s="16"/>
    </row>
    <row r="974" spans="8:15" s="14" customFormat="1" ht="216" customHeight="1" x14ac:dyDescent="0.45">
      <c r="H974" s="13"/>
      <c r="I974" s="13"/>
      <c r="J974" s="15"/>
      <c r="K974" s="15"/>
      <c r="L974" s="15"/>
      <c r="M974" s="15"/>
      <c r="N974" s="16"/>
      <c r="O974" s="16"/>
    </row>
    <row r="975" spans="8:15" s="14" customFormat="1" ht="216" customHeight="1" x14ac:dyDescent="0.45">
      <c r="H975" s="13"/>
      <c r="I975" s="13"/>
      <c r="J975" s="15"/>
      <c r="K975" s="15"/>
      <c r="L975" s="15"/>
      <c r="M975" s="15"/>
      <c r="N975" s="16"/>
      <c r="O975" s="16"/>
    </row>
    <row r="976" spans="8:15" s="14" customFormat="1" ht="216" customHeight="1" x14ac:dyDescent="0.45">
      <c r="H976" s="13"/>
      <c r="I976" s="13"/>
      <c r="J976" s="15"/>
      <c r="K976" s="15"/>
      <c r="L976" s="15"/>
      <c r="M976" s="15"/>
      <c r="N976" s="16"/>
      <c r="O976" s="16"/>
    </row>
    <row r="977" spans="8:15" s="14" customFormat="1" ht="216" customHeight="1" x14ac:dyDescent="0.45">
      <c r="H977" s="13"/>
      <c r="I977" s="13"/>
      <c r="J977" s="15"/>
      <c r="K977" s="15"/>
      <c r="L977" s="15"/>
      <c r="M977" s="15"/>
      <c r="N977" s="16"/>
      <c r="O977" s="16"/>
    </row>
    <row r="978" spans="8:15" s="14" customFormat="1" ht="216" customHeight="1" x14ac:dyDescent="0.45">
      <c r="H978" s="13"/>
      <c r="I978" s="13"/>
      <c r="J978" s="15"/>
      <c r="K978" s="15"/>
      <c r="L978" s="15"/>
      <c r="M978" s="15"/>
      <c r="N978" s="16"/>
      <c r="O978" s="16"/>
    </row>
    <row r="979" spans="8:15" s="14" customFormat="1" ht="216" customHeight="1" x14ac:dyDescent="0.45">
      <c r="H979" s="13"/>
      <c r="I979" s="13"/>
      <c r="J979" s="15"/>
      <c r="K979" s="15"/>
      <c r="L979" s="15"/>
      <c r="M979" s="15"/>
      <c r="N979" s="16"/>
      <c r="O979" s="16"/>
    </row>
    <row r="980" spans="8:15" s="14" customFormat="1" ht="216" customHeight="1" x14ac:dyDescent="0.45">
      <c r="H980" s="13"/>
      <c r="I980" s="13"/>
      <c r="J980" s="15"/>
      <c r="K980" s="15"/>
      <c r="L980" s="15"/>
      <c r="M980" s="15"/>
      <c r="N980" s="16"/>
      <c r="O980" s="16"/>
    </row>
    <row r="981" spans="8:15" s="14" customFormat="1" ht="216" customHeight="1" x14ac:dyDescent="0.45">
      <c r="H981" s="13"/>
      <c r="I981" s="13"/>
      <c r="J981" s="15"/>
      <c r="K981" s="15"/>
      <c r="L981" s="15"/>
      <c r="M981" s="15"/>
      <c r="N981" s="16"/>
      <c r="O981" s="16"/>
    </row>
    <row r="982" spans="8:15" s="14" customFormat="1" ht="216" customHeight="1" x14ac:dyDescent="0.45">
      <c r="H982" s="13"/>
      <c r="I982" s="13"/>
      <c r="J982" s="15"/>
      <c r="K982" s="15"/>
      <c r="L982" s="15"/>
      <c r="M982" s="15"/>
      <c r="N982" s="16"/>
      <c r="O982" s="16"/>
    </row>
    <row r="983" spans="8:15" s="14" customFormat="1" ht="216" customHeight="1" x14ac:dyDescent="0.45">
      <c r="H983" s="13"/>
      <c r="I983" s="13"/>
      <c r="J983" s="15"/>
      <c r="K983" s="15"/>
      <c r="L983" s="15"/>
      <c r="M983" s="15"/>
      <c r="N983" s="16"/>
      <c r="O983" s="16"/>
    </row>
    <row r="984" spans="8:15" s="14" customFormat="1" ht="216" customHeight="1" x14ac:dyDescent="0.45">
      <c r="H984" s="13"/>
      <c r="I984" s="13"/>
      <c r="J984" s="15"/>
      <c r="K984" s="15"/>
      <c r="L984" s="15"/>
      <c r="M984" s="15"/>
      <c r="N984" s="16"/>
      <c r="O984" s="16"/>
    </row>
    <row r="985" spans="8:15" s="14" customFormat="1" ht="216" customHeight="1" x14ac:dyDescent="0.45">
      <c r="H985" s="13"/>
      <c r="I985" s="13"/>
      <c r="J985" s="15"/>
      <c r="K985" s="15"/>
      <c r="L985" s="15"/>
      <c r="M985" s="15"/>
      <c r="N985" s="16"/>
      <c r="O985" s="16"/>
    </row>
    <row r="986" spans="8:15" s="14" customFormat="1" ht="216" customHeight="1" x14ac:dyDescent="0.45">
      <c r="H986" s="13"/>
      <c r="I986" s="13"/>
      <c r="J986" s="15"/>
      <c r="K986" s="15"/>
      <c r="L986" s="15"/>
      <c r="M986" s="15"/>
      <c r="N986" s="16"/>
      <c r="O986" s="16"/>
    </row>
    <row r="987" spans="8:15" s="14" customFormat="1" ht="216" customHeight="1" x14ac:dyDescent="0.45">
      <c r="H987" s="13"/>
      <c r="I987" s="13"/>
      <c r="J987" s="15"/>
      <c r="K987" s="15"/>
      <c r="L987" s="15"/>
      <c r="M987" s="15"/>
      <c r="N987" s="16"/>
      <c r="O987" s="16"/>
    </row>
    <row r="988" spans="8:15" s="14" customFormat="1" ht="216" customHeight="1" x14ac:dyDescent="0.45">
      <c r="H988" s="13"/>
      <c r="I988" s="13"/>
      <c r="J988" s="15"/>
      <c r="K988" s="15"/>
      <c r="L988" s="15"/>
      <c r="M988" s="15"/>
      <c r="N988" s="16"/>
      <c r="O988" s="16"/>
    </row>
    <row r="989" spans="8:15" s="14" customFormat="1" ht="216" customHeight="1" x14ac:dyDescent="0.45">
      <c r="H989" s="13"/>
      <c r="I989" s="13"/>
      <c r="J989" s="15"/>
      <c r="K989" s="15"/>
      <c r="L989" s="15"/>
      <c r="M989" s="15"/>
      <c r="N989" s="16"/>
      <c r="O989" s="16"/>
    </row>
    <row r="990" spans="8:15" s="14" customFormat="1" ht="216" customHeight="1" x14ac:dyDescent="0.45">
      <c r="H990" s="13"/>
      <c r="I990" s="13"/>
      <c r="J990" s="15"/>
      <c r="K990" s="15"/>
      <c r="L990" s="15"/>
      <c r="M990" s="15"/>
      <c r="N990" s="16"/>
      <c r="O990" s="16"/>
    </row>
    <row r="991" spans="8:15" s="14" customFormat="1" ht="216" customHeight="1" x14ac:dyDescent="0.45">
      <c r="H991" s="13"/>
      <c r="I991" s="13"/>
      <c r="J991" s="15"/>
      <c r="K991" s="15"/>
      <c r="L991" s="15"/>
      <c r="M991" s="15"/>
      <c r="N991" s="16"/>
      <c r="O991" s="16"/>
    </row>
    <row r="992" spans="8:15" s="14" customFormat="1" ht="216" customHeight="1" x14ac:dyDescent="0.45">
      <c r="H992" s="13"/>
      <c r="I992" s="13"/>
      <c r="J992" s="15"/>
      <c r="K992" s="15"/>
      <c r="L992" s="15"/>
      <c r="M992" s="15"/>
      <c r="N992" s="16"/>
      <c r="O992" s="16"/>
    </row>
    <row r="993" spans="8:15" s="14" customFormat="1" ht="216" customHeight="1" x14ac:dyDescent="0.45">
      <c r="H993" s="13"/>
      <c r="I993" s="13"/>
      <c r="J993" s="15"/>
      <c r="K993" s="15"/>
      <c r="L993" s="15"/>
      <c r="M993" s="15"/>
      <c r="N993" s="16"/>
      <c r="O993" s="16"/>
    </row>
    <row r="994" spans="8:15" s="14" customFormat="1" ht="216" customHeight="1" x14ac:dyDescent="0.45">
      <c r="H994" s="13"/>
      <c r="I994" s="13"/>
      <c r="J994" s="15"/>
      <c r="K994" s="15"/>
      <c r="L994" s="15"/>
      <c r="M994" s="15"/>
      <c r="N994" s="16"/>
      <c r="O994" s="16"/>
    </row>
    <row r="995" spans="8:15" s="14" customFormat="1" ht="216" customHeight="1" x14ac:dyDescent="0.45">
      <c r="H995" s="13"/>
      <c r="I995" s="13"/>
      <c r="J995" s="15"/>
      <c r="K995" s="15"/>
      <c r="L995" s="15"/>
      <c r="M995" s="15"/>
      <c r="N995" s="16"/>
      <c r="O995" s="16"/>
    </row>
    <row r="996" spans="8:15" s="14" customFormat="1" ht="216" customHeight="1" x14ac:dyDescent="0.45">
      <c r="H996" s="13"/>
      <c r="I996" s="13"/>
      <c r="J996" s="15"/>
      <c r="K996" s="15"/>
      <c r="L996" s="15"/>
      <c r="M996" s="15"/>
      <c r="N996" s="16"/>
      <c r="O996" s="16"/>
    </row>
    <row r="997" spans="8:15" s="14" customFormat="1" ht="216" customHeight="1" x14ac:dyDescent="0.45">
      <c r="H997" s="13"/>
      <c r="I997" s="13"/>
      <c r="J997" s="15"/>
      <c r="K997" s="15"/>
      <c r="L997" s="15"/>
      <c r="M997" s="15"/>
      <c r="N997" s="16"/>
      <c r="O997" s="16"/>
    </row>
    <row r="998" spans="8:15" s="14" customFormat="1" ht="216" customHeight="1" x14ac:dyDescent="0.45">
      <c r="H998" s="13"/>
      <c r="I998" s="13"/>
      <c r="J998" s="15"/>
      <c r="K998" s="15"/>
      <c r="L998" s="15"/>
      <c r="M998" s="15"/>
      <c r="N998" s="16"/>
      <c r="O998" s="16"/>
    </row>
    <row r="999" spans="8:15" s="14" customFormat="1" ht="216" customHeight="1" x14ac:dyDescent="0.45">
      <c r="H999" s="13"/>
      <c r="I999" s="13"/>
      <c r="J999" s="15"/>
      <c r="K999" s="15"/>
      <c r="L999" s="15"/>
      <c r="M999" s="15"/>
      <c r="N999" s="16"/>
      <c r="O999" s="16"/>
    </row>
    <row r="1000" spans="8:15" s="14" customFormat="1" ht="216" customHeight="1" x14ac:dyDescent="0.45">
      <c r="H1000" s="13"/>
      <c r="I1000" s="13"/>
      <c r="J1000" s="15"/>
      <c r="K1000" s="15"/>
      <c r="L1000" s="15"/>
      <c r="M1000" s="15"/>
      <c r="N1000" s="16"/>
      <c r="O1000" s="16"/>
    </row>
    <row r="1001" spans="8:15" s="14" customFormat="1" ht="216" customHeight="1" x14ac:dyDescent="0.45">
      <c r="H1001" s="13"/>
      <c r="I1001" s="13"/>
      <c r="J1001" s="15"/>
      <c r="K1001" s="15"/>
      <c r="L1001" s="15"/>
      <c r="M1001" s="15"/>
      <c r="N1001" s="16"/>
      <c r="O1001" s="16"/>
    </row>
    <row r="1002" spans="8:15" s="14" customFormat="1" ht="216" customHeight="1" x14ac:dyDescent="0.45">
      <c r="H1002" s="13"/>
      <c r="I1002" s="13"/>
      <c r="J1002" s="15"/>
      <c r="K1002" s="15"/>
      <c r="L1002" s="15"/>
      <c r="M1002" s="15"/>
      <c r="N1002" s="16"/>
      <c r="O1002" s="16"/>
    </row>
    <row r="1003" spans="8:15" s="14" customFormat="1" ht="216" customHeight="1" x14ac:dyDescent="0.45">
      <c r="H1003" s="13"/>
      <c r="I1003" s="13"/>
      <c r="J1003" s="15"/>
      <c r="K1003" s="15"/>
      <c r="L1003" s="15"/>
      <c r="M1003" s="15"/>
      <c r="N1003" s="16"/>
      <c r="O1003" s="16"/>
    </row>
    <row r="1004" spans="8:15" s="14" customFormat="1" ht="216" customHeight="1" x14ac:dyDescent="0.45">
      <c r="H1004" s="13"/>
      <c r="I1004" s="13"/>
      <c r="J1004" s="15"/>
      <c r="K1004" s="15"/>
      <c r="L1004" s="15"/>
      <c r="M1004" s="15"/>
      <c r="N1004" s="16"/>
      <c r="O1004" s="16"/>
    </row>
    <row r="1005" spans="8:15" s="14" customFormat="1" ht="216" customHeight="1" x14ac:dyDescent="0.45">
      <c r="H1005" s="13"/>
      <c r="I1005" s="13"/>
      <c r="J1005" s="15"/>
      <c r="K1005" s="15"/>
      <c r="L1005" s="15"/>
      <c r="M1005" s="15"/>
      <c r="N1005" s="16"/>
      <c r="O1005" s="16"/>
    </row>
    <row r="1006" spans="8:15" s="14" customFormat="1" ht="216" customHeight="1" x14ac:dyDescent="0.45">
      <c r="H1006" s="13"/>
      <c r="I1006" s="13"/>
      <c r="J1006" s="15"/>
      <c r="K1006" s="15"/>
      <c r="L1006" s="15"/>
      <c r="M1006" s="15"/>
      <c r="N1006" s="16"/>
      <c r="O1006" s="16"/>
    </row>
    <row r="1007" spans="8:15" s="14" customFormat="1" ht="216" customHeight="1" x14ac:dyDescent="0.45">
      <c r="H1007" s="13"/>
      <c r="I1007" s="13"/>
      <c r="J1007" s="15"/>
      <c r="K1007" s="15"/>
      <c r="L1007" s="15"/>
      <c r="M1007" s="15"/>
      <c r="N1007" s="16"/>
      <c r="O1007" s="16"/>
    </row>
    <row r="1008" spans="8:15" s="14" customFormat="1" ht="216" customHeight="1" x14ac:dyDescent="0.45">
      <c r="H1008" s="13"/>
      <c r="I1008" s="13"/>
      <c r="J1008" s="15"/>
      <c r="K1008" s="15"/>
      <c r="L1008" s="15"/>
      <c r="M1008" s="15"/>
      <c r="N1008" s="16"/>
      <c r="O1008" s="16"/>
    </row>
    <row r="1009" spans="8:15" s="14" customFormat="1" ht="216" customHeight="1" x14ac:dyDescent="0.45">
      <c r="H1009" s="13"/>
      <c r="I1009" s="13"/>
      <c r="J1009" s="15"/>
      <c r="K1009" s="15"/>
      <c r="L1009" s="15"/>
      <c r="M1009" s="15"/>
      <c r="N1009" s="16"/>
      <c r="O1009" s="16"/>
    </row>
    <row r="1010" spans="8:15" s="14" customFormat="1" ht="216" customHeight="1" x14ac:dyDescent="0.45">
      <c r="H1010" s="13"/>
      <c r="I1010" s="13"/>
      <c r="J1010" s="15"/>
      <c r="K1010" s="15"/>
      <c r="L1010" s="15"/>
      <c r="M1010" s="15"/>
      <c r="N1010" s="16"/>
      <c r="O1010" s="16"/>
    </row>
    <row r="1011" spans="8:15" s="14" customFormat="1" ht="216" customHeight="1" x14ac:dyDescent="0.45">
      <c r="H1011" s="13"/>
      <c r="I1011" s="13"/>
      <c r="J1011" s="15"/>
      <c r="K1011" s="15"/>
      <c r="L1011" s="15"/>
      <c r="M1011" s="15"/>
      <c r="N1011" s="16"/>
      <c r="O1011" s="16"/>
    </row>
    <row r="1012" spans="8:15" s="14" customFormat="1" ht="216" customHeight="1" x14ac:dyDescent="0.45">
      <c r="H1012" s="13"/>
      <c r="I1012" s="13"/>
      <c r="J1012" s="15"/>
      <c r="K1012" s="15"/>
      <c r="L1012" s="15"/>
      <c r="M1012" s="15"/>
      <c r="N1012" s="16"/>
      <c r="O1012" s="16"/>
    </row>
    <row r="1013" spans="8:15" s="14" customFormat="1" ht="216" customHeight="1" x14ac:dyDescent="0.45">
      <c r="H1013" s="13"/>
      <c r="I1013" s="13"/>
      <c r="J1013" s="15"/>
      <c r="K1013" s="15"/>
      <c r="L1013" s="15"/>
      <c r="M1013" s="15"/>
      <c r="N1013" s="16"/>
      <c r="O1013" s="16"/>
    </row>
    <row r="1014" spans="8:15" s="14" customFormat="1" ht="216" customHeight="1" x14ac:dyDescent="0.45">
      <c r="H1014" s="13"/>
      <c r="I1014" s="13"/>
      <c r="J1014" s="15"/>
      <c r="K1014" s="15"/>
      <c r="L1014" s="15"/>
      <c r="M1014" s="15"/>
      <c r="N1014" s="16"/>
      <c r="O1014" s="16"/>
    </row>
    <row r="1015" spans="8:15" s="14" customFormat="1" ht="216" customHeight="1" x14ac:dyDescent="0.45">
      <c r="H1015" s="13"/>
      <c r="I1015" s="13"/>
      <c r="J1015" s="15"/>
      <c r="K1015" s="15"/>
      <c r="L1015" s="15"/>
      <c r="M1015" s="15"/>
      <c r="N1015" s="16"/>
      <c r="O1015" s="16"/>
    </row>
    <row r="1016" spans="8:15" s="14" customFormat="1" ht="216" customHeight="1" x14ac:dyDescent="0.45">
      <c r="H1016" s="13"/>
      <c r="I1016" s="13"/>
      <c r="J1016" s="15"/>
      <c r="K1016" s="15"/>
      <c r="L1016" s="15"/>
      <c r="M1016" s="15"/>
      <c r="N1016" s="16"/>
      <c r="O1016" s="16"/>
    </row>
    <row r="1017" spans="8:15" s="14" customFormat="1" ht="216" customHeight="1" x14ac:dyDescent="0.45">
      <c r="H1017" s="13"/>
      <c r="I1017" s="13"/>
      <c r="J1017" s="15"/>
      <c r="K1017" s="15"/>
      <c r="L1017" s="15"/>
      <c r="M1017" s="15"/>
      <c r="N1017" s="16"/>
      <c r="O1017" s="16"/>
    </row>
    <row r="1018" spans="8:15" s="14" customFormat="1" ht="216" customHeight="1" x14ac:dyDescent="0.45">
      <c r="H1018" s="13"/>
      <c r="I1018" s="13"/>
      <c r="J1018" s="15"/>
      <c r="K1018" s="15"/>
      <c r="L1018" s="15"/>
      <c r="M1018" s="15"/>
      <c r="N1018" s="16"/>
      <c r="O1018" s="16"/>
    </row>
    <row r="1019" spans="8:15" s="14" customFormat="1" ht="216" customHeight="1" x14ac:dyDescent="0.45">
      <c r="H1019" s="13"/>
      <c r="I1019" s="13"/>
      <c r="J1019" s="15"/>
      <c r="K1019" s="15"/>
      <c r="L1019" s="15"/>
      <c r="M1019" s="15"/>
      <c r="N1019" s="16"/>
      <c r="O1019" s="16"/>
    </row>
    <row r="1020" spans="8:15" s="14" customFormat="1" ht="216" customHeight="1" x14ac:dyDescent="0.45">
      <c r="H1020" s="13"/>
      <c r="I1020" s="13"/>
      <c r="J1020" s="15"/>
      <c r="K1020" s="15"/>
      <c r="L1020" s="15"/>
      <c r="M1020" s="15"/>
      <c r="N1020" s="16"/>
      <c r="O1020" s="16"/>
    </row>
    <row r="1021" spans="8:15" s="14" customFormat="1" ht="216" customHeight="1" x14ac:dyDescent="0.45">
      <c r="H1021" s="13"/>
      <c r="I1021" s="13"/>
      <c r="J1021" s="15"/>
      <c r="K1021" s="15"/>
      <c r="L1021" s="15"/>
      <c r="M1021" s="15"/>
      <c r="N1021" s="16"/>
      <c r="O1021" s="16"/>
    </row>
    <row r="1022" spans="8:15" s="14" customFormat="1" ht="216" customHeight="1" x14ac:dyDescent="0.45">
      <c r="H1022" s="13"/>
      <c r="I1022" s="13"/>
      <c r="J1022" s="15"/>
      <c r="K1022" s="15"/>
      <c r="L1022" s="15"/>
      <c r="M1022" s="15"/>
      <c r="N1022" s="16"/>
      <c r="O1022" s="16"/>
    </row>
    <row r="1023" spans="8:15" s="14" customFormat="1" ht="216" customHeight="1" x14ac:dyDescent="0.45">
      <c r="H1023" s="13"/>
      <c r="I1023" s="13"/>
      <c r="J1023" s="15"/>
      <c r="K1023" s="15"/>
      <c r="L1023" s="15"/>
      <c r="M1023" s="15"/>
      <c r="N1023" s="16"/>
      <c r="O1023" s="16"/>
    </row>
    <row r="1024" spans="8:15" s="14" customFormat="1" ht="216" customHeight="1" x14ac:dyDescent="0.45">
      <c r="H1024" s="13"/>
      <c r="I1024" s="13"/>
      <c r="J1024" s="15"/>
      <c r="K1024" s="15"/>
      <c r="L1024" s="15"/>
      <c r="M1024" s="15"/>
      <c r="N1024" s="16"/>
      <c r="O1024" s="16"/>
    </row>
    <row r="1025" spans="8:15" s="14" customFormat="1" ht="216" customHeight="1" x14ac:dyDescent="0.45">
      <c r="H1025" s="13"/>
      <c r="I1025" s="13"/>
      <c r="J1025" s="15"/>
      <c r="K1025" s="15"/>
      <c r="L1025" s="15"/>
      <c r="M1025" s="15"/>
      <c r="N1025" s="16"/>
      <c r="O1025" s="16"/>
    </row>
    <row r="1026" spans="8:15" s="14" customFormat="1" ht="216" customHeight="1" x14ac:dyDescent="0.45">
      <c r="H1026" s="13"/>
      <c r="I1026" s="13"/>
      <c r="J1026" s="15"/>
      <c r="K1026" s="15"/>
      <c r="L1026" s="15"/>
      <c r="M1026" s="15"/>
      <c r="N1026" s="16"/>
      <c r="O1026" s="16"/>
    </row>
    <row r="1027" spans="8:15" s="14" customFormat="1" ht="216" customHeight="1" x14ac:dyDescent="0.45">
      <c r="H1027" s="13"/>
      <c r="I1027" s="13"/>
      <c r="J1027" s="15"/>
      <c r="K1027" s="15"/>
      <c r="L1027" s="15"/>
      <c r="M1027" s="15"/>
      <c r="N1027" s="16"/>
      <c r="O1027" s="16"/>
    </row>
    <row r="1028" spans="8:15" s="14" customFormat="1" ht="216" customHeight="1" x14ac:dyDescent="0.45">
      <c r="H1028" s="13"/>
      <c r="I1028" s="13"/>
      <c r="J1028" s="15"/>
      <c r="K1028" s="15"/>
      <c r="L1028" s="15"/>
      <c r="M1028" s="15"/>
      <c r="N1028" s="16"/>
      <c r="O1028" s="16"/>
    </row>
    <row r="1029" spans="8:15" s="14" customFormat="1" ht="216" customHeight="1" x14ac:dyDescent="0.45">
      <c r="H1029" s="13"/>
      <c r="I1029" s="13"/>
      <c r="J1029" s="15"/>
      <c r="K1029" s="15"/>
      <c r="L1029" s="15"/>
      <c r="M1029" s="15"/>
      <c r="N1029" s="16"/>
      <c r="O1029" s="16"/>
    </row>
    <row r="1030" spans="8:15" s="14" customFormat="1" ht="216" customHeight="1" x14ac:dyDescent="0.45">
      <c r="H1030" s="13"/>
      <c r="I1030" s="13"/>
      <c r="J1030" s="15"/>
      <c r="K1030" s="15"/>
      <c r="L1030" s="15"/>
      <c r="M1030" s="15"/>
      <c r="N1030" s="16"/>
      <c r="O1030" s="16"/>
    </row>
    <row r="1031" spans="8:15" s="14" customFormat="1" ht="216" customHeight="1" x14ac:dyDescent="0.45">
      <c r="H1031" s="13"/>
      <c r="I1031" s="13"/>
      <c r="J1031" s="15"/>
      <c r="K1031" s="15"/>
      <c r="L1031" s="15"/>
      <c r="M1031" s="15"/>
      <c r="N1031" s="16"/>
      <c r="O1031" s="16"/>
    </row>
    <row r="1032" spans="8:15" s="14" customFormat="1" ht="216" customHeight="1" x14ac:dyDescent="0.45">
      <c r="H1032" s="13"/>
      <c r="I1032" s="13"/>
      <c r="J1032" s="15"/>
      <c r="K1032" s="15"/>
      <c r="L1032" s="15"/>
      <c r="M1032" s="15"/>
      <c r="N1032" s="16"/>
      <c r="O1032" s="16"/>
    </row>
    <row r="1033" spans="8:15" s="14" customFormat="1" ht="216" customHeight="1" x14ac:dyDescent="0.45">
      <c r="H1033" s="13"/>
      <c r="I1033" s="13"/>
      <c r="J1033" s="15"/>
      <c r="K1033" s="15"/>
      <c r="L1033" s="15"/>
      <c r="M1033" s="15"/>
      <c r="N1033" s="16"/>
      <c r="O1033" s="16"/>
    </row>
    <row r="1034" spans="8:15" s="14" customFormat="1" ht="216" customHeight="1" x14ac:dyDescent="0.45">
      <c r="H1034" s="13"/>
      <c r="I1034" s="13"/>
      <c r="J1034" s="15"/>
      <c r="K1034" s="15"/>
      <c r="L1034" s="15"/>
      <c r="M1034" s="15"/>
      <c r="N1034" s="16"/>
      <c r="O1034" s="16"/>
    </row>
    <row r="1035" spans="8:15" s="14" customFormat="1" ht="216" customHeight="1" x14ac:dyDescent="0.45">
      <c r="H1035" s="13"/>
      <c r="I1035" s="13"/>
      <c r="J1035" s="15"/>
      <c r="K1035" s="15"/>
      <c r="L1035" s="15"/>
      <c r="M1035" s="15"/>
      <c r="N1035" s="16"/>
      <c r="O1035" s="16"/>
    </row>
    <row r="1036" spans="8:15" s="14" customFormat="1" ht="216" customHeight="1" x14ac:dyDescent="0.45">
      <c r="H1036" s="13"/>
      <c r="I1036" s="13"/>
      <c r="J1036" s="15"/>
      <c r="K1036" s="15"/>
      <c r="L1036" s="15"/>
      <c r="M1036" s="15"/>
      <c r="N1036" s="16"/>
      <c r="O1036" s="16"/>
    </row>
    <row r="1037" spans="8:15" s="14" customFormat="1" ht="216" customHeight="1" x14ac:dyDescent="0.45">
      <c r="H1037" s="13"/>
      <c r="I1037" s="13"/>
      <c r="J1037" s="15"/>
      <c r="K1037" s="15"/>
      <c r="L1037" s="15"/>
      <c r="M1037" s="15"/>
      <c r="N1037" s="16"/>
      <c r="O1037" s="16"/>
    </row>
    <row r="1038" spans="8:15" s="14" customFormat="1" ht="216" customHeight="1" x14ac:dyDescent="0.45">
      <c r="H1038" s="13"/>
      <c r="I1038" s="13"/>
      <c r="J1038" s="15"/>
      <c r="K1038" s="15"/>
      <c r="L1038" s="15"/>
      <c r="M1038" s="15"/>
      <c r="N1038" s="16"/>
      <c r="O1038" s="16"/>
    </row>
    <row r="1039" spans="8:15" s="14" customFormat="1" ht="216" customHeight="1" x14ac:dyDescent="0.45">
      <c r="H1039" s="13"/>
      <c r="I1039" s="13"/>
      <c r="J1039" s="15"/>
      <c r="K1039" s="15"/>
      <c r="L1039" s="15"/>
      <c r="M1039" s="15"/>
      <c r="N1039" s="16"/>
      <c r="O1039" s="16"/>
    </row>
    <row r="1040" spans="8:15" s="14" customFormat="1" ht="216" customHeight="1" x14ac:dyDescent="0.45">
      <c r="H1040" s="13"/>
      <c r="I1040" s="13"/>
      <c r="J1040" s="15"/>
      <c r="K1040" s="15"/>
      <c r="L1040" s="15"/>
      <c r="M1040" s="15"/>
      <c r="N1040" s="16"/>
      <c r="O1040" s="16"/>
    </row>
    <row r="1041" spans="8:15" s="14" customFormat="1" ht="216" customHeight="1" x14ac:dyDescent="0.45">
      <c r="H1041" s="13"/>
      <c r="I1041" s="13"/>
      <c r="J1041" s="15"/>
      <c r="K1041" s="15"/>
      <c r="L1041" s="15"/>
      <c r="M1041" s="15"/>
      <c r="N1041" s="16"/>
      <c r="O1041" s="16"/>
    </row>
    <row r="1042" spans="8:15" s="14" customFormat="1" ht="216" customHeight="1" x14ac:dyDescent="0.45">
      <c r="H1042" s="13"/>
      <c r="I1042" s="13"/>
      <c r="J1042" s="15"/>
      <c r="K1042" s="15"/>
      <c r="L1042" s="15"/>
      <c r="M1042" s="15"/>
      <c r="N1042" s="16"/>
      <c r="O1042" s="16"/>
    </row>
    <row r="1043" spans="8:15" s="14" customFormat="1" ht="216" customHeight="1" x14ac:dyDescent="0.45">
      <c r="H1043" s="13"/>
      <c r="I1043" s="13"/>
      <c r="J1043" s="15"/>
      <c r="K1043" s="15"/>
      <c r="L1043" s="15"/>
      <c r="M1043" s="15"/>
      <c r="N1043" s="16"/>
      <c r="O1043" s="16"/>
    </row>
    <row r="1044" spans="8:15" s="14" customFormat="1" ht="216" customHeight="1" x14ac:dyDescent="0.45">
      <c r="H1044" s="13"/>
      <c r="I1044" s="13"/>
      <c r="J1044" s="15"/>
      <c r="K1044" s="15"/>
      <c r="L1044" s="15"/>
      <c r="M1044" s="15"/>
      <c r="N1044" s="16"/>
      <c r="O1044" s="16"/>
    </row>
    <row r="1045" spans="8:15" s="14" customFormat="1" ht="216" customHeight="1" x14ac:dyDescent="0.45">
      <c r="H1045" s="13"/>
      <c r="I1045" s="13"/>
      <c r="J1045" s="15"/>
      <c r="K1045" s="15"/>
      <c r="L1045" s="15"/>
      <c r="M1045" s="15"/>
      <c r="N1045" s="16"/>
      <c r="O1045" s="16"/>
    </row>
    <row r="1046" spans="8:15" s="14" customFormat="1" ht="216" customHeight="1" x14ac:dyDescent="0.45">
      <c r="H1046" s="13"/>
      <c r="I1046" s="13"/>
      <c r="J1046" s="15"/>
      <c r="K1046" s="15"/>
      <c r="L1046" s="15"/>
      <c r="M1046" s="15"/>
      <c r="N1046" s="16"/>
      <c r="O1046" s="16"/>
    </row>
    <row r="1047" spans="8:15" s="14" customFormat="1" ht="216" customHeight="1" x14ac:dyDescent="0.45">
      <c r="H1047" s="13"/>
      <c r="I1047" s="13"/>
      <c r="J1047" s="15"/>
      <c r="K1047" s="15"/>
      <c r="L1047" s="15"/>
      <c r="M1047" s="15"/>
      <c r="N1047" s="16"/>
      <c r="O1047" s="16"/>
    </row>
    <row r="1048" spans="8:15" s="14" customFormat="1" ht="216" customHeight="1" x14ac:dyDescent="0.45">
      <c r="H1048" s="13"/>
      <c r="I1048" s="13"/>
      <c r="J1048" s="15"/>
      <c r="K1048" s="15"/>
      <c r="L1048" s="15"/>
      <c r="M1048" s="15"/>
      <c r="N1048" s="16"/>
      <c r="O1048" s="16"/>
    </row>
    <row r="1049" spans="8:15" s="14" customFormat="1" ht="216" customHeight="1" x14ac:dyDescent="0.45">
      <c r="H1049" s="13"/>
      <c r="I1049" s="13"/>
      <c r="J1049" s="15"/>
      <c r="K1049" s="15"/>
      <c r="L1049" s="15"/>
      <c r="M1049" s="15"/>
      <c r="N1049" s="16"/>
      <c r="O1049" s="16"/>
    </row>
    <row r="1050" spans="8:15" s="14" customFormat="1" ht="216" customHeight="1" x14ac:dyDescent="0.45">
      <c r="H1050" s="13"/>
      <c r="I1050" s="13"/>
      <c r="J1050" s="15"/>
      <c r="K1050" s="15"/>
      <c r="L1050" s="15"/>
      <c r="M1050" s="15"/>
      <c r="N1050" s="16"/>
      <c r="O1050" s="16"/>
    </row>
    <row r="1051" spans="8:15" s="14" customFormat="1" ht="216" customHeight="1" x14ac:dyDescent="0.45">
      <c r="H1051" s="13"/>
      <c r="I1051" s="13"/>
      <c r="J1051" s="15"/>
      <c r="K1051" s="15"/>
      <c r="L1051" s="15"/>
      <c r="M1051" s="15"/>
      <c r="N1051" s="16"/>
      <c r="O1051" s="16"/>
    </row>
    <row r="1052" spans="8:15" s="14" customFormat="1" ht="216" customHeight="1" x14ac:dyDescent="0.45">
      <c r="H1052" s="13"/>
      <c r="I1052" s="13"/>
      <c r="J1052" s="15"/>
      <c r="K1052" s="15"/>
      <c r="L1052" s="15"/>
      <c r="M1052" s="15"/>
      <c r="N1052" s="16"/>
      <c r="O1052" s="16"/>
    </row>
    <row r="1053" spans="8:15" s="14" customFormat="1" ht="216" customHeight="1" x14ac:dyDescent="0.45">
      <c r="H1053" s="13"/>
      <c r="I1053" s="13"/>
      <c r="J1053" s="15"/>
      <c r="K1053" s="15"/>
      <c r="L1053" s="15"/>
      <c r="M1053" s="15"/>
      <c r="N1053" s="16"/>
      <c r="O1053" s="16"/>
    </row>
    <row r="1054" spans="8:15" s="14" customFormat="1" ht="216" customHeight="1" x14ac:dyDescent="0.45">
      <c r="H1054" s="13"/>
      <c r="I1054" s="13"/>
      <c r="J1054" s="15"/>
      <c r="K1054" s="15"/>
      <c r="L1054" s="15"/>
      <c r="M1054" s="15"/>
      <c r="N1054" s="16"/>
      <c r="O1054" s="16"/>
    </row>
    <row r="1055" spans="8:15" s="14" customFormat="1" ht="216" customHeight="1" x14ac:dyDescent="0.45">
      <c r="H1055" s="13"/>
      <c r="I1055" s="13"/>
      <c r="J1055" s="15"/>
      <c r="K1055" s="15"/>
      <c r="L1055" s="15"/>
      <c r="M1055" s="15"/>
      <c r="N1055" s="16"/>
      <c r="O1055" s="16"/>
    </row>
    <row r="1056" spans="8:15" s="14" customFormat="1" ht="216" customHeight="1" x14ac:dyDescent="0.45">
      <c r="H1056" s="13"/>
      <c r="I1056" s="13"/>
      <c r="J1056" s="15"/>
      <c r="K1056" s="15"/>
      <c r="L1056" s="15"/>
      <c r="M1056" s="15"/>
      <c r="N1056" s="16"/>
      <c r="O1056" s="16"/>
    </row>
    <row r="1057" spans="8:15" s="14" customFormat="1" ht="216" customHeight="1" x14ac:dyDescent="0.45">
      <c r="H1057" s="13"/>
      <c r="I1057" s="13"/>
      <c r="J1057" s="15"/>
      <c r="K1057" s="15"/>
      <c r="L1057" s="15"/>
      <c r="M1057" s="15"/>
      <c r="N1057" s="16"/>
      <c r="O1057" s="16"/>
    </row>
    <row r="1058" spans="8:15" s="14" customFormat="1" ht="216" customHeight="1" x14ac:dyDescent="0.45">
      <c r="H1058" s="13"/>
      <c r="I1058" s="13"/>
      <c r="J1058" s="15"/>
      <c r="K1058" s="15"/>
      <c r="L1058" s="15"/>
      <c r="M1058" s="15"/>
      <c r="N1058" s="16"/>
      <c r="O1058" s="16"/>
    </row>
    <row r="1059" spans="8:15" s="14" customFormat="1" ht="216" customHeight="1" x14ac:dyDescent="0.45">
      <c r="H1059" s="13"/>
      <c r="I1059" s="13"/>
      <c r="J1059" s="15"/>
      <c r="K1059" s="15"/>
      <c r="L1059" s="15"/>
      <c r="M1059" s="15"/>
      <c r="N1059" s="16"/>
      <c r="O1059" s="16"/>
    </row>
    <row r="1060" spans="8:15" s="14" customFormat="1" ht="216" customHeight="1" x14ac:dyDescent="0.45">
      <c r="H1060" s="13"/>
      <c r="I1060" s="13"/>
      <c r="J1060" s="15"/>
      <c r="K1060" s="15"/>
      <c r="L1060" s="15"/>
      <c r="M1060" s="15"/>
      <c r="N1060" s="16"/>
      <c r="O1060" s="16"/>
    </row>
    <row r="1061" spans="8:15" s="14" customFormat="1" ht="216" customHeight="1" x14ac:dyDescent="0.45">
      <c r="H1061" s="13"/>
      <c r="I1061" s="13"/>
      <c r="J1061" s="15"/>
      <c r="K1061" s="15"/>
      <c r="L1061" s="15"/>
      <c r="M1061" s="15"/>
      <c r="N1061" s="16"/>
      <c r="O1061" s="16"/>
    </row>
    <row r="1062" spans="8:15" s="14" customFormat="1" ht="216" customHeight="1" x14ac:dyDescent="0.45">
      <c r="H1062" s="13"/>
      <c r="I1062" s="13"/>
      <c r="J1062" s="15"/>
      <c r="K1062" s="15"/>
      <c r="L1062" s="15"/>
      <c r="M1062" s="15"/>
      <c r="N1062" s="16"/>
      <c r="O1062" s="16"/>
    </row>
    <row r="1063" spans="8:15" s="14" customFormat="1" ht="216" customHeight="1" x14ac:dyDescent="0.45">
      <c r="H1063" s="13"/>
      <c r="I1063" s="13"/>
      <c r="J1063" s="15"/>
      <c r="K1063" s="15"/>
      <c r="L1063" s="15"/>
      <c r="M1063" s="15"/>
      <c r="N1063" s="16"/>
      <c r="O1063" s="16"/>
    </row>
    <row r="1064" spans="8:15" s="14" customFormat="1" ht="216" customHeight="1" x14ac:dyDescent="0.45">
      <c r="H1064" s="13"/>
      <c r="I1064" s="13"/>
      <c r="J1064" s="15"/>
      <c r="K1064" s="15"/>
      <c r="L1064" s="15"/>
      <c r="M1064" s="15"/>
      <c r="N1064" s="16"/>
      <c r="O1064" s="16"/>
    </row>
    <row r="1065" spans="8:15" s="14" customFormat="1" ht="216" customHeight="1" x14ac:dyDescent="0.45">
      <c r="H1065" s="13"/>
      <c r="I1065" s="13"/>
      <c r="J1065" s="15"/>
      <c r="K1065" s="15"/>
      <c r="L1065" s="15"/>
      <c r="M1065" s="15"/>
      <c r="N1065" s="16"/>
      <c r="O1065" s="16"/>
    </row>
    <row r="1066" spans="8:15" s="14" customFormat="1" ht="216" customHeight="1" x14ac:dyDescent="0.45">
      <c r="H1066" s="13"/>
      <c r="I1066" s="13"/>
      <c r="J1066" s="15"/>
      <c r="K1066" s="15"/>
      <c r="L1066" s="15"/>
      <c r="M1066" s="15"/>
      <c r="N1066" s="16"/>
      <c r="O1066" s="16"/>
    </row>
    <row r="1067" spans="8:15" s="14" customFormat="1" ht="216" customHeight="1" x14ac:dyDescent="0.45">
      <c r="H1067" s="13"/>
      <c r="I1067" s="13"/>
      <c r="J1067" s="15"/>
      <c r="K1067" s="15"/>
      <c r="L1067" s="15"/>
      <c r="M1067" s="15"/>
      <c r="N1067" s="16"/>
      <c r="O1067" s="16"/>
    </row>
    <row r="1068" spans="8:15" s="14" customFormat="1" ht="216" customHeight="1" x14ac:dyDescent="0.45">
      <c r="H1068" s="13"/>
      <c r="I1068" s="13"/>
      <c r="J1068" s="15"/>
      <c r="K1068" s="15"/>
      <c r="L1068" s="15"/>
      <c r="M1068" s="15"/>
      <c r="N1068" s="16"/>
      <c r="O1068" s="16"/>
    </row>
    <row r="1069" spans="8:15" s="14" customFormat="1" ht="216" customHeight="1" x14ac:dyDescent="0.45">
      <c r="H1069" s="13"/>
      <c r="I1069" s="13"/>
      <c r="J1069" s="15"/>
      <c r="K1069" s="15"/>
      <c r="L1069" s="15"/>
      <c r="M1069" s="15"/>
      <c r="N1069" s="16"/>
      <c r="O1069" s="16"/>
    </row>
    <row r="1070" spans="8:15" s="14" customFormat="1" ht="216" customHeight="1" x14ac:dyDescent="0.45">
      <c r="H1070" s="13"/>
      <c r="I1070" s="13"/>
      <c r="J1070" s="15"/>
      <c r="K1070" s="15"/>
      <c r="L1070" s="15"/>
      <c r="M1070" s="15"/>
      <c r="N1070" s="16"/>
      <c r="O1070" s="16"/>
    </row>
    <row r="1071" spans="8:15" s="14" customFormat="1" ht="216" customHeight="1" x14ac:dyDescent="0.45">
      <c r="H1071" s="13"/>
      <c r="I1071" s="13"/>
      <c r="J1071" s="15"/>
      <c r="K1071" s="15"/>
      <c r="L1071" s="15"/>
      <c r="M1071" s="15"/>
      <c r="N1071" s="16"/>
      <c r="O1071" s="16"/>
    </row>
    <row r="1072" spans="8:15" s="14" customFormat="1" ht="216" customHeight="1" x14ac:dyDescent="0.45">
      <c r="H1072" s="13"/>
      <c r="I1072" s="13"/>
      <c r="J1072" s="15"/>
      <c r="K1072" s="15"/>
      <c r="L1072" s="15"/>
      <c r="M1072" s="15"/>
      <c r="N1072" s="16"/>
      <c r="O1072" s="16"/>
    </row>
    <row r="1073" spans="8:15" s="14" customFormat="1" ht="216" customHeight="1" x14ac:dyDescent="0.45">
      <c r="H1073" s="13"/>
      <c r="I1073" s="13"/>
      <c r="J1073" s="15"/>
      <c r="K1073" s="15"/>
      <c r="L1073" s="15"/>
      <c r="M1073" s="15"/>
      <c r="N1073" s="16"/>
      <c r="O1073" s="16"/>
    </row>
    <row r="1074" spans="8:15" s="14" customFormat="1" ht="216" customHeight="1" x14ac:dyDescent="0.45">
      <c r="H1074" s="13"/>
      <c r="I1074" s="13"/>
      <c r="J1074" s="15"/>
      <c r="K1074" s="15"/>
      <c r="L1074" s="15"/>
      <c r="M1074" s="15"/>
      <c r="N1074" s="16"/>
      <c r="O1074" s="16"/>
    </row>
    <row r="1075" spans="8:15" s="14" customFormat="1" ht="216" customHeight="1" x14ac:dyDescent="0.45">
      <c r="H1075" s="13"/>
      <c r="I1075" s="13"/>
      <c r="J1075" s="15"/>
      <c r="K1075" s="15"/>
      <c r="L1075" s="15"/>
      <c r="M1075" s="15"/>
      <c r="N1075" s="16"/>
      <c r="O1075" s="16"/>
    </row>
    <row r="1076" spans="8:15" s="14" customFormat="1" ht="216" customHeight="1" x14ac:dyDescent="0.45">
      <c r="H1076" s="13"/>
      <c r="I1076" s="13"/>
      <c r="J1076" s="15"/>
      <c r="K1076" s="15"/>
      <c r="L1076" s="15"/>
      <c r="M1076" s="15"/>
      <c r="N1076" s="16"/>
      <c r="O1076" s="16"/>
    </row>
    <row r="1077" spans="8:15" s="14" customFormat="1" ht="216" customHeight="1" x14ac:dyDescent="0.45">
      <c r="H1077" s="13"/>
      <c r="I1077" s="13"/>
      <c r="J1077" s="15"/>
      <c r="K1077" s="15"/>
      <c r="L1077" s="15"/>
      <c r="M1077" s="15"/>
      <c r="N1077" s="16"/>
      <c r="O1077" s="16"/>
    </row>
    <row r="1078" spans="8:15" s="14" customFormat="1" ht="216" customHeight="1" x14ac:dyDescent="0.45">
      <c r="H1078" s="13"/>
      <c r="I1078" s="13"/>
      <c r="J1078" s="15"/>
      <c r="K1078" s="15"/>
      <c r="L1078" s="15"/>
      <c r="M1078" s="15"/>
      <c r="N1078" s="16"/>
      <c r="O1078" s="16"/>
    </row>
    <row r="1079" spans="8:15" s="14" customFormat="1" ht="216" customHeight="1" x14ac:dyDescent="0.45">
      <c r="H1079" s="13"/>
      <c r="I1079" s="13"/>
      <c r="J1079" s="15"/>
      <c r="K1079" s="15"/>
      <c r="L1079" s="15"/>
      <c r="M1079" s="15"/>
      <c r="N1079" s="16"/>
      <c r="O1079" s="16"/>
    </row>
    <row r="1080" spans="8:15" s="14" customFormat="1" ht="216" customHeight="1" x14ac:dyDescent="0.45">
      <c r="H1080" s="13"/>
      <c r="I1080" s="13"/>
      <c r="J1080" s="15"/>
      <c r="K1080" s="15"/>
      <c r="L1080" s="15"/>
      <c r="M1080" s="15"/>
      <c r="N1080" s="16"/>
      <c r="O1080" s="16"/>
    </row>
    <row r="1081" spans="8:15" s="14" customFormat="1" ht="216" customHeight="1" x14ac:dyDescent="0.45">
      <c r="H1081" s="13"/>
      <c r="I1081" s="13"/>
      <c r="J1081" s="15"/>
      <c r="K1081" s="15"/>
      <c r="L1081" s="15"/>
      <c r="M1081" s="15"/>
      <c r="N1081" s="16"/>
      <c r="O1081" s="16"/>
    </row>
    <row r="1082" spans="8:15" s="14" customFormat="1" ht="216" customHeight="1" x14ac:dyDescent="0.45">
      <c r="H1082" s="13"/>
      <c r="I1082" s="13"/>
      <c r="J1082" s="15"/>
      <c r="K1082" s="15"/>
      <c r="L1082" s="15"/>
      <c r="M1082" s="15"/>
      <c r="N1082" s="16"/>
      <c r="O1082" s="16"/>
    </row>
    <row r="1083" spans="8:15" s="14" customFormat="1" ht="216" customHeight="1" x14ac:dyDescent="0.45">
      <c r="H1083" s="13"/>
      <c r="I1083" s="13"/>
      <c r="J1083" s="15"/>
      <c r="K1083" s="15"/>
      <c r="L1083" s="15"/>
      <c r="M1083" s="15"/>
      <c r="N1083" s="16"/>
      <c r="O1083" s="16"/>
    </row>
    <row r="1084" spans="8:15" s="14" customFormat="1" ht="216" customHeight="1" x14ac:dyDescent="0.45">
      <c r="H1084" s="13"/>
      <c r="I1084" s="13"/>
      <c r="J1084" s="15"/>
      <c r="K1084" s="15"/>
      <c r="L1084" s="15"/>
      <c r="M1084" s="15"/>
      <c r="N1084" s="16"/>
      <c r="O1084" s="16"/>
    </row>
    <row r="1085" spans="8:15" s="14" customFormat="1" ht="216" customHeight="1" x14ac:dyDescent="0.45">
      <c r="H1085" s="13"/>
      <c r="I1085" s="13"/>
      <c r="J1085" s="15"/>
      <c r="K1085" s="15"/>
      <c r="L1085" s="15"/>
      <c r="M1085" s="15"/>
      <c r="N1085" s="16"/>
      <c r="O1085" s="16"/>
    </row>
    <row r="1086" spans="8:15" s="14" customFormat="1" ht="216" customHeight="1" x14ac:dyDescent="0.45">
      <c r="H1086" s="13"/>
      <c r="I1086" s="13"/>
      <c r="J1086" s="15"/>
      <c r="K1086" s="15"/>
      <c r="L1086" s="15"/>
      <c r="M1086" s="15"/>
      <c r="N1086" s="16"/>
      <c r="O1086" s="16"/>
    </row>
    <row r="1087" spans="8:15" s="14" customFormat="1" ht="216" customHeight="1" x14ac:dyDescent="0.45">
      <c r="H1087" s="13"/>
      <c r="I1087" s="13"/>
      <c r="J1087" s="15"/>
      <c r="K1087" s="15"/>
      <c r="L1087" s="15"/>
      <c r="M1087" s="15"/>
      <c r="N1087" s="16"/>
      <c r="O1087" s="16"/>
    </row>
    <row r="1088" spans="8:15" s="14" customFormat="1" ht="216" customHeight="1" x14ac:dyDescent="0.45">
      <c r="H1088" s="13"/>
      <c r="I1088" s="13"/>
      <c r="J1088" s="15"/>
      <c r="K1088" s="15"/>
      <c r="L1088" s="15"/>
      <c r="M1088" s="15"/>
      <c r="N1088" s="16"/>
      <c r="O1088" s="16"/>
    </row>
    <row r="1089" spans="8:15" s="14" customFormat="1" ht="216" customHeight="1" x14ac:dyDescent="0.45">
      <c r="H1089" s="13"/>
      <c r="I1089" s="13"/>
      <c r="J1089" s="15"/>
      <c r="K1089" s="15"/>
      <c r="L1089" s="15"/>
      <c r="M1089" s="15"/>
      <c r="N1089" s="16"/>
      <c r="O1089" s="16"/>
    </row>
    <row r="1090" spans="8:15" s="14" customFormat="1" ht="216" customHeight="1" x14ac:dyDescent="0.45">
      <c r="H1090" s="13"/>
      <c r="I1090" s="13"/>
      <c r="J1090" s="15"/>
      <c r="K1090" s="15"/>
      <c r="L1090" s="15"/>
      <c r="M1090" s="15"/>
      <c r="N1090" s="16"/>
      <c r="O1090" s="16"/>
    </row>
    <row r="1091" spans="8:15" s="14" customFormat="1" ht="216" customHeight="1" x14ac:dyDescent="0.45">
      <c r="H1091" s="13"/>
      <c r="I1091" s="13"/>
      <c r="J1091" s="15"/>
      <c r="K1091" s="15"/>
      <c r="L1091" s="15"/>
      <c r="M1091" s="15"/>
      <c r="N1091" s="16"/>
      <c r="O1091" s="16"/>
    </row>
    <row r="1092" spans="8:15" s="14" customFormat="1" ht="216" customHeight="1" x14ac:dyDescent="0.45">
      <c r="H1092" s="13"/>
      <c r="I1092" s="13"/>
      <c r="J1092" s="15"/>
      <c r="K1092" s="15"/>
      <c r="L1092" s="15"/>
      <c r="M1092" s="15"/>
      <c r="N1092" s="16"/>
      <c r="O1092" s="16"/>
    </row>
    <row r="1093" spans="8:15" s="14" customFormat="1" ht="216" customHeight="1" x14ac:dyDescent="0.45">
      <c r="H1093" s="13"/>
      <c r="I1093" s="13"/>
      <c r="J1093" s="15"/>
      <c r="K1093" s="15"/>
      <c r="L1093" s="15"/>
      <c r="M1093" s="15"/>
      <c r="N1093" s="16"/>
      <c r="O1093" s="16"/>
    </row>
    <row r="1094" spans="8:15" s="14" customFormat="1" ht="216" customHeight="1" x14ac:dyDescent="0.45">
      <c r="H1094" s="13"/>
      <c r="I1094" s="13"/>
      <c r="J1094" s="15"/>
      <c r="K1094" s="15"/>
      <c r="L1094" s="15"/>
      <c r="M1094" s="15"/>
      <c r="N1094" s="16"/>
      <c r="O1094" s="16"/>
    </row>
    <row r="1095" spans="8:15" s="14" customFormat="1" ht="216" customHeight="1" x14ac:dyDescent="0.45">
      <c r="H1095" s="13"/>
      <c r="I1095" s="13"/>
      <c r="J1095" s="15"/>
      <c r="K1095" s="15"/>
      <c r="L1095" s="15"/>
      <c r="M1095" s="15"/>
      <c r="N1095" s="16"/>
      <c r="O1095" s="16"/>
    </row>
    <row r="1096" spans="8:15" s="14" customFormat="1" ht="216" customHeight="1" x14ac:dyDescent="0.45">
      <c r="H1096" s="13"/>
      <c r="I1096" s="13"/>
      <c r="J1096" s="15"/>
      <c r="K1096" s="15"/>
      <c r="L1096" s="15"/>
      <c r="M1096" s="15"/>
      <c r="N1096" s="16"/>
      <c r="O1096" s="16"/>
    </row>
    <row r="1097" spans="8:15" s="14" customFormat="1" ht="216" customHeight="1" x14ac:dyDescent="0.45">
      <c r="H1097" s="13"/>
      <c r="I1097" s="13"/>
      <c r="J1097" s="15"/>
      <c r="K1097" s="15"/>
      <c r="L1097" s="15"/>
      <c r="M1097" s="15"/>
      <c r="N1097" s="16"/>
      <c r="O1097" s="16"/>
    </row>
    <row r="1098" spans="8:15" s="14" customFormat="1" ht="216" customHeight="1" x14ac:dyDescent="0.45">
      <c r="H1098" s="13"/>
      <c r="I1098" s="13"/>
      <c r="J1098" s="15"/>
      <c r="K1098" s="15"/>
      <c r="L1098" s="15"/>
      <c r="M1098" s="15"/>
      <c r="N1098" s="16"/>
      <c r="O1098" s="16"/>
    </row>
    <row r="1099" spans="8:15" s="14" customFormat="1" ht="216" customHeight="1" x14ac:dyDescent="0.45">
      <c r="H1099" s="13"/>
      <c r="I1099" s="13"/>
      <c r="J1099" s="15"/>
      <c r="K1099" s="15"/>
      <c r="L1099" s="15"/>
      <c r="M1099" s="15"/>
      <c r="N1099" s="16"/>
      <c r="O1099" s="16"/>
    </row>
    <row r="1100" spans="8:15" s="14" customFormat="1" ht="216" customHeight="1" x14ac:dyDescent="0.45">
      <c r="H1100" s="13"/>
      <c r="I1100" s="13"/>
      <c r="J1100" s="15"/>
      <c r="K1100" s="15"/>
      <c r="L1100" s="15"/>
      <c r="M1100" s="15"/>
      <c r="N1100" s="16"/>
      <c r="O1100" s="16"/>
    </row>
    <row r="1101" spans="8:15" s="14" customFormat="1" ht="216" customHeight="1" x14ac:dyDescent="0.45">
      <c r="H1101" s="13"/>
      <c r="I1101" s="13"/>
      <c r="J1101" s="15"/>
      <c r="K1101" s="15"/>
      <c r="L1101" s="15"/>
      <c r="M1101" s="15"/>
      <c r="N1101" s="16"/>
      <c r="O1101" s="16"/>
    </row>
    <row r="1102" spans="8:15" s="14" customFormat="1" ht="216" customHeight="1" x14ac:dyDescent="0.45">
      <c r="H1102" s="13"/>
      <c r="I1102" s="13"/>
      <c r="J1102" s="15"/>
      <c r="K1102" s="15"/>
      <c r="L1102" s="15"/>
      <c r="M1102" s="15"/>
      <c r="N1102" s="16"/>
      <c r="O1102" s="16"/>
    </row>
    <row r="1103" spans="8:15" s="14" customFormat="1" ht="216" customHeight="1" x14ac:dyDescent="0.45">
      <c r="H1103" s="13"/>
      <c r="I1103" s="13"/>
      <c r="J1103" s="15"/>
      <c r="K1103" s="15"/>
      <c r="L1103" s="15"/>
      <c r="M1103" s="15"/>
      <c r="N1103" s="16"/>
      <c r="O1103" s="16"/>
    </row>
    <row r="1104" spans="8:15" s="14" customFormat="1" ht="216" customHeight="1" x14ac:dyDescent="0.45">
      <c r="H1104" s="13"/>
      <c r="I1104" s="13"/>
      <c r="J1104" s="15"/>
      <c r="K1104" s="15"/>
      <c r="L1104" s="15"/>
      <c r="M1104" s="15"/>
      <c r="N1104" s="16"/>
      <c r="O1104" s="16"/>
    </row>
    <row r="1105" spans="8:15" s="14" customFormat="1" ht="216" customHeight="1" x14ac:dyDescent="0.45">
      <c r="H1105" s="13"/>
      <c r="I1105" s="13"/>
      <c r="J1105" s="15"/>
      <c r="K1105" s="15"/>
      <c r="L1105" s="15"/>
      <c r="M1105" s="15"/>
      <c r="N1105" s="16"/>
      <c r="O1105" s="16"/>
    </row>
    <row r="1106" spans="8:15" s="14" customFormat="1" ht="216" customHeight="1" x14ac:dyDescent="0.45">
      <c r="H1106" s="13"/>
      <c r="I1106" s="13"/>
      <c r="J1106" s="15"/>
      <c r="K1106" s="15"/>
      <c r="L1106" s="15"/>
      <c r="M1106" s="15"/>
      <c r="N1106" s="16"/>
      <c r="O1106" s="16"/>
    </row>
    <row r="1107" spans="8:15" s="14" customFormat="1" ht="216" customHeight="1" x14ac:dyDescent="0.45">
      <c r="H1107" s="13"/>
      <c r="I1107" s="13"/>
      <c r="J1107" s="15"/>
      <c r="K1107" s="15"/>
      <c r="L1107" s="15"/>
      <c r="M1107" s="15"/>
      <c r="N1107" s="16"/>
      <c r="O1107" s="16"/>
    </row>
    <row r="1108" spans="8:15" s="14" customFormat="1" ht="216" customHeight="1" x14ac:dyDescent="0.45">
      <c r="H1108" s="13"/>
      <c r="I1108" s="13"/>
      <c r="J1108" s="15"/>
      <c r="K1108" s="15"/>
      <c r="L1108" s="15"/>
      <c r="M1108" s="15"/>
      <c r="N1108" s="16"/>
      <c r="O1108" s="16"/>
    </row>
    <row r="1109" spans="8:15" s="14" customFormat="1" ht="216" customHeight="1" x14ac:dyDescent="0.45">
      <c r="H1109" s="13"/>
      <c r="I1109" s="13"/>
      <c r="J1109" s="15"/>
      <c r="K1109" s="15"/>
      <c r="L1109" s="15"/>
      <c r="M1109" s="15"/>
      <c r="N1109" s="16"/>
      <c r="O1109" s="16"/>
    </row>
    <row r="1110" spans="8:15" s="14" customFormat="1" ht="216" customHeight="1" x14ac:dyDescent="0.45">
      <c r="H1110" s="13"/>
      <c r="I1110" s="13"/>
      <c r="J1110" s="15"/>
      <c r="K1110" s="15"/>
      <c r="L1110" s="15"/>
      <c r="M1110" s="15"/>
      <c r="N1110" s="16"/>
      <c r="O1110" s="16"/>
    </row>
    <row r="1111" spans="8:15" s="14" customFormat="1" ht="216" customHeight="1" x14ac:dyDescent="0.45">
      <c r="H1111" s="13"/>
      <c r="I1111" s="13"/>
      <c r="J1111" s="15"/>
      <c r="K1111" s="15"/>
      <c r="L1111" s="15"/>
      <c r="M1111" s="15"/>
      <c r="N1111" s="16"/>
      <c r="O1111" s="16"/>
    </row>
    <row r="1112" spans="8:15" s="14" customFormat="1" ht="216" customHeight="1" x14ac:dyDescent="0.45">
      <c r="H1112" s="13"/>
      <c r="I1112" s="13"/>
      <c r="J1112" s="15"/>
      <c r="K1112" s="15"/>
      <c r="L1112" s="15"/>
      <c r="M1112" s="15"/>
      <c r="N1112" s="16"/>
      <c r="O1112" s="16"/>
    </row>
    <row r="1113" spans="8:15" s="14" customFormat="1" ht="216" customHeight="1" x14ac:dyDescent="0.45">
      <c r="H1113" s="13"/>
      <c r="I1113" s="13"/>
      <c r="J1113" s="15"/>
      <c r="K1113" s="15"/>
      <c r="L1113" s="15"/>
      <c r="M1113" s="15"/>
      <c r="N1113" s="16"/>
      <c r="O1113" s="16"/>
    </row>
    <row r="1114" spans="8:15" s="14" customFormat="1" ht="216" customHeight="1" x14ac:dyDescent="0.45">
      <c r="H1114" s="13"/>
      <c r="I1114" s="13"/>
      <c r="J1114" s="15"/>
      <c r="K1114" s="15"/>
      <c r="L1114" s="15"/>
      <c r="M1114" s="15"/>
      <c r="N1114" s="16"/>
      <c r="O1114" s="16"/>
    </row>
    <row r="1115" spans="8:15" s="14" customFormat="1" ht="216" customHeight="1" x14ac:dyDescent="0.45">
      <c r="H1115" s="13"/>
      <c r="I1115" s="13"/>
      <c r="J1115" s="15"/>
      <c r="K1115" s="15"/>
      <c r="L1115" s="15"/>
      <c r="M1115" s="15"/>
      <c r="N1115" s="16"/>
      <c r="O1115" s="16"/>
    </row>
    <row r="1116" spans="8:15" s="14" customFormat="1" ht="216" customHeight="1" x14ac:dyDescent="0.45">
      <c r="H1116" s="13"/>
      <c r="I1116" s="13"/>
      <c r="J1116" s="15"/>
      <c r="K1116" s="15"/>
      <c r="L1116" s="15"/>
      <c r="M1116" s="15"/>
      <c r="N1116" s="16"/>
      <c r="O1116" s="16"/>
    </row>
    <row r="1117" spans="8:15" s="14" customFormat="1" ht="216" customHeight="1" x14ac:dyDescent="0.45">
      <c r="H1117" s="13"/>
      <c r="I1117" s="13"/>
      <c r="J1117" s="15"/>
      <c r="K1117" s="15"/>
      <c r="L1117" s="15"/>
      <c r="M1117" s="15"/>
      <c r="N1117" s="16"/>
      <c r="O1117" s="16"/>
    </row>
    <row r="1118" spans="8:15" s="14" customFormat="1" ht="216" customHeight="1" x14ac:dyDescent="0.45">
      <c r="H1118" s="13"/>
      <c r="I1118" s="13"/>
      <c r="J1118" s="15"/>
      <c r="K1118" s="15"/>
      <c r="L1118" s="15"/>
      <c r="M1118" s="15"/>
      <c r="N1118" s="16"/>
      <c r="O1118" s="16"/>
    </row>
    <row r="1119" spans="8:15" s="14" customFormat="1" ht="216" customHeight="1" x14ac:dyDescent="0.45">
      <c r="H1119" s="13"/>
      <c r="I1119" s="13"/>
      <c r="J1119" s="15"/>
      <c r="K1119" s="15"/>
      <c r="L1119" s="15"/>
      <c r="M1119" s="15"/>
      <c r="N1119" s="16"/>
      <c r="O1119" s="16"/>
    </row>
    <row r="1120" spans="8:15" s="14" customFormat="1" ht="216" customHeight="1" x14ac:dyDescent="0.45">
      <c r="H1120" s="13"/>
      <c r="I1120" s="13"/>
      <c r="J1120" s="15"/>
      <c r="K1120" s="15"/>
      <c r="L1120" s="15"/>
      <c r="M1120" s="15"/>
      <c r="N1120" s="16"/>
      <c r="O1120" s="16"/>
    </row>
    <row r="1121" spans="8:15" s="14" customFormat="1" ht="216" customHeight="1" x14ac:dyDescent="0.45">
      <c r="H1121" s="13"/>
      <c r="I1121" s="13"/>
      <c r="J1121" s="15"/>
      <c r="K1121" s="15"/>
      <c r="L1121" s="15"/>
      <c r="M1121" s="15"/>
      <c r="N1121" s="16"/>
      <c r="O1121" s="16"/>
    </row>
    <row r="1122" spans="8:15" s="14" customFormat="1" ht="216" customHeight="1" x14ac:dyDescent="0.45">
      <c r="H1122" s="13"/>
      <c r="I1122" s="13"/>
      <c r="J1122" s="15"/>
      <c r="K1122" s="15"/>
      <c r="L1122" s="15"/>
      <c r="M1122" s="15"/>
      <c r="N1122" s="16"/>
      <c r="O1122" s="16"/>
    </row>
    <row r="1123" spans="8:15" s="14" customFormat="1" ht="216" customHeight="1" x14ac:dyDescent="0.45">
      <c r="H1123" s="13"/>
      <c r="I1123" s="13"/>
      <c r="J1123" s="15"/>
      <c r="K1123" s="15"/>
      <c r="L1123" s="15"/>
      <c r="M1123" s="15"/>
      <c r="N1123" s="16"/>
      <c r="O1123" s="16"/>
    </row>
    <row r="1124" spans="8:15" s="14" customFormat="1" ht="216" customHeight="1" x14ac:dyDescent="0.45">
      <c r="H1124" s="13"/>
      <c r="I1124" s="13"/>
      <c r="J1124" s="15"/>
      <c r="K1124" s="15"/>
      <c r="L1124" s="15"/>
      <c r="M1124" s="15"/>
      <c r="N1124" s="16"/>
      <c r="O1124" s="16"/>
    </row>
    <row r="1125" spans="8:15" s="14" customFormat="1" ht="216" customHeight="1" x14ac:dyDescent="0.45">
      <c r="H1125" s="13"/>
      <c r="I1125" s="13"/>
      <c r="J1125" s="15"/>
      <c r="K1125" s="15"/>
      <c r="L1125" s="15"/>
      <c r="M1125" s="15"/>
      <c r="N1125" s="16"/>
      <c r="O1125" s="16"/>
    </row>
    <row r="1126" spans="8:15" s="14" customFormat="1" ht="216" customHeight="1" x14ac:dyDescent="0.45">
      <c r="H1126" s="13"/>
      <c r="I1126" s="13"/>
      <c r="J1126" s="15"/>
      <c r="K1126" s="15"/>
      <c r="L1126" s="15"/>
      <c r="M1126" s="15"/>
      <c r="N1126" s="16"/>
      <c r="O1126" s="16"/>
    </row>
    <row r="1127" spans="8:15" s="14" customFormat="1" ht="216" customHeight="1" x14ac:dyDescent="0.45">
      <c r="H1127" s="13"/>
      <c r="I1127" s="13"/>
      <c r="J1127" s="15"/>
      <c r="K1127" s="15"/>
      <c r="L1127" s="15"/>
      <c r="M1127" s="15"/>
      <c r="N1127" s="16"/>
      <c r="O1127" s="16"/>
    </row>
    <row r="1128" spans="8:15" s="14" customFormat="1" ht="216" customHeight="1" x14ac:dyDescent="0.45">
      <c r="H1128" s="13"/>
      <c r="I1128" s="13"/>
      <c r="J1128" s="15"/>
      <c r="K1128" s="15"/>
      <c r="L1128" s="15"/>
      <c r="M1128" s="15"/>
      <c r="N1128" s="16"/>
      <c r="O1128" s="16"/>
    </row>
    <row r="1129" spans="8:15" s="14" customFormat="1" ht="216" customHeight="1" x14ac:dyDescent="0.45">
      <c r="H1129" s="13"/>
      <c r="I1129" s="13"/>
      <c r="J1129" s="15"/>
      <c r="K1129" s="15"/>
      <c r="L1129" s="15"/>
      <c r="M1129" s="15"/>
      <c r="N1129" s="16"/>
      <c r="O1129" s="16"/>
    </row>
    <row r="1130" spans="8:15" s="14" customFormat="1" ht="216" customHeight="1" x14ac:dyDescent="0.45">
      <c r="H1130" s="13"/>
      <c r="I1130" s="13"/>
      <c r="J1130" s="15"/>
      <c r="K1130" s="15"/>
      <c r="L1130" s="15"/>
      <c r="M1130" s="15"/>
      <c r="N1130" s="16"/>
      <c r="O1130" s="16"/>
    </row>
    <row r="1131" spans="8:15" s="14" customFormat="1" ht="216" customHeight="1" x14ac:dyDescent="0.45">
      <c r="H1131" s="13"/>
      <c r="I1131" s="13"/>
      <c r="J1131" s="15"/>
      <c r="K1131" s="15"/>
      <c r="L1131" s="15"/>
      <c r="M1131" s="15"/>
      <c r="N1131" s="16"/>
      <c r="O1131" s="16"/>
    </row>
    <row r="1132" spans="8:15" s="14" customFormat="1" ht="216" customHeight="1" x14ac:dyDescent="0.45">
      <c r="H1132" s="13"/>
      <c r="I1132" s="13"/>
      <c r="J1132" s="15"/>
      <c r="K1132" s="15"/>
      <c r="L1132" s="15"/>
      <c r="M1132" s="15"/>
      <c r="N1132" s="16"/>
      <c r="O1132" s="16"/>
    </row>
    <row r="1133" spans="8:15" s="14" customFormat="1" ht="216" customHeight="1" x14ac:dyDescent="0.45">
      <c r="H1133" s="13"/>
      <c r="I1133" s="13"/>
      <c r="J1133" s="15"/>
      <c r="K1133" s="15"/>
      <c r="L1133" s="15"/>
      <c r="M1133" s="15"/>
      <c r="N1133" s="16"/>
      <c r="O1133" s="16"/>
    </row>
    <row r="1134" spans="8:15" s="14" customFormat="1" ht="216" customHeight="1" x14ac:dyDescent="0.45">
      <c r="H1134" s="13"/>
      <c r="I1134" s="13"/>
      <c r="J1134" s="15"/>
      <c r="K1134" s="15"/>
      <c r="L1134" s="15"/>
      <c r="M1134" s="15"/>
      <c r="N1134" s="16"/>
      <c r="O1134" s="16"/>
    </row>
    <row r="1135" spans="8:15" s="14" customFormat="1" ht="216" customHeight="1" x14ac:dyDescent="0.45">
      <c r="H1135" s="13"/>
      <c r="I1135" s="13"/>
      <c r="J1135" s="15"/>
      <c r="K1135" s="15"/>
      <c r="L1135" s="15"/>
      <c r="M1135" s="15"/>
      <c r="N1135" s="16"/>
      <c r="O1135" s="16"/>
    </row>
    <row r="1136" spans="8:15" s="14" customFormat="1" ht="216" customHeight="1" x14ac:dyDescent="0.45">
      <c r="H1136" s="13"/>
      <c r="I1136" s="13"/>
      <c r="J1136" s="15"/>
      <c r="K1136" s="15"/>
      <c r="L1136" s="15"/>
      <c r="M1136" s="15"/>
      <c r="N1136" s="16"/>
      <c r="O1136" s="16"/>
    </row>
    <row r="1137" spans="8:15" s="14" customFormat="1" ht="216" customHeight="1" x14ac:dyDescent="0.45">
      <c r="H1137" s="13"/>
      <c r="I1137" s="13"/>
      <c r="J1137" s="15"/>
      <c r="K1137" s="15"/>
      <c r="L1137" s="15"/>
      <c r="M1137" s="15"/>
      <c r="N1137" s="16"/>
      <c r="O1137" s="16"/>
    </row>
    <row r="1138" spans="8:15" s="14" customFormat="1" ht="216" customHeight="1" x14ac:dyDescent="0.45">
      <c r="H1138" s="13"/>
      <c r="I1138" s="13"/>
      <c r="J1138" s="15"/>
      <c r="K1138" s="15"/>
      <c r="L1138" s="15"/>
      <c r="M1138" s="15"/>
      <c r="N1138" s="16"/>
      <c r="O1138" s="16"/>
    </row>
    <row r="1139" spans="8:15" s="14" customFormat="1" ht="216" customHeight="1" x14ac:dyDescent="0.45">
      <c r="H1139" s="13"/>
      <c r="I1139" s="13"/>
      <c r="J1139" s="15"/>
      <c r="K1139" s="15"/>
      <c r="L1139" s="15"/>
      <c r="M1139" s="15"/>
      <c r="N1139" s="16"/>
      <c r="O1139" s="16"/>
    </row>
    <row r="1140" spans="8:15" s="14" customFormat="1" ht="216" customHeight="1" x14ac:dyDescent="0.45">
      <c r="H1140" s="13"/>
      <c r="I1140" s="13"/>
      <c r="J1140" s="15"/>
      <c r="K1140" s="15"/>
      <c r="L1140" s="15"/>
      <c r="M1140" s="15"/>
      <c r="N1140" s="16"/>
      <c r="O1140" s="16"/>
    </row>
    <row r="1141" spans="8:15" s="14" customFormat="1" ht="216" customHeight="1" x14ac:dyDescent="0.45">
      <c r="H1141" s="13"/>
      <c r="I1141" s="13"/>
      <c r="J1141" s="15"/>
      <c r="K1141" s="15"/>
      <c r="L1141" s="15"/>
      <c r="M1141" s="15"/>
      <c r="N1141" s="16"/>
      <c r="O1141" s="16"/>
    </row>
    <row r="1142" spans="8:15" s="14" customFormat="1" ht="216" customHeight="1" x14ac:dyDescent="0.45">
      <c r="H1142" s="13"/>
      <c r="I1142" s="13"/>
      <c r="J1142" s="15"/>
      <c r="K1142" s="15"/>
      <c r="L1142" s="15"/>
      <c r="M1142" s="15"/>
      <c r="N1142" s="16"/>
      <c r="O1142" s="16"/>
    </row>
    <row r="1143" spans="8:15" s="14" customFormat="1" ht="216" customHeight="1" x14ac:dyDescent="0.45">
      <c r="H1143" s="13"/>
      <c r="I1143" s="13"/>
      <c r="J1143" s="15"/>
      <c r="K1143" s="15"/>
      <c r="L1143" s="15"/>
      <c r="M1143" s="15"/>
      <c r="N1143" s="16"/>
      <c r="O1143" s="16"/>
    </row>
    <row r="1144" spans="8:15" s="14" customFormat="1" ht="216" customHeight="1" x14ac:dyDescent="0.45">
      <c r="H1144" s="13"/>
      <c r="I1144" s="13"/>
      <c r="J1144" s="15"/>
      <c r="K1144" s="15"/>
      <c r="L1144" s="15"/>
      <c r="M1144" s="15"/>
      <c r="N1144" s="16"/>
      <c r="O1144" s="16"/>
    </row>
    <row r="1145" spans="8:15" s="14" customFormat="1" ht="216" customHeight="1" x14ac:dyDescent="0.45">
      <c r="H1145" s="13"/>
      <c r="I1145" s="13"/>
      <c r="J1145" s="15"/>
      <c r="K1145" s="15"/>
      <c r="L1145" s="15"/>
      <c r="M1145" s="15"/>
      <c r="N1145" s="16"/>
      <c r="O1145" s="16"/>
    </row>
    <row r="1146" spans="8:15" s="14" customFormat="1" ht="216" customHeight="1" x14ac:dyDescent="0.45">
      <c r="H1146" s="13"/>
      <c r="I1146" s="13"/>
      <c r="J1146" s="15"/>
      <c r="K1146" s="15"/>
      <c r="L1146" s="15"/>
      <c r="M1146" s="15"/>
      <c r="N1146" s="16"/>
      <c r="O1146" s="16"/>
    </row>
    <row r="1147" spans="8:15" s="14" customFormat="1" ht="216" customHeight="1" x14ac:dyDescent="0.45">
      <c r="H1147" s="13"/>
      <c r="I1147" s="13"/>
      <c r="J1147" s="15"/>
      <c r="K1147" s="15"/>
      <c r="L1147" s="15"/>
      <c r="M1147" s="15"/>
      <c r="N1147" s="16"/>
      <c r="O1147" s="16"/>
    </row>
    <row r="1148" spans="8:15" s="14" customFormat="1" ht="216" customHeight="1" x14ac:dyDescent="0.45">
      <c r="H1148" s="13"/>
      <c r="I1148" s="13"/>
      <c r="J1148" s="15"/>
      <c r="K1148" s="15"/>
      <c r="L1148" s="15"/>
      <c r="M1148" s="15"/>
      <c r="N1148" s="16"/>
      <c r="O1148" s="16"/>
    </row>
    <row r="1149" spans="8:15" s="14" customFormat="1" ht="216" customHeight="1" x14ac:dyDescent="0.45">
      <c r="H1149" s="13"/>
      <c r="I1149" s="13"/>
      <c r="J1149" s="15"/>
      <c r="K1149" s="15"/>
      <c r="L1149" s="15"/>
      <c r="M1149" s="15"/>
      <c r="N1149" s="16"/>
      <c r="O1149" s="16"/>
    </row>
    <row r="1150" spans="8:15" s="14" customFormat="1" ht="216" customHeight="1" x14ac:dyDescent="0.45">
      <c r="H1150" s="13"/>
      <c r="I1150" s="13"/>
      <c r="J1150" s="15"/>
      <c r="K1150" s="15"/>
      <c r="L1150" s="15"/>
      <c r="M1150" s="15"/>
      <c r="N1150" s="16"/>
      <c r="O1150" s="16"/>
    </row>
    <row r="1151" spans="8:15" s="14" customFormat="1" ht="216" customHeight="1" x14ac:dyDescent="0.45">
      <c r="H1151" s="13"/>
      <c r="I1151" s="13"/>
      <c r="J1151" s="15"/>
      <c r="K1151" s="15"/>
      <c r="L1151" s="15"/>
      <c r="M1151" s="15"/>
      <c r="N1151" s="16"/>
      <c r="O1151" s="16"/>
    </row>
    <row r="1152" spans="8:15" s="14" customFormat="1" ht="216" customHeight="1" x14ac:dyDescent="0.45">
      <c r="H1152" s="13"/>
      <c r="I1152" s="13"/>
      <c r="J1152" s="15"/>
      <c r="K1152" s="15"/>
      <c r="L1152" s="15"/>
      <c r="M1152" s="15"/>
      <c r="N1152" s="16"/>
      <c r="O1152" s="16"/>
    </row>
    <row r="1153" spans="8:15" s="14" customFormat="1" ht="216" customHeight="1" x14ac:dyDescent="0.45">
      <c r="H1153" s="13"/>
      <c r="I1153" s="13"/>
      <c r="J1153" s="15"/>
      <c r="K1153" s="15"/>
      <c r="L1153" s="15"/>
      <c r="M1153" s="15"/>
      <c r="N1153" s="16"/>
      <c r="O1153" s="16"/>
    </row>
    <row r="1154" spans="8:15" s="14" customFormat="1" ht="216" customHeight="1" x14ac:dyDescent="0.45">
      <c r="H1154" s="13"/>
      <c r="I1154" s="13"/>
      <c r="J1154" s="15"/>
      <c r="K1154" s="15"/>
      <c r="L1154" s="15"/>
      <c r="M1154" s="15"/>
      <c r="N1154" s="16"/>
      <c r="O1154" s="16"/>
    </row>
    <row r="1155" spans="8:15" s="14" customFormat="1" ht="216" customHeight="1" x14ac:dyDescent="0.45">
      <c r="H1155" s="13"/>
      <c r="I1155" s="13"/>
      <c r="J1155" s="15"/>
      <c r="K1155" s="15"/>
      <c r="L1155" s="15"/>
      <c r="M1155" s="15"/>
      <c r="N1155" s="16"/>
      <c r="O1155" s="16"/>
    </row>
    <row r="1156" spans="8:15" s="14" customFormat="1" ht="216" customHeight="1" x14ac:dyDescent="0.45">
      <c r="H1156" s="13"/>
      <c r="I1156" s="13"/>
      <c r="J1156" s="15"/>
      <c r="K1156" s="15"/>
      <c r="L1156" s="15"/>
      <c r="M1156" s="15"/>
      <c r="N1156" s="16"/>
      <c r="O1156" s="16"/>
    </row>
    <row r="1157" spans="8:15" s="14" customFormat="1" ht="216" customHeight="1" x14ac:dyDescent="0.45">
      <c r="H1157" s="13"/>
      <c r="I1157" s="13"/>
      <c r="J1157" s="15"/>
      <c r="K1157" s="15"/>
      <c r="L1157" s="15"/>
      <c r="M1157" s="15"/>
      <c r="N1157" s="16"/>
      <c r="O1157" s="16"/>
    </row>
    <row r="1158" spans="8:15" s="14" customFormat="1" ht="216" customHeight="1" x14ac:dyDescent="0.45">
      <c r="H1158" s="13"/>
      <c r="I1158" s="13"/>
      <c r="J1158" s="15"/>
      <c r="K1158" s="15"/>
      <c r="L1158" s="15"/>
      <c r="M1158" s="15"/>
      <c r="N1158" s="16"/>
      <c r="O1158" s="16"/>
    </row>
    <row r="1159" spans="8:15" s="14" customFormat="1" ht="216" customHeight="1" x14ac:dyDescent="0.45">
      <c r="H1159" s="13"/>
      <c r="I1159" s="13"/>
      <c r="J1159" s="15"/>
      <c r="K1159" s="15"/>
      <c r="L1159" s="15"/>
      <c r="M1159" s="15"/>
      <c r="N1159" s="16"/>
      <c r="O1159" s="16"/>
    </row>
    <row r="1160" spans="8:15" s="14" customFormat="1" ht="216" customHeight="1" x14ac:dyDescent="0.45">
      <c r="H1160" s="13"/>
      <c r="I1160" s="13"/>
      <c r="J1160" s="15"/>
      <c r="K1160" s="15"/>
      <c r="L1160" s="15"/>
      <c r="M1160" s="15"/>
      <c r="N1160" s="16"/>
      <c r="O1160" s="16"/>
    </row>
    <row r="1161" spans="8:15" s="14" customFormat="1" ht="216" customHeight="1" x14ac:dyDescent="0.45">
      <c r="H1161" s="13"/>
      <c r="I1161" s="13"/>
      <c r="J1161" s="15"/>
      <c r="K1161" s="15"/>
      <c r="L1161" s="15"/>
      <c r="M1161" s="15"/>
      <c r="N1161" s="16"/>
      <c r="O1161" s="16"/>
    </row>
    <row r="1162" spans="8:15" s="14" customFormat="1" ht="216" customHeight="1" x14ac:dyDescent="0.45">
      <c r="H1162" s="13"/>
      <c r="I1162" s="13"/>
      <c r="J1162" s="15"/>
      <c r="K1162" s="15"/>
      <c r="L1162" s="15"/>
      <c r="M1162" s="15"/>
      <c r="N1162" s="16"/>
      <c r="O1162" s="16"/>
    </row>
    <row r="1163" spans="8:15" s="14" customFormat="1" ht="216" customHeight="1" x14ac:dyDescent="0.45">
      <c r="H1163" s="13"/>
      <c r="I1163" s="13"/>
      <c r="J1163" s="15"/>
      <c r="K1163" s="15"/>
      <c r="L1163" s="15"/>
      <c r="M1163" s="15"/>
      <c r="N1163" s="16"/>
      <c r="O1163" s="16"/>
    </row>
    <row r="1164" spans="8:15" s="14" customFormat="1" ht="216" customHeight="1" x14ac:dyDescent="0.45">
      <c r="H1164" s="13"/>
      <c r="I1164" s="13"/>
      <c r="J1164" s="15"/>
      <c r="K1164" s="15"/>
      <c r="L1164" s="15"/>
      <c r="M1164" s="15"/>
      <c r="N1164" s="16"/>
      <c r="O1164" s="16"/>
    </row>
    <row r="1165" spans="8:15" s="14" customFormat="1" ht="216" customHeight="1" x14ac:dyDescent="0.45">
      <c r="H1165" s="13"/>
      <c r="I1165" s="13"/>
      <c r="J1165" s="15"/>
      <c r="K1165" s="15"/>
      <c r="L1165" s="15"/>
      <c r="M1165" s="15"/>
      <c r="N1165" s="16"/>
      <c r="O1165" s="16"/>
    </row>
    <row r="1166" spans="8:15" s="14" customFormat="1" ht="216" customHeight="1" x14ac:dyDescent="0.45">
      <c r="H1166" s="13"/>
      <c r="I1166" s="13"/>
      <c r="J1166" s="15"/>
      <c r="K1166" s="15"/>
      <c r="L1166" s="15"/>
      <c r="M1166" s="15"/>
      <c r="N1166" s="16"/>
      <c r="O1166" s="16"/>
    </row>
    <row r="1167" spans="8:15" s="14" customFormat="1" ht="216" customHeight="1" x14ac:dyDescent="0.45">
      <c r="H1167" s="13"/>
      <c r="I1167" s="13"/>
      <c r="J1167" s="15"/>
      <c r="K1167" s="15"/>
      <c r="L1167" s="15"/>
      <c r="M1167" s="15"/>
      <c r="N1167" s="16"/>
      <c r="O1167" s="16"/>
    </row>
    <row r="1168" spans="8:15" s="14" customFormat="1" ht="216" customHeight="1" x14ac:dyDescent="0.45">
      <c r="H1168" s="13"/>
      <c r="I1168" s="13"/>
      <c r="J1168" s="15"/>
      <c r="K1168" s="15"/>
      <c r="L1168" s="15"/>
      <c r="M1168" s="15"/>
      <c r="N1168" s="16"/>
      <c r="O1168" s="16"/>
    </row>
    <row r="1169" spans="8:15" s="14" customFormat="1" ht="216" customHeight="1" x14ac:dyDescent="0.45">
      <c r="H1169" s="13"/>
      <c r="I1169" s="13"/>
      <c r="J1169" s="15"/>
      <c r="K1169" s="15"/>
      <c r="L1169" s="15"/>
      <c r="M1169" s="15"/>
      <c r="N1169" s="16"/>
      <c r="O1169" s="16"/>
    </row>
    <row r="1170" spans="8:15" s="14" customFormat="1" ht="216" customHeight="1" x14ac:dyDescent="0.45">
      <c r="H1170" s="13"/>
      <c r="I1170" s="13"/>
      <c r="J1170" s="15"/>
      <c r="K1170" s="15"/>
      <c r="L1170" s="15"/>
      <c r="M1170" s="15"/>
      <c r="N1170" s="16"/>
      <c r="O1170" s="16"/>
    </row>
    <row r="1171" spans="8:15" s="14" customFormat="1" ht="216" customHeight="1" x14ac:dyDescent="0.45">
      <c r="H1171" s="13"/>
      <c r="I1171" s="13"/>
      <c r="J1171" s="15"/>
      <c r="K1171" s="15"/>
      <c r="L1171" s="15"/>
      <c r="M1171" s="15"/>
      <c r="N1171" s="16"/>
      <c r="O1171" s="16"/>
    </row>
    <row r="1172" spans="8:15" s="14" customFormat="1" ht="216" customHeight="1" x14ac:dyDescent="0.45">
      <c r="H1172" s="13"/>
      <c r="I1172" s="13"/>
      <c r="J1172" s="15"/>
      <c r="K1172" s="15"/>
      <c r="L1172" s="15"/>
      <c r="M1172" s="15"/>
      <c r="N1172" s="16"/>
      <c r="O1172" s="16"/>
    </row>
    <row r="1173" spans="8:15" s="14" customFormat="1" ht="216" customHeight="1" x14ac:dyDescent="0.45">
      <c r="H1173" s="13"/>
      <c r="I1173" s="13"/>
      <c r="J1173" s="15"/>
      <c r="K1173" s="15"/>
      <c r="L1173" s="15"/>
      <c r="M1173" s="15"/>
      <c r="N1173" s="16"/>
      <c r="O1173" s="16"/>
    </row>
    <row r="1174" spans="8:15" s="14" customFormat="1" ht="216" customHeight="1" x14ac:dyDescent="0.45">
      <c r="H1174" s="13"/>
      <c r="I1174" s="13"/>
      <c r="J1174" s="15"/>
      <c r="K1174" s="15"/>
      <c r="L1174" s="15"/>
      <c r="M1174" s="15"/>
      <c r="N1174" s="16"/>
      <c r="O1174" s="16"/>
    </row>
    <row r="1175" spans="8:15" s="14" customFormat="1" ht="216" customHeight="1" x14ac:dyDescent="0.45">
      <c r="H1175" s="13"/>
      <c r="I1175" s="13"/>
      <c r="J1175" s="15"/>
      <c r="K1175" s="15"/>
      <c r="L1175" s="15"/>
      <c r="M1175" s="15"/>
      <c r="N1175" s="16"/>
      <c r="O1175" s="16"/>
    </row>
    <row r="1176" spans="8:15" s="14" customFormat="1" ht="216" customHeight="1" x14ac:dyDescent="0.45">
      <c r="H1176" s="13"/>
      <c r="I1176" s="13"/>
      <c r="J1176" s="15"/>
      <c r="K1176" s="15"/>
      <c r="L1176" s="15"/>
      <c r="M1176" s="15"/>
      <c r="N1176" s="16"/>
      <c r="O1176" s="16"/>
    </row>
    <row r="1177" spans="8:15" s="14" customFormat="1" ht="216" customHeight="1" x14ac:dyDescent="0.45">
      <c r="H1177" s="13"/>
      <c r="I1177" s="13"/>
      <c r="J1177" s="15"/>
      <c r="K1177" s="15"/>
      <c r="L1177" s="15"/>
      <c r="M1177" s="15"/>
      <c r="N1177" s="16"/>
      <c r="O1177" s="16"/>
    </row>
    <row r="1178" spans="8:15" s="14" customFormat="1" ht="216" customHeight="1" x14ac:dyDescent="0.45">
      <c r="H1178" s="13"/>
      <c r="I1178" s="13"/>
      <c r="J1178" s="15"/>
      <c r="K1178" s="15"/>
      <c r="L1178" s="15"/>
      <c r="M1178" s="15"/>
      <c r="N1178" s="16"/>
      <c r="O1178" s="16"/>
    </row>
    <row r="1179" spans="8:15" s="14" customFormat="1" ht="216" customHeight="1" x14ac:dyDescent="0.45">
      <c r="H1179" s="13"/>
      <c r="I1179" s="13"/>
      <c r="J1179" s="15"/>
      <c r="K1179" s="15"/>
      <c r="L1179" s="15"/>
      <c r="M1179" s="15"/>
      <c r="N1179" s="16"/>
      <c r="O1179" s="16"/>
    </row>
    <row r="1180" spans="8:15" s="14" customFormat="1" ht="216" customHeight="1" x14ac:dyDescent="0.45">
      <c r="H1180" s="13"/>
      <c r="I1180" s="13"/>
      <c r="J1180" s="15"/>
      <c r="K1180" s="15"/>
      <c r="L1180" s="15"/>
      <c r="M1180" s="15"/>
      <c r="N1180" s="16"/>
      <c r="O1180" s="16"/>
    </row>
    <row r="1181" spans="8:15" s="14" customFormat="1" ht="216" customHeight="1" x14ac:dyDescent="0.45">
      <c r="H1181" s="13"/>
      <c r="I1181" s="13"/>
      <c r="J1181" s="15"/>
      <c r="K1181" s="15"/>
      <c r="L1181" s="15"/>
      <c r="M1181" s="15"/>
      <c r="N1181" s="16"/>
      <c r="O1181" s="16"/>
    </row>
    <row r="1182" spans="8:15" s="14" customFormat="1" ht="216" customHeight="1" x14ac:dyDescent="0.45">
      <c r="H1182" s="13"/>
      <c r="I1182" s="13"/>
      <c r="J1182" s="15"/>
      <c r="K1182" s="15"/>
      <c r="L1182" s="15"/>
      <c r="M1182" s="15"/>
      <c r="N1182" s="16"/>
      <c r="O1182" s="16"/>
    </row>
    <row r="1183" spans="8:15" s="14" customFormat="1" ht="216" customHeight="1" x14ac:dyDescent="0.45">
      <c r="H1183" s="13"/>
      <c r="I1183" s="13"/>
      <c r="J1183" s="15"/>
      <c r="K1183" s="15"/>
      <c r="L1183" s="15"/>
      <c r="M1183" s="15"/>
      <c r="N1183" s="16"/>
      <c r="O1183" s="16"/>
    </row>
    <row r="1184" spans="8:15" s="14" customFormat="1" ht="216" customHeight="1" x14ac:dyDescent="0.45">
      <c r="H1184" s="13"/>
      <c r="I1184" s="13"/>
      <c r="J1184" s="15"/>
      <c r="K1184" s="15"/>
      <c r="L1184" s="15"/>
      <c r="M1184" s="15"/>
      <c r="N1184" s="16"/>
      <c r="O1184" s="16"/>
    </row>
    <row r="1185" spans="8:15" s="14" customFormat="1" ht="216" customHeight="1" x14ac:dyDescent="0.45">
      <c r="H1185" s="13"/>
      <c r="I1185" s="13"/>
      <c r="J1185" s="15"/>
      <c r="K1185" s="15"/>
      <c r="L1185" s="15"/>
      <c r="M1185" s="15"/>
      <c r="N1185" s="16"/>
      <c r="O1185" s="16"/>
    </row>
    <row r="1186" spans="8:15" s="14" customFormat="1" ht="216" customHeight="1" x14ac:dyDescent="0.45">
      <c r="H1186" s="13"/>
      <c r="I1186" s="13"/>
      <c r="J1186" s="15"/>
      <c r="K1186" s="15"/>
      <c r="L1186" s="15"/>
      <c r="M1186" s="15"/>
      <c r="N1186" s="16"/>
      <c r="O1186" s="16"/>
    </row>
    <row r="1187" spans="8:15" s="14" customFormat="1" ht="216" customHeight="1" x14ac:dyDescent="0.45">
      <c r="H1187" s="13"/>
      <c r="I1187" s="13"/>
      <c r="J1187" s="15"/>
      <c r="K1187" s="15"/>
      <c r="L1187" s="15"/>
      <c r="M1187" s="15"/>
      <c r="N1187" s="16"/>
      <c r="O1187" s="16"/>
    </row>
    <row r="1188" spans="8:15" s="14" customFormat="1" ht="216" customHeight="1" x14ac:dyDescent="0.45">
      <c r="H1188" s="13"/>
      <c r="I1188" s="13"/>
      <c r="J1188" s="15"/>
      <c r="K1188" s="15"/>
      <c r="L1188" s="15"/>
      <c r="M1188" s="15"/>
      <c r="N1188" s="16"/>
      <c r="O1188" s="16"/>
    </row>
    <row r="1189" spans="8:15" s="14" customFormat="1" ht="216" customHeight="1" x14ac:dyDescent="0.45">
      <c r="H1189" s="13"/>
      <c r="I1189" s="13"/>
      <c r="J1189" s="15"/>
      <c r="K1189" s="15"/>
      <c r="L1189" s="15"/>
      <c r="M1189" s="15"/>
      <c r="N1189" s="16"/>
      <c r="O1189" s="16"/>
    </row>
    <row r="1190" spans="8:15" s="14" customFormat="1" ht="216" customHeight="1" x14ac:dyDescent="0.45">
      <c r="H1190" s="13"/>
      <c r="I1190" s="13"/>
      <c r="J1190" s="15"/>
      <c r="K1190" s="15"/>
      <c r="L1190" s="15"/>
      <c r="M1190" s="15"/>
      <c r="N1190" s="16"/>
      <c r="O1190" s="16"/>
    </row>
    <row r="1191" spans="8:15" s="14" customFormat="1" ht="216" customHeight="1" x14ac:dyDescent="0.45">
      <c r="H1191" s="13"/>
      <c r="I1191" s="13"/>
      <c r="J1191" s="15"/>
      <c r="K1191" s="15"/>
      <c r="L1191" s="15"/>
      <c r="M1191" s="15"/>
      <c r="N1191" s="16"/>
      <c r="O1191" s="16"/>
    </row>
    <row r="1192" spans="8:15" s="14" customFormat="1" ht="216" customHeight="1" x14ac:dyDescent="0.45">
      <c r="H1192" s="13"/>
      <c r="I1192" s="13"/>
      <c r="J1192" s="15"/>
      <c r="K1192" s="15"/>
      <c r="L1192" s="15"/>
      <c r="M1192" s="15"/>
      <c r="N1192" s="16"/>
      <c r="O1192" s="16"/>
    </row>
    <row r="1193" spans="8:15" s="14" customFormat="1" ht="216" customHeight="1" x14ac:dyDescent="0.45">
      <c r="H1193" s="13"/>
      <c r="I1193" s="13"/>
      <c r="J1193" s="15"/>
      <c r="K1193" s="15"/>
      <c r="L1193" s="15"/>
      <c r="M1193" s="15"/>
      <c r="N1193" s="16"/>
      <c r="O1193" s="16"/>
    </row>
    <row r="1194" spans="8:15" s="14" customFormat="1" ht="216" customHeight="1" x14ac:dyDescent="0.45">
      <c r="H1194" s="13"/>
      <c r="I1194" s="13"/>
      <c r="J1194" s="15"/>
      <c r="K1194" s="15"/>
      <c r="L1194" s="15"/>
      <c r="M1194" s="15"/>
      <c r="N1194" s="16"/>
      <c r="O1194" s="16"/>
    </row>
    <row r="1195" spans="8:15" s="14" customFormat="1" ht="216" customHeight="1" x14ac:dyDescent="0.45">
      <c r="H1195" s="13"/>
      <c r="I1195" s="13"/>
      <c r="J1195" s="15"/>
      <c r="K1195" s="15"/>
      <c r="L1195" s="15"/>
      <c r="M1195" s="15"/>
      <c r="N1195" s="16"/>
      <c r="O1195" s="16"/>
    </row>
    <row r="1196" spans="8:15" s="14" customFormat="1" ht="216" customHeight="1" x14ac:dyDescent="0.45">
      <c r="H1196" s="13"/>
      <c r="I1196" s="13"/>
      <c r="J1196" s="15"/>
      <c r="K1196" s="15"/>
      <c r="L1196" s="15"/>
      <c r="M1196" s="15"/>
      <c r="N1196" s="16"/>
      <c r="O1196" s="16"/>
    </row>
    <row r="1197" spans="8:15" s="14" customFormat="1" ht="216" customHeight="1" x14ac:dyDescent="0.45">
      <c r="H1197" s="13"/>
      <c r="I1197" s="13"/>
      <c r="J1197" s="15"/>
      <c r="K1197" s="15"/>
      <c r="L1197" s="15"/>
      <c r="M1197" s="15"/>
      <c r="N1197" s="16"/>
      <c r="O1197" s="16"/>
    </row>
    <row r="1198" spans="8:15" s="14" customFormat="1" ht="216" customHeight="1" x14ac:dyDescent="0.45">
      <c r="H1198" s="13"/>
      <c r="I1198" s="13"/>
      <c r="J1198" s="15"/>
      <c r="K1198" s="15"/>
      <c r="L1198" s="15"/>
      <c r="M1198" s="15"/>
      <c r="N1198" s="16"/>
      <c r="O1198" s="16"/>
    </row>
    <row r="1199" spans="8:15" s="14" customFormat="1" ht="216" customHeight="1" x14ac:dyDescent="0.45">
      <c r="H1199" s="13"/>
      <c r="I1199" s="13"/>
      <c r="J1199" s="15"/>
      <c r="K1199" s="15"/>
      <c r="L1199" s="15"/>
      <c r="M1199" s="15"/>
      <c r="N1199" s="16"/>
      <c r="O1199" s="16"/>
    </row>
    <row r="1200" spans="8:15" s="14" customFormat="1" ht="216" customHeight="1" x14ac:dyDescent="0.45">
      <c r="H1200" s="13"/>
      <c r="I1200" s="13"/>
      <c r="J1200" s="15"/>
      <c r="K1200" s="15"/>
      <c r="L1200" s="15"/>
      <c r="M1200" s="15"/>
      <c r="N1200" s="16"/>
      <c r="O1200" s="16"/>
    </row>
    <row r="1201" spans="8:15" s="14" customFormat="1" ht="216" customHeight="1" x14ac:dyDescent="0.45">
      <c r="H1201" s="13"/>
      <c r="I1201" s="13"/>
      <c r="J1201" s="15"/>
      <c r="K1201" s="15"/>
      <c r="L1201" s="15"/>
      <c r="M1201" s="15"/>
      <c r="N1201" s="16"/>
      <c r="O1201" s="16"/>
    </row>
    <row r="1202" spans="8:15" s="14" customFormat="1" ht="216" customHeight="1" x14ac:dyDescent="0.45">
      <c r="H1202" s="13"/>
      <c r="I1202" s="13"/>
      <c r="J1202" s="15"/>
      <c r="K1202" s="15"/>
      <c r="L1202" s="15"/>
      <c r="M1202" s="15"/>
      <c r="N1202" s="16"/>
      <c r="O1202" s="16"/>
    </row>
    <row r="1203" spans="8:15" s="14" customFormat="1" ht="216" customHeight="1" x14ac:dyDescent="0.45">
      <c r="H1203" s="13"/>
      <c r="I1203" s="13"/>
      <c r="J1203" s="15"/>
      <c r="K1203" s="15"/>
      <c r="L1203" s="15"/>
      <c r="M1203" s="15"/>
      <c r="N1203" s="16"/>
      <c r="O1203" s="16"/>
    </row>
    <row r="1204" spans="8:15" s="14" customFormat="1" ht="216" customHeight="1" x14ac:dyDescent="0.45">
      <c r="H1204" s="13"/>
      <c r="I1204" s="13"/>
      <c r="J1204" s="15"/>
      <c r="K1204" s="15"/>
      <c r="L1204" s="15"/>
      <c r="M1204" s="15"/>
      <c r="N1204" s="16"/>
      <c r="O1204" s="16"/>
    </row>
    <row r="1205" spans="8:15" s="14" customFormat="1" ht="216" customHeight="1" x14ac:dyDescent="0.45">
      <c r="H1205" s="13"/>
      <c r="I1205" s="13"/>
      <c r="J1205" s="15"/>
      <c r="K1205" s="15"/>
      <c r="L1205" s="15"/>
      <c r="M1205" s="15"/>
      <c r="N1205" s="16"/>
      <c r="O1205" s="16"/>
    </row>
    <row r="1206" spans="8:15" s="14" customFormat="1" ht="216" customHeight="1" x14ac:dyDescent="0.45">
      <c r="H1206" s="13"/>
      <c r="I1206" s="13"/>
      <c r="J1206" s="15"/>
      <c r="K1206" s="15"/>
      <c r="L1206" s="15"/>
      <c r="M1206" s="15"/>
      <c r="N1206" s="16"/>
      <c r="O1206" s="16"/>
    </row>
    <row r="1207" spans="8:15" s="14" customFormat="1" ht="216" customHeight="1" x14ac:dyDescent="0.45">
      <c r="H1207" s="13"/>
      <c r="I1207" s="13"/>
      <c r="J1207" s="15"/>
      <c r="K1207" s="15"/>
      <c r="L1207" s="15"/>
      <c r="M1207" s="15"/>
      <c r="N1207" s="16"/>
      <c r="O1207" s="16"/>
    </row>
    <row r="1208" spans="8:15" s="14" customFormat="1" ht="216" customHeight="1" x14ac:dyDescent="0.45">
      <c r="H1208" s="13"/>
      <c r="I1208" s="13"/>
      <c r="J1208" s="15"/>
      <c r="K1208" s="15"/>
      <c r="L1208" s="15"/>
      <c r="M1208" s="15"/>
      <c r="N1208" s="16"/>
      <c r="O1208" s="16"/>
    </row>
    <row r="1209" spans="8:15" s="14" customFormat="1" ht="216" customHeight="1" x14ac:dyDescent="0.45">
      <c r="H1209" s="13"/>
      <c r="I1209" s="13"/>
      <c r="J1209" s="15"/>
      <c r="K1209" s="15"/>
      <c r="L1209" s="15"/>
      <c r="M1209" s="15"/>
      <c r="N1209" s="16"/>
      <c r="O1209" s="16"/>
    </row>
    <row r="1210" spans="8:15" s="14" customFormat="1" ht="216" customHeight="1" x14ac:dyDescent="0.45">
      <c r="H1210" s="13"/>
      <c r="I1210" s="13"/>
      <c r="J1210" s="15"/>
      <c r="K1210" s="15"/>
      <c r="L1210" s="15"/>
      <c r="M1210" s="15"/>
      <c r="N1210" s="16"/>
      <c r="O1210" s="16"/>
    </row>
    <row r="1211" spans="8:15" s="14" customFormat="1" ht="216" customHeight="1" x14ac:dyDescent="0.45">
      <c r="H1211" s="13"/>
      <c r="I1211" s="13"/>
      <c r="J1211" s="15"/>
      <c r="K1211" s="15"/>
      <c r="L1211" s="15"/>
      <c r="M1211" s="15"/>
      <c r="N1211" s="16"/>
      <c r="O1211" s="16"/>
    </row>
    <row r="1212" spans="8:15" s="14" customFormat="1" ht="216" customHeight="1" x14ac:dyDescent="0.45">
      <c r="H1212" s="13"/>
      <c r="I1212" s="13"/>
      <c r="J1212" s="15"/>
      <c r="K1212" s="15"/>
      <c r="L1212" s="15"/>
      <c r="M1212" s="15"/>
      <c r="N1212" s="16"/>
      <c r="O1212" s="16"/>
    </row>
    <row r="1213" spans="8:15" s="14" customFormat="1" ht="216" customHeight="1" x14ac:dyDescent="0.45">
      <c r="H1213" s="13"/>
      <c r="I1213" s="13"/>
      <c r="J1213" s="15"/>
      <c r="K1213" s="15"/>
      <c r="L1213" s="15"/>
      <c r="M1213" s="15"/>
      <c r="N1213" s="16"/>
      <c r="O1213" s="16"/>
    </row>
    <row r="1214" spans="8:15" s="14" customFormat="1" ht="216" customHeight="1" x14ac:dyDescent="0.45">
      <c r="H1214" s="13"/>
      <c r="I1214" s="13"/>
      <c r="J1214" s="15"/>
      <c r="K1214" s="15"/>
      <c r="L1214" s="15"/>
      <c r="M1214" s="15"/>
      <c r="N1214" s="16"/>
      <c r="O1214" s="16"/>
    </row>
    <row r="1215" spans="8:15" s="14" customFormat="1" ht="216" customHeight="1" x14ac:dyDescent="0.45">
      <c r="H1215" s="13"/>
      <c r="I1215" s="13"/>
      <c r="J1215" s="15"/>
      <c r="K1215" s="15"/>
      <c r="L1215" s="15"/>
      <c r="M1215" s="15"/>
      <c r="N1215" s="16"/>
      <c r="O1215" s="16"/>
    </row>
    <row r="1216" spans="8:15" s="14" customFormat="1" ht="216" customHeight="1" x14ac:dyDescent="0.45">
      <c r="H1216" s="13"/>
      <c r="I1216" s="13"/>
      <c r="J1216" s="15"/>
      <c r="K1216" s="15"/>
      <c r="L1216" s="15"/>
      <c r="M1216" s="15"/>
      <c r="N1216" s="16"/>
      <c r="O1216" s="16"/>
    </row>
    <row r="1217" spans="8:15" s="14" customFormat="1" ht="216" customHeight="1" x14ac:dyDescent="0.45">
      <c r="H1217" s="13"/>
      <c r="I1217" s="13"/>
      <c r="J1217" s="15"/>
      <c r="K1217" s="15"/>
      <c r="L1217" s="15"/>
      <c r="M1217" s="15"/>
      <c r="N1217" s="16"/>
      <c r="O1217" s="16"/>
    </row>
    <row r="1218" spans="8:15" s="14" customFormat="1" ht="216" customHeight="1" x14ac:dyDescent="0.45">
      <c r="H1218" s="13"/>
      <c r="I1218" s="13"/>
      <c r="J1218" s="15"/>
      <c r="K1218" s="15"/>
      <c r="L1218" s="15"/>
      <c r="M1218" s="15"/>
      <c r="N1218" s="16"/>
      <c r="O1218" s="16"/>
    </row>
    <row r="1219" spans="8:15" s="14" customFormat="1" ht="216" customHeight="1" x14ac:dyDescent="0.45">
      <c r="H1219" s="13"/>
      <c r="I1219" s="13"/>
      <c r="J1219" s="15"/>
      <c r="K1219" s="15"/>
      <c r="L1219" s="15"/>
      <c r="M1219" s="15"/>
      <c r="N1219" s="16"/>
      <c r="O1219" s="16"/>
    </row>
    <row r="1220" spans="8:15" s="14" customFormat="1" ht="216" customHeight="1" x14ac:dyDescent="0.45">
      <c r="H1220" s="13"/>
      <c r="I1220" s="13"/>
      <c r="J1220" s="15"/>
      <c r="K1220" s="15"/>
      <c r="L1220" s="15"/>
      <c r="M1220" s="15"/>
      <c r="N1220" s="16"/>
      <c r="O1220" s="16"/>
    </row>
    <row r="1221" spans="8:15" s="14" customFormat="1" ht="216" customHeight="1" x14ac:dyDescent="0.45">
      <c r="H1221" s="13"/>
      <c r="I1221" s="13"/>
      <c r="J1221" s="15"/>
      <c r="K1221" s="15"/>
      <c r="L1221" s="15"/>
      <c r="M1221" s="15"/>
      <c r="N1221" s="16"/>
      <c r="O1221" s="16"/>
    </row>
    <row r="1222" spans="8:15" s="14" customFormat="1" ht="216" customHeight="1" x14ac:dyDescent="0.45">
      <c r="H1222" s="13"/>
      <c r="I1222" s="13"/>
      <c r="J1222" s="15"/>
      <c r="K1222" s="15"/>
      <c r="L1222" s="15"/>
      <c r="M1222" s="15"/>
      <c r="N1222" s="16"/>
      <c r="O1222" s="16"/>
    </row>
    <row r="1223" spans="8:15" s="14" customFormat="1" ht="216" customHeight="1" x14ac:dyDescent="0.45">
      <c r="H1223" s="13"/>
      <c r="I1223" s="13"/>
      <c r="J1223" s="15"/>
      <c r="K1223" s="15"/>
      <c r="L1223" s="15"/>
      <c r="M1223" s="15"/>
      <c r="N1223" s="16"/>
      <c r="O1223" s="16"/>
    </row>
    <row r="1224" spans="8:15" s="14" customFormat="1" ht="216" customHeight="1" x14ac:dyDescent="0.45">
      <c r="H1224" s="13"/>
      <c r="I1224" s="13"/>
      <c r="J1224" s="15"/>
      <c r="K1224" s="15"/>
      <c r="L1224" s="15"/>
      <c r="M1224" s="15"/>
      <c r="N1224" s="16"/>
      <c r="O1224" s="16"/>
    </row>
    <row r="1225" spans="8:15" s="14" customFormat="1" ht="216" customHeight="1" x14ac:dyDescent="0.45">
      <c r="H1225" s="13"/>
      <c r="I1225" s="13"/>
      <c r="J1225" s="15"/>
      <c r="K1225" s="15"/>
      <c r="L1225" s="15"/>
      <c r="M1225" s="15"/>
      <c r="N1225" s="16"/>
      <c r="O1225" s="16"/>
    </row>
    <row r="1226" spans="8:15" s="14" customFormat="1" ht="216" customHeight="1" x14ac:dyDescent="0.45">
      <c r="H1226" s="13"/>
      <c r="I1226" s="13"/>
      <c r="J1226" s="15"/>
      <c r="K1226" s="15"/>
      <c r="L1226" s="15"/>
      <c r="M1226" s="15"/>
      <c r="N1226" s="16"/>
      <c r="O1226" s="16"/>
    </row>
    <row r="1227" spans="8:15" s="14" customFormat="1" ht="216" customHeight="1" x14ac:dyDescent="0.45">
      <c r="H1227" s="13"/>
      <c r="I1227" s="13"/>
      <c r="J1227" s="15"/>
      <c r="K1227" s="15"/>
      <c r="L1227" s="15"/>
      <c r="M1227" s="15"/>
      <c r="N1227" s="16"/>
      <c r="O1227" s="16"/>
    </row>
    <row r="1228" spans="8:15" s="14" customFormat="1" ht="216" customHeight="1" x14ac:dyDescent="0.45">
      <c r="H1228" s="13"/>
      <c r="I1228" s="13"/>
      <c r="J1228" s="15"/>
      <c r="K1228" s="15"/>
      <c r="L1228" s="15"/>
      <c r="M1228" s="15"/>
      <c r="N1228" s="16"/>
      <c r="O1228" s="16"/>
    </row>
    <row r="1229" spans="8:15" s="14" customFormat="1" ht="216" customHeight="1" x14ac:dyDescent="0.45">
      <c r="H1229" s="13"/>
      <c r="I1229" s="13"/>
      <c r="J1229" s="15"/>
      <c r="K1229" s="15"/>
      <c r="L1229" s="15"/>
      <c r="M1229" s="15"/>
      <c r="N1229" s="16"/>
      <c r="O1229" s="16"/>
    </row>
    <row r="1230" spans="8:15" s="14" customFormat="1" ht="216" customHeight="1" x14ac:dyDescent="0.45">
      <c r="H1230" s="13"/>
      <c r="I1230" s="13"/>
      <c r="J1230" s="15"/>
      <c r="K1230" s="15"/>
      <c r="L1230" s="15"/>
      <c r="M1230" s="15"/>
      <c r="N1230" s="16"/>
      <c r="O1230" s="16"/>
    </row>
    <row r="1231" spans="8:15" s="14" customFormat="1" ht="216" customHeight="1" x14ac:dyDescent="0.45">
      <c r="H1231" s="13"/>
      <c r="I1231" s="13"/>
      <c r="J1231" s="15"/>
      <c r="K1231" s="15"/>
      <c r="L1231" s="15"/>
      <c r="M1231" s="15"/>
      <c r="N1231" s="16"/>
      <c r="O1231" s="16"/>
    </row>
    <row r="1232" spans="8:15" s="14" customFormat="1" ht="216" customHeight="1" x14ac:dyDescent="0.45">
      <c r="H1232" s="13"/>
      <c r="I1232" s="13"/>
      <c r="J1232" s="15"/>
      <c r="K1232" s="15"/>
      <c r="L1232" s="15"/>
      <c r="M1232" s="15"/>
      <c r="N1232" s="16"/>
      <c r="O1232" s="16"/>
    </row>
    <row r="1233" spans="8:15" s="14" customFormat="1" ht="216" customHeight="1" x14ac:dyDescent="0.45">
      <c r="H1233" s="13"/>
      <c r="I1233" s="13"/>
      <c r="J1233" s="15"/>
      <c r="K1233" s="15"/>
      <c r="L1233" s="15"/>
      <c r="M1233" s="15"/>
      <c r="N1233" s="16"/>
      <c r="O1233" s="16"/>
    </row>
    <row r="1234" spans="8:15" s="14" customFormat="1" ht="216" customHeight="1" x14ac:dyDescent="0.45">
      <c r="H1234" s="13"/>
      <c r="I1234" s="13"/>
      <c r="J1234" s="15"/>
      <c r="K1234" s="15"/>
      <c r="L1234" s="15"/>
      <c r="M1234" s="15"/>
      <c r="N1234" s="16"/>
      <c r="O1234" s="16"/>
    </row>
    <row r="1235" spans="8:15" s="14" customFormat="1" ht="216" customHeight="1" x14ac:dyDescent="0.45">
      <c r="H1235" s="13"/>
      <c r="I1235" s="13"/>
      <c r="J1235" s="15"/>
      <c r="K1235" s="15"/>
      <c r="L1235" s="15"/>
      <c r="M1235" s="15"/>
      <c r="N1235" s="16"/>
      <c r="O1235" s="16"/>
    </row>
    <row r="1236" spans="8:15" s="14" customFormat="1" ht="216" customHeight="1" x14ac:dyDescent="0.45">
      <c r="H1236" s="13"/>
      <c r="I1236" s="13"/>
      <c r="J1236" s="15"/>
      <c r="K1236" s="15"/>
      <c r="L1236" s="15"/>
      <c r="M1236" s="15"/>
      <c r="N1236" s="16"/>
      <c r="O1236" s="16"/>
    </row>
    <row r="1237" spans="8:15" s="14" customFormat="1" ht="216" customHeight="1" x14ac:dyDescent="0.45">
      <c r="H1237" s="13"/>
      <c r="I1237" s="13"/>
      <c r="J1237" s="15"/>
      <c r="K1237" s="15"/>
      <c r="L1237" s="15"/>
      <c r="M1237" s="15"/>
      <c r="N1237" s="16"/>
      <c r="O1237" s="16"/>
    </row>
    <row r="1238" spans="8:15" s="14" customFormat="1" ht="216" customHeight="1" x14ac:dyDescent="0.45">
      <c r="H1238" s="13"/>
      <c r="I1238" s="13"/>
      <c r="J1238" s="15"/>
      <c r="K1238" s="15"/>
      <c r="L1238" s="15"/>
      <c r="M1238" s="15"/>
      <c r="N1238" s="16"/>
      <c r="O1238" s="16"/>
    </row>
    <row r="1239" spans="8:15" s="14" customFormat="1" ht="216" customHeight="1" x14ac:dyDescent="0.45">
      <c r="H1239" s="13"/>
      <c r="I1239" s="13"/>
      <c r="J1239" s="15"/>
      <c r="K1239" s="15"/>
      <c r="L1239" s="15"/>
      <c r="M1239" s="15"/>
      <c r="N1239" s="16"/>
      <c r="O1239" s="16"/>
    </row>
    <row r="1240" spans="8:15" s="14" customFormat="1" ht="216" customHeight="1" x14ac:dyDescent="0.45">
      <c r="H1240" s="13"/>
      <c r="I1240" s="13"/>
      <c r="J1240" s="15"/>
      <c r="K1240" s="15"/>
      <c r="L1240" s="15"/>
      <c r="M1240" s="15"/>
      <c r="N1240" s="16"/>
      <c r="O1240" s="16"/>
    </row>
    <row r="1241" spans="8:15" s="14" customFormat="1" ht="216" customHeight="1" x14ac:dyDescent="0.45">
      <c r="H1241" s="13"/>
      <c r="I1241" s="13"/>
      <c r="J1241" s="15"/>
      <c r="K1241" s="15"/>
      <c r="L1241" s="15"/>
      <c r="M1241" s="15"/>
      <c r="N1241" s="16"/>
      <c r="O1241" s="16"/>
    </row>
    <row r="1242" spans="8:15" s="14" customFormat="1" ht="216" customHeight="1" x14ac:dyDescent="0.45">
      <c r="H1242" s="13"/>
      <c r="I1242" s="13"/>
      <c r="J1242" s="15"/>
      <c r="K1242" s="15"/>
      <c r="L1242" s="15"/>
      <c r="M1242" s="15"/>
      <c r="N1242" s="16"/>
      <c r="O1242" s="16"/>
    </row>
    <row r="1243" spans="8:15" s="14" customFormat="1" ht="216" customHeight="1" x14ac:dyDescent="0.45">
      <c r="H1243" s="13"/>
      <c r="I1243" s="13"/>
      <c r="J1243" s="15"/>
      <c r="K1243" s="15"/>
      <c r="L1243" s="15"/>
      <c r="M1243" s="15"/>
      <c r="N1243" s="16"/>
      <c r="O1243" s="16"/>
    </row>
    <row r="1244" spans="8:15" s="14" customFormat="1" ht="216" customHeight="1" x14ac:dyDescent="0.45">
      <c r="H1244" s="13"/>
      <c r="I1244" s="13"/>
      <c r="J1244" s="15"/>
      <c r="K1244" s="15"/>
      <c r="L1244" s="15"/>
      <c r="M1244" s="15"/>
      <c r="N1244" s="16"/>
      <c r="O1244" s="16"/>
    </row>
    <row r="1245" spans="8:15" s="14" customFormat="1" ht="216" customHeight="1" x14ac:dyDescent="0.45">
      <c r="H1245" s="13"/>
      <c r="I1245" s="13"/>
      <c r="J1245" s="15"/>
      <c r="K1245" s="15"/>
      <c r="L1245" s="15"/>
      <c r="M1245" s="15"/>
      <c r="N1245" s="16"/>
      <c r="O1245" s="16"/>
    </row>
    <row r="1246" spans="8:15" s="14" customFormat="1" ht="216" customHeight="1" x14ac:dyDescent="0.45">
      <c r="H1246" s="13"/>
      <c r="I1246" s="13"/>
      <c r="J1246" s="15"/>
      <c r="K1246" s="15"/>
      <c r="L1246" s="15"/>
      <c r="M1246" s="15"/>
      <c r="N1246" s="16"/>
      <c r="O1246" s="16"/>
    </row>
    <row r="1247" spans="8:15" s="14" customFormat="1" ht="216" customHeight="1" x14ac:dyDescent="0.45">
      <c r="H1247" s="13"/>
      <c r="I1247" s="13"/>
      <c r="J1247" s="15"/>
      <c r="K1247" s="15"/>
      <c r="L1247" s="15"/>
      <c r="M1247" s="15"/>
      <c r="N1247" s="16"/>
      <c r="O1247" s="16"/>
    </row>
    <row r="1248" spans="8:15" s="14" customFormat="1" ht="216" customHeight="1" x14ac:dyDescent="0.45">
      <c r="H1248" s="13"/>
      <c r="I1248" s="13"/>
      <c r="J1248" s="15"/>
      <c r="K1248" s="15"/>
      <c r="L1248" s="15"/>
      <c r="M1248" s="15"/>
      <c r="N1248" s="16"/>
      <c r="O1248" s="16"/>
    </row>
    <row r="1249" spans="8:15" s="14" customFormat="1" ht="216" customHeight="1" x14ac:dyDescent="0.45">
      <c r="H1249" s="13"/>
      <c r="I1249" s="13"/>
      <c r="J1249" s="15"/>
      <c r="K1249" s="15"/>
      <c r="L1249" s="15"/>
      <c r="M1249" s="15"/>
      <c r="N1249" s="16"/>
      <c r="O1249" s="16"/>
    </row>
    <row r="1250" spans="8:15" s="14" customFormat="1" ht="216" customHeight="1" x14ac:dyDescent="0.45">
      <c r="H1250" s="13"/>
      <c r="I1250" s="13"/>
      <c r="J1250" s="15"/>
      <c r="K1250" s="15"/>
      <c r="L1250" s="15"/>
      <c r="M1250" s="15"/>
      <c r="N1250" s="16"/>
      <c r="O1250" s="16"/>
    </row>
    <row r="1251" spans="8:15" s="14" customFormat="1" ht="216" customHeight="1" x14ac:dyDescent="0.45">
      <c r="H1251" s="13"/>
      <c r="I1251" s="13"/>
      <c r="J1251" s="15"/>
      <c r="K1251" s="15"/>
      <c r="L1251" s="15"/>
      <c r="M1251" s="15"/>
      <c r="N1251" s="16"/>
      <c r="O1251" s="16"/>
    </row>
    <row r="1252" spans="8:15" s="14" customFormat="1" ht="216" customHeight="1" x14ac:dyDescent="0.45">
      <c r="H1252" s="13"/>
      <c r="I1252" s="13"/>
      <c r="J1252" s="15"/>
      <c r="K1252" s="15"/>
      <c r="L1252" s="15"/>
      <c r="M1252" s="15"/>
      <c r="N1252" s="16"/>
      <c r="O1252" s="16"/>
    </row>
    <row r="1253" spans="8:15" s="14" customFormat="1" ht="216" customHeight="1" x14ac:dyDescent="0.45">
      <c r="H1253" s="13"/>
      <c r="I1253" s="13"/>
      <c r="J1253" s="15"/>
      <c r="K1253" s="15"/>
      <c r="L1253" s="15"/>
      <c r="M1253" s="15"/>
      <c r="N1253" s="16"/>
      <c r="O1253" s="16"/>
    </row>
    <row r="1254" spans="8:15" s="14" customFormat="1" ht="216" customHeight="1" x14ac:dyDescent="0.45">
      <c r="H1254" s="13"/>
      <c r="I1254" s="13"/>
      <c r="J1254" s="15"/>
      <c r="K1254" s="15"/>
      <c r="L1254" s="15"/>
      <c r="M1254" s="15"/>
      <c r="N1254" s="16"/>
      <c r="O1254" s="16"/>
    </row>
    <row r="1255" spans="8:15" s="14" customFormat="1" ht="216" customHeight="1" x14ac:dyDescent="0.45">
      <c r="H1255" s="13"/>
      <c r="I1255" s="13"/>
      <c r="J1255" s="15"/>
      <c r="K1255" s="15"/>
      <c r="L1255" s="15"/>
      <c r="M1255" s="15"/>
      <c r="N1255" s="16"/>
      <c r="O1255" s="16"/>
    </row>
    <row r="1256" spans="8:15" s="14" customFormat="1" ht="216" customHeight="1" x14ac:dyDescent="0.45">
      <c r="H1256" s="13"/>
      <c r="I1256" s="13"/>
      <c r="J1256" s="15"/>
      <c r="K1256" s="15"/>
      <c r="L1256" s="15"/>
      <c r="M1256" s="15"/>
      <c r="N1256" s="16"/>
      <c r="O1256" s="16"/>
    </row>
    <row r="1257" spans="8:15" s="14" customFormat="1" ht="216" customHeight="1" x14ac:dyDescent="0.45">
      <c r="H1257" s="13"/>
      <c r="I1257" s="13"/>
      <c r="J1257" s="15"/>
      <c r="K1257" s="15"/>
      <c r="L1257" s="15"/>
      <c r="M1257" s="15"/>
      <c r="N1257" s="16"/>
      <c r="O1257" s="16"/>
    </row>
    <row r="1258" spans="8:15" s="14" customFormat="1" ht="216" customHeight="1" x14ac:dyDescent="0.45">
      <c r="H1258" s="13"/>
      <c r="I1258" s="13"/>
      <c r="J1258" s="15"/>
      <c r="K1258" s="15"/>
      <c r="L1258" s="15"/>
      <c r="M1258" s="15"/>
      <c r="N1258" s="16"/>
      <c r="O1258" s="16"/>
    </row>
    <row r="1259" spans="8:15" s="14" customFormat="1" ht="216" customHeight="1" x14ac:dyDescent="0.45">
      <c r="H1259" s="13"/>
      <c r="I1259" s="13"/>
      <c r="J1259" s="15"/>
      <c r="K1259" s="15"/>
      <c r="L1259" s="15"/>
      <c r="M1259" s="15"/>
      <c r="N1259" s="16"/>
      <c r="O1259" s="16"/>
    </row>
    <row r="1260" spans="8:15" s="14" customFormat="1" ht="216" customHeight="1" x14ac:dyDescent="0.45">
      <c r="H1260" s="13"/>
      <c r="I1260" s="13"/>
      <c r="J1260" s="15"/>
      <c r="K1260" s="15"/>
      <c r="L1260" s="15"/>
      <c r="M1260" s="15"/>
      <c r="N1260" s="16"/>
      <c r="O1260" s="16"/>
    </row>
    <row r="1261" spans="8:15" s="14" customFormat="1" ht="216" customHeight="1" x14ac:dyDescent="0.45">
      <c r="H1261" s="13"/>
      <c r="I1261" s="13"/>
      <c r="J1261" s="15"/>
      <c r="K1261" s="15"/>
      <c r="L1261" s="15"/>
      <c r="M1261" s="15"/>
      <c r="N1261" s="16"/>
      <c r="O1261" s="16"/>
    </row>
    <row r="1262" spans="8:15" s="14" customFormat="1" ht="216" customHeight="1" x14ac:dyDescent="0.45">
      <c r="H1262" s="13"/>
      <c r="I1262" s="13"/>
      <c r="J1262" s="15"/>
      <c r="K1262" s="15"/>
      <c r="L1262" s="15"/>
      <c r="M1262" s="15"/>
      <c r="N1262" s="16"/>
      <c r="O1262" s="16"/>
    </row>
    <row r="1263" spans="8:15" s="14" customFormat="1" ht="216" customHeight="1" x14ac:dyDescent="0.45">
      <c r="H1263" s="13"/>
      <c r="I1263" s="13"/>
      <c r="J1263" s="15"/>
      <c r="K1263" s="15"/>
      <c r="L1263" s="15"/>
      <c r="M1263" s="15"/>
      <c r="N1263" s="16"/>
      <c r="O1263" s="16"/>
    </row>
    <row r="1264" spans="8:15" s="14" customFormat="1" ht="216" customHeight="1" x14ac:dyDescent="0.45">
      <c r="H1264" s="13"/>
      <c r="I1264" s="13"/>
      <c r="J1264" s="15"/>
      <c r="K1264" s="15"/>
      <c r="L1264" s="15"/>
      <c r="M1264" s="15"/>
      <c r="N1264" s="16"/>
      <c r="O1264" s="16"/>
    </row>
    <row r="1265" spans="8:15" s="14" customFormat="1" ht="216" customHeight="1" x14ac:dyDescent="0.45">
      <c r="H1265" s="13"/>
      <c r="I1265" s="13"/>
      <c r="J1265" s="15"/>
      <c r="K1265" s="15"/>
      <c r="L1265" s="15"/>
      <c r="M1265" s="15"/>
      <c r="N1265" s="16"/>
      <c r="O1265" s="16"/>
    </row>
    <row r="1266" spans="8:15" s="14" customFormat="1" ht="216" customHeight="1" x14ac:dyDescent="0.45">
      <c r="H1266" s="13"/>
      <c r="I1266" s="13"/>
      <c r="J1266" s="15"/>
      <c r="K1266" s="15"/>
      <c r="L1266" s="15"/>
      <c r="M1266" s="15"/>
      <c r="N1266" s="16"/>
      <c r="O1266" s="16"/>
    </row>
    <row r="1267" spans="8:15" s="14" customFormat="1" ht="216" customHeight="1" x14ac:dyDescent="0.45">
      <c r="H1267" s="13"/>
      <c r="I1267" s="13"/>
      <c r="J1267" s="15"/>
      <c r="K1267" s="15"/>
      <c r="L1267" s="15"/>
      <c r="M1267" s="15"/>
      <c r="N1267" s="16"/>
      <c r="O1267" s="16"/>
    </row>
    <row r="1268" spans="8:15" s="14" customFormat="1" ht="216" customHeight="1" x14ac:dyDescent="0.45">
      <c r="H1268" s="13"/>
      <c r="I1268" s="13"/>
      <c r="J1268" s="15"/>
      <c r="K1268" s="15"/>
      <c r="L1268" s="15"/>
      <c r="M1268" s="15"/>
      <c r="N1268" s="16"/>
      <c r="O1268" s="16"/>
    </row>
    <row r="1269" spans="8:15" s="14" customFormat="1" ht="216" customHeight="1" x14ac:dyDescent="0.45">
      <c r="H1269" s="13"/>
      <c r="I1269" s="13"/>
      <c r="J1269" s="15"/>
      <c r="K1269" s="15"/>
      <c r="L1269" s="15"/>
      <c r="M1269" s="15"/>
      <c r="N1269" s="16"/>
      <c r="O1269" s="16"/>
    </row>
    <row r="1270" spans="8:15" s="14" customFormat="1" ht="216" customHeight="1" x14ac:dyDescent="0.45">
      <c r="H1270" s="13"/>
      <c r="I1270" s="13"/>
      <c r="J1270" s="15"/>
      <c r="K1270" s="15"/>
      <c r="L1270" s="15"/>
      <c r="M1270" s="15"/>
      <c r="N1270" s="16"/>
      <c r="O1270" s="16"/>
    </row>
    <row r="1271" spans="8:15" s="14" customFormat="1" ht="216" customHeight="1" x14ac:dyDescent="0.45">
      <c r="H1271" s="13"/>
      <c r="I1271" s="13"/>
      <c r="J1271" s="15"/>
      <c r="K1271" s="15"/>
      <c r="L1271" s="15"/>
      <c r="M1271" s="15"/>
      <c r="N1271" s="16"/>
      <c r="O1271" s="16"/>
    </row>
    <row r="1272" spans="8:15" s="14" customFormat="1" ht="216" customHeight="1" x14ac:dyDescent="0.45">
      <c r="H1272" s="13"/>
      <c r="I1272" s="13"/>
      <c r="J1272" s="15"/>
      <c r="K1272" s="15"/>
      <c r="L1272" s="15"/>
      <c r="M1272" s="15"/>
      <c r="N1272" s="16"/>
      <c r="O1272" s="16"/>
    </row>
    <row r="1273" spans="8:15" s="14" customFormat="1" ht="216" customHeight="1" x14ac:dyDescent="0.45">
      <c r="H1273" s="13"/>
      <c r="I1273" s="13"/>
      <c r="J1273" s="15"/>
      <c r="K1273" s="15"/>
      <c r="L1273" s="15"/>
      <c r="M1273" s="15"/>
      <c r="N1273" s="16"/>
      <c r="O1273" s="16"/>
    </row>
    <row r="1274" spans="8:15" s="14" customFormat="1" ht="216" customHeight="1" x14ac:dyDescent="0.45">
      <c r="H1274" s="13"/>
      <c r="I1274" s="13"/>
      <c r="J1274" s="15"/>
      <c r="K1274" s="15"/>
      <c r="L1274" s="15"/>
      <c r="M1274" s="15"/>
      <c r="N1274" s="16"/>
      <c r="O1274" s="16"/>
    </row>
    <row r="1275" spans="8:15" s="14" customFormat="1" ht="216" customHeight="1" x14ac:dyDescent="0.45">
      <c r="H1275" s="13"/>
      <c r="I1275" s="13"/>
      <c r="J1275" s="15"/>
      <c r="K1275" s="15"/>
      <c r="L1275" s="15"/>
      <c r="M1275" s="15"/>
      <c r="N1275" s="16"/>
      <c r="O1275" s="16"/>
    </row>
    <row r="1276" spans="8:15" s="14" customFormat="1" ht="216" customHeight="1" x14ac:dyDescent="0.45">
      <c r="H1276" s="13"/>
      <c r="I1276" s="13"/>
      <c r="J1276" s="15"/>
      <c r="K1276" s="15"/>
      <c r="L1276" s="15"/>
      <c r="M1276" s="15"/>
      <c r="N1276" s="16"/>
      <c r="O1276" s="16"/>
    </row>
    <row r="1277" spans="8:15" s="14" customFormat="1" ht="216" customHeight="1" x14ac:dyDescent="0.45">
      <c r="H1277" s="13"/>
      <c r="I1277" s="13"/>
      <c r="J1277" s="15"/>
      <c r="K1277" s="15"/>
      <c r="L1277" s="15"/>
      <c r="M1277" s="15"/>
      <c r="N1277" s="16"/>
      <c r="O1277" s="16"/>
    </row>
    <row r="1278" spans="8:15" s="14" customFormat="1" ht="216" customHeight="1" x14ac:dyDescent="0.45">
      <c r="H1278" s="13"/>
      <c r="I1278" s="13"/>
      <c r="J1278" s="15"/>
      <c r="K1278" s="15"/>
      <c r="L1278" s="15"/>
      <c r="M1278" s="15"/>
      <c r="N1278" s="16"/>
      <c r="O1278" s="16"/>
    </row>
    <row r="1279" spans="8:15" s="14" customFormat="1" ht="216" customHeight="1" x14ac:dyDescent="0.45">
      <c r="H1279" s="13"/>
      <c r="I1279" s="13"/>
      <c r="J1279" s="15"/>
      <c r="K1279" s="15"/>
      <c r="L1279" s="15"/>
      <c r="M1279" s="15"/>
      <c r="N1279" s="16"/>
      <c r="O1279" s="16"/>
    </row>
    <row r="1280" spans="8:15" s="14" customFormat="1" ht="216" customHeight="1" x14ac:dyDescent="0.45">
      <c r="H1280" s="13"/>
      <c r="I1280" s="13"/>
      <c r="J1280" s="15"/>
      <c r="K1280" s="15"/>
      <c r="L1280" s="15"/>
      <c r="M1280" s="15"/>
      <c r="N1280" s="16"/>
      <c r="O1280" s="16"/>
    </row>
    <row r="1281" spans="8:15" s="14" customFormat="1" ht="216" customHeight="1" x14ac:dyDescent="0.45">
      <c r="H1281" s="13"/>
      <c r="I1281" s="13"/>
      <c r="J1281" s="15"/>
      <c r="K1281" s="15"/>
      <c r="L1281" s="15"/>
      <c r="M1281" s="15"/>
      <c r="N1281" s="16"/>
      <c r="O1281" s="16"/>
    </row>
    <row r="1282" spans="8:15" s="14" customFormat="1" ht="216" customHeight="1" x14ac:dyDescent="0.45">
      <c r="H1282" s="13"/>
      <c r="I1282" s="13"/>
      <c r="J1282" s="15"/>
      <c r="K1282" s="15"/>
      <c r="L1282" s="15"/>
      <c r="M1282" s="15"/>
      <c r="N1282" s="16"/>
      <c r="O1282" s="16"/>
    </row>
    <row r="1283" spans="8:15" s="14" customFormat="1" ht="216" customHeight="1" x14ac:dyDescent="0.45">
      <c r="H1283" s="13"/>
      <c r="I1283" s="13"/>
      <c r="J1283" s="15"/>
      <c r="K1283" s="15"/>
      <c r="L1283" s="15"/>
      <c r="M1283" s="15"/>
      <c r="N1283" s="16"/>
      <c r="O1283" s="16"/>
    </row>
    <row r="1284" spans="8:15" s="14" customFormat="1" ht="216" customHeight="1" x14ac:dyDescent="0.45">
      <c r="H1284" s="13"/>
      <c r="I1284" s="13"/>
      <c r="J1284" s="15"/>
      <c r="K1284" s="15"/>
      <c r="L1284" s="15"/>
      <c r="M1284" s="15"/>
      <c r="N1284" s="16"/>
      <c r="O1284" s="16"/>
    </row>
    <row r="1285" spans="8:15" s="14" customFormat="1" ht="216" customHeight="1" x14ac:dyDescent="0.45">
      <c r="H1285" s="13"/>
      <c r="I1285" s="13"/>
      <c r="J1285" s="15"/>
      <c r="K1285" s="15"/>
      <c r="L1285" s="15"/>
      <c r="M1285" s="15"/>
      <c r="N1285" s="16"/>
      <c r="O1285" s="16"/>
    </row>
    <row r="1286" spans="8:15" s="14" customFormat="1" ht="216" customHeight="1" x14ac:dyDescent="0.45">
      <c r="H1286" s="13"/>
      <c r="I1286" s="13"/>
      <c r="J1286" s="15"/>
      <c r="K1286" s="15"/>
      <c r="L1286" s="15"/>
      <c r="M1286" s="15"/>
      <c r="N1286" s="16"/>
      <c r="O1286" s="16"/>
    </row>
    <row r="1287" spans="8:15" s="14" customFormat="1" ht="216" customHeight="1" x14ac:dyDescent="0.45">
      <c r="H1287" s="13"/>
      <c r="I1287" s="13"/>
      <c r="J1287" s="15"/>
      <c r="K1287" s="15"/>
      <c r="L1287" s="15"/>
      <c r="M1287" s="15"/>
      <c r="N1287" s="16"/>
      <c r="O1287" s="16"/>
    </row>
    <row r="1288" spans="8:15" s="14" customFormat="1" ht="216" customHeight="1" x14ac:dyDescent="0.45">
      <c r="H1288" s="13"/>
      <c r="I1288" s="13"/>
      <c r="J1288" s="15"/>
      <c r="K1288" s="15"/>
      <c r="L1288" s="15"/>
      <c r="M1288" s="15"/>
      <c r="N1288" s="16"/>
      <c r="O1288" s="16"/>
    </row>
    <row r="1289" spans="8:15" s="14" customFormat="1" ht="216" customHeight="1" x14ac:dyDescent="0.45">
      <c r="H1289" s="13"/>
      <c r="I1289" s="13"/>
      <c r="J1289" s="15"/>
      <c r="K1289" s="15"/>
      <c r="L1289" s="15"/>
      <c r="M1289" s="15"/>
      <c r="N1289" s="16"/>
      <c r="O1289" s="16"/>
    </row>
    <row r="1290" spans="8:15" s="14" customFormat="1" ht="216" customHeight="1" x14ac:dyDescent="0.45">
      <c r="H1290" s="13"/>
      <c r="I1290" s="13"/>
      <c r="J1290" s="15"/>
      <c r="K1290" s="15"/>
      <c r="L1290" s="15"/>
      <c r="M1290" s="15"/>
      <c r="N1290" s="16"/>
      <c r="O1290" s="16"/>
    </row>
    <row r="1291" spans="8:15" s="14" customFormat="1" ht="216" customHeight="1" x14ac:dyDescent="0.45">
      <c r="H1291" s="13"/>
      <c r="I1291" s="13"/>
      <c r="J1291" s="15"/>
      <c r="K1291" s="15"/>
      <c r="L1291" s="15"/>
      <c r="M1291" s="15"/>
      <c r="N1291" s="16"/>
      <c r="O1291" s="16"/>
    </row>
    <row r="1292" spans="8:15" s="14" customFormat="1" ht="216" customHeight="1" x14ac:dyDescent="0.45">
      <c r="H1292" s="13"/>
      <c r="I1292" s="13"/>
      <c r="J1292" s="15"/>
      <c r="K1292" s="15"/>
      <c r="L1292" s="15"/>
      <c r="M1292" s="15"/>
      <c r="N1292" s="16"/>
      <c r="O1292" s="16"/>
    </row>
    <row r="1293" spans="8:15" s="14" customFormat="1" ht="216" customHeight="1" x14ac:dyDescent="0.45">
      <c r="H1293" s="13"/>
      <c r="I1293" s="13"/>
      <c r="J1293" s="15"/>
      <c r="K1293" s="15"/>
      <c r="L1293" s="15"/>
      <c r="M1293" s="15"/>
      <c r="N1293" s="16"/>
      <c r="O1293" s="16"/>
    </row>
    <row r="1294" spans="8:15" s="14" customFormat="1" ht="216" customHeight="1" x14ac:dyDescent="0.45">
      <c r="H1294" s="13"/>
      <c r="I1294" s="13"/>
      <c r="J1294" s="15"/>
      <c r="K1294" s="15"/>
      <c r="L1294" s="15"/>
      <c r="M1294" s="15"/>
      <c r="N1294" s="16"/>
      <c r="O1294" s="16"/>
    </row>
    <row r="1295" spans="8:15" s="14" customFormat="1" ht="216" customHeight="1" x14ac:dyDescent="0.45">
      <c r="H1295" s="13"/>
      <c r="I1295" s="13"/>
      <c r="J1295" s="15"/>
      <c r="K1295" s="15"/>
      <c r="L1295" s="15"/>
      <c r="M1295" s="15"/>
      <c r="N1295" s="16"/>
      <c r="O1295" s="16"/>
    </row>
    <row r="1296" spans="8:15" s="14" customFormat="1" ht="216" customHeight="1" x14ac:dyDescent="0.45">
      <c r="H1296" s="13"/>
      <c r="I1296" s="13"/>
      <c r="J1296" s="15"/>
      <c r="K1296" s="15"/>
      <c r="L1296" s="15"/>
      <c r="M1296" s="15"/>
      <c r="N1296" s="16"/>
      <c r="O1296" s="16"/>
    </row>
    <row r="1297" spans="8:15" s="14" customFormat="1" ht="216" customHeight="1" x14ac:dyDescent="0.45">
      <c r="H1297" s="13"/>
      <c r="I1297" s="13"/>
      <c r="J1297" s="15"/>
      <c r="K1297" s="15"/>
      <c r="L1297" s="15"/>
      <c r="M1297" s="15"/>
      <c r="N1297" s="16"/>
      <c r="O1297" s="16"/>
    </row>
    <row r="1298" spans="8:15" s="14" customFormat="1" ht="216" customHeight="1" x14ac:dyDescent="0.45">
      <c r="H1298" s="13"/>
      <c r="I1298" s="13"/>
      <c r="J1298" s="15"/>
      <c r="K1298" s="15"/>
      <c r="L1298" s="15"/>
      <c r="M1298" s="15"/>
      <c r="N1298" s="16"/>
      <c r="O1298" s="16"/>
    </row>
    <row r="1299" spans="8:15" s="14" customFormat="1" ht="216" customHeight="1" x14ac:dyDescent="0.45">
      <c r="H1299" s="13"/>
      <c r="I1299" s="13"/>
      <c r="J1299" s="15"/>
      <c r="K1299" s="15"/>
      <c r="L1299" s="15"/>
      <c r="M1299" s="15"/>
      <c r="N1299" s="16"/>
      <c r="O1299" s="16"/>
    </row>
    <row r="1300" spans="8:15" s="14" customFormat="1" ht="216" customHeight="1" x14ac:dyDescent="0.45">
      <c r="H1300" s="13"/>
      <c r="I1300" s="13"/>
      <c r="J1300" s="15"/>
      <c r="K1300" s="15"/>
      <c r="L1300" s="15"/>
      <c r="M1300" s="15"/>
      <c r="N1300" s="16"/>
      <c r="O1300" s="16"/>
    </row>
    <row r="1301" spans="8:15" s="14" customFormat="1" ht="216" customHeight="1" x14ac:dyDescent="0.45">
      <c r="H1301" s="13"/>
      <c r="I1301" s="13"/>
      <c r="J1301" s="15"/>
      <c r="K1301" s="15"/>
      <c r="L1301" s="15"/>
      <c r="M1301" s="15"/>
      <c r="N1301" s="16"/>
      <c r="O1301" s="16"/>
    </row>
    <row r="1302" spans="8:15" s="14" customFormat="1" ht="216" customHeight="1" x14ac:dyDescent="0.45">
      <c r="H1302" s="13"/>
      <c r="I1302" s="13"/>
      <c r="J1302" s="15"/>
      <c r="K1302" s="15"/>
      <c r="L1302" s="15"/>
      <c r="M1302" s="15"/>
      <c r="N1302" s="16"/>
      <c r="O1302" s="16"/>
    </row>
    <row r="1303" spans="8:15" s="14" customFormat="1" ht="216" customHeight="1" x14ac:dyDescent="0.45">
      <c r="H1303" s="13"/>
      <c r="I1303" s="13"/>
      <c r="J1303" s="15"/>
      <c r="K1303" s="15"/>
      <c r="L1303" s="15"/>
      <c r="M1303" s="15"/>
      <c r="N1303" s="16"/>
      <c r="O1303" s="16"/>
    </row>
    <row r="1304" spans="8:15" s="14" customFormat="1" ht="216" customHeight="1" x14ac:dyDescent="0.45">
      <c r="H1304" s="13"/>
      <c r="I1304" s="13"/>
      <c r="J1304" s="15"/>
      <c r="K1304" s="15"/>
      <c r="L1304" s="15"/>
      <c r="M1304" s="15"/>
      <c r="N1304" s="16"/>
      <c r="O1304" s="16"/>
    </row>
    <row r="1305" spans="8:15" s="14" customFormat="1" ht="216" customHeight="1" x14ac:dyDescent="0.45">
      <c r="H1305" s="13"/>
      <c r="I1305" s="13"/>
      <c r="J1305" s="15"/>
      <c r="K1305" s="15"/>
      <c r="L1305" s="15"/>
      <c r="M1305" s="15"/>
      <c r="N1305" s="16"/>
      <c r="O1305" s="16"/>
    </row>
    <row r="1306" spans="8:15" s="14" customFormat="1" ht="216" customHeight="1" x14ac:dyDescent="0.45">
      <c r="H1306" s="13"/>
      <c r="I1306" s="13"/>
      <c r="J1306" s="15"/>
      <c r="K1306" s="15"/>
      <c r="L1306" s="15"/>
      <c r="M1306" s="15"/>
      <c r="N1306" s="16"/>
      <c r="O1306" s="16"/>
    </row>
    <row r="1307" spans="8:15" s="14" customFormat="1" ht="216" customHeight="1" x14ac:dyDescent="0.45">
      <c r="H1307" s="13"/>
      <c r="I1307" s="13"/>
      <c r="J1307" s="15"/>
      <c r="K1307" s="15"/>
      <c r="L1307" s="15"/>
      <c r="M1307" s="15"/>
      <c r="N1307" s="16"/>
      <c r="O1307" s="16"/>
    </row>
    <row r="1308" spans="8:15" s="14" customFormat="1" ht="216" customHeight="1" x14ac:dyDescent="0.45">
      <c r="H1308" s="13"/>
      <c r="I1308" s="13"/>
      <c r="J1308" s="15"/>
      <c r="K1308" s="15"/>
      <c r="L1308" s="15"/>
      <c r="M1308" s="15"/>
      <c r="N1308" s="16"/>
      <c r="O1308" s="16"/>
    </row>
    <row r="1309" spans="8:15" s="14" customFormat="1" ht="216" customHeight="1" x14ac:dyDescent="0.45">
      <c r="H1309" s="13"/>
      <c r="I1309" s="13"/>
      <c r="J1309" s="15"/>
      <c r="K1309" s="15"/>
      <c r="L1309" s="15"/>
      <c r="M1309" s="15"/>
      <c r="N1309" s="16"/>
      <c r="O1309" s="16"/>
    </row>
    <row r="1310" spans="8:15" s="14" customFormat="1" ht="216" customHeight="1" x14ac:dyDescent="0.45">
      <c r="H1310" s="13"/>
      <c r="I1310" s="13"/>
      <c r="J1310" s="15"/>
      <c r="K1310" s="15"/>
      <c r="L1310" s="15"/>
      <c r="M1310" s="15"/>
      <c r="N1310" s="16"/>
      <c r="O1310" s="16"/>
    </row>
    <row r="1311" spans="8:15" s="14" customFormat="1" ht="216" customHeight="1" x14ac:dyDescent="0.45">
      <c r="H1311" s="13"/>
      <c r="I1311" s="13"/>
      <c r="J1311" s="15"/>
      <c r="K1311" s="15"/>
      <c r="L1311" s="15"/>
      <c r="M1311" s="15"/>
      <c r="N1311" s="16"/>
      <c r="O1311" s="16"/>
    </row>
    <row r="1312" spans="8:15" s="14" customFormat="1" ht="216" customHeight="1" x14ac:dyDescent="0.45">
      <c r="H1312" s="13"/>
      <c r="I1312" s="13"/>
      <c r="J1312" s="15"/>
      <c r="K1312" s="15"/>
      <c r="L1312" s="15"/>
      <c r="M1312" s="15"/>
      <c r="N1312" s="16"/>
      <c r="O1312" s="16"/>
    </row>
    <row r="1313" spans="8:15" s="14" customFormat="1" ht="216" customHeight="1" x14ac:dyDescent="0.45">
      <c r="H1313" s="13"/>
      <c r="I1313" s="13"/>
      <c r="J1313" s="15"/>
      <c r="K1313" s="15"/>
      <c r="L1313" s="15"/>
      <c r="M1313" s="15"/>
      <c r="N1313" s="16"/>
      <c r="O1313" s="16"/>
    </row>
    <row r="1314" spans="8:15" s="14" customFormat="1" ht="216" customHeight="1" x14ac:dyDescent="0.45">
      <c r="H1314" s="13"/>
      <c r="I1314" s="13"/>
      <c r="J1314" s="15"/>
      <c r="K1314" s="15"/>
      <c r="L1314" s="15"/>
      <c r="M1314" s="15"/>
      <c r="N1314" s="16"/>
      <c r="O1314" s="16"/>
    </row>
    <row r="1315" spans="8:15" s="14" customFormat="1" ht="216" customHeight="1" x14ac:dyDescent="0.45">
      <c r="H1315" s="13"/>
      <c r="I1315" s="13"/>
      <c r="J1315" s="15"/>
      <c r="K1315" s="15"/>
      <c r="L1315" s="15"/>
      <c r="M1315" s="15"/>
      <c r="N1315" s="16"/>
      <c r="O1315" s="16"/>
    </row>
    <row r="1316" spans="8:15" s="14" customFormat="1" ht="216" customHeight="1" x14ac:dyDescent="0.45">
      <c r="H1316" s="13"/>
      <c r="I1316" s="13"/>
      <c r="J1316" s="15"/>
      <c r="K1316" s="15"/>
      <c r="L1316" s="15"/>
      <c r="M1316" s="15"/>
      <c r="N1316" s="16"/>
      <c r="O1316" s="16"/>
    </row>
    <row r="1317" spans="8:15" s="14" customFormat="1" ht="216" customHeight="1" x14ac:dyDescent="0.45">
      <c r="H1317" s="13"/>
      <c r="I1317" s="13"/>
      <c r="J1317" s="15"/>
      <c r="K1317" s="15"/>
      <c r="L1317" s="15"/>
      <c r="M1317" s="15"/>
      <c r="N1317" s="16"/>
      <c r="O1317" s="16"/>
    </row>
    <row r="1318" spans="8:15" s="14" customFormat="1" ht="216" customHeight="1" x14ac:dyDescent="0.45">
      <c r="H1318" s="13"/>
      <c r="I1318" s="13"/>
      <c r="J1318" s="15"/>
      <c r="K1318" s="15"/>
      <c r="L1318" s="15"/>
      <c r="M1318" s="15"/>
      <c r="N1318" s="16"/>
      <c r="O1318" s="16"/>
    </row>
    <row r="1319" spans="8:15" s="14" customFormat="1" ht="216" customHeight="1" x14ac:dyDescent="0.45">
      <c r="H1319" s="13"/>
      <c r="I1319" s="13"/>
      <c r="J1319" s="15"/>
      <c r="K1319" s="15"/>
      <c r="L1319" s="15"/>
      <c r="M1319" s="15"/>
      <c r="N1319" s="16"/>
      <c r="O1319" s="16"/>
    </row>
    <row r="1320" spans="8:15" s="14" customFormat="1" ht="216" customHeight="1" x14ac:dyDescent="0.45">
      <c r="H1320" s="13"/>
      <c r="I1320" s="13"/>
      <c r="J1320" s="15"/>
      <c r="K1320" s="15"/>
      <c r="L1320" s="15"/>
      <c r="M1320" s="15"/>
      <c r="N1320" s="16"/>
      <c r="O1320" s="16"/>
    </row>
    <row r="1321" spans="8:15" s="14" customFormat="1" ht="216" customHeight="1" x14ac:dyDescent="0.45">
      <c r="H1321" s="13"/>
      <c r="I1321" s="13"/>
      <c r="J1321" s="15"/>
      <c r="K1321" s="15"/>
      <c r="L1321" s="15"/>
      <c r="M1321" s="15"/>
      <c r="N1321" s="16"/>
      <c r="O1321" s="16"/>
    </row>
    <row r="1322" spans="8:15" s="14" customFormat="1" ht="216" customHeight="1" x14ac:dyDescent="0.45">
      <c r="H1322" s="13"/>
      <c r="I1322" s="13"/>
      <c r="J1322" s="15"/>
      <c r="K1322" s="15"/>
      <c r="L1322" s="15"/>
      <c r="M1322" s="15"/>
      <c r="N1322" s="16"/>
      <c r="O1322" s="16"/>
    </row>
    <row r="1323" spans="8:15" s="14" customFormat="1" ht="216" customHeight="1" x14ac:dyDescent="0.45">
      <c r="H1323" s="13"/>
      <c r="I1323" s="13"/>
      <c r="J1323" s="15"/>
      <c r="K1323" s="15"/>
      <c r="L1323" s="15"/>
      <c r="M1323" s="15"/>
      <c r="N1323" s="16"/>
      <c r="O1323" s="16"/>
    </row>
    <row r="1324" spans="8:15" s="14" customFormat="1" ht="216" customHeight="1" x14ac:dyDescent="0.45">
      <c r="H1324" s="13"/>
      <c r="I1324" s="13"/>
      <c r="J1324" s="15"/>
      <c r="K1324" s="15"/>
      <c r="L1324" s="15"/>
      <c r="M1324" s="15"/>
      <c r="N1324" s="16"/>
      <c r="O1324" s="16"/>
    </row>
    <row r="1325" spans="8:15" s="14" customFormat="1" ht="216" customHeight="1" x14ac:dyDescent="0.45">
      <c r="H1325" s="13"/>
      <c r="I1325" s="13"/>
      <c r="J1325" s="15"/>
      <c r="K1325" s="15"/>
      <c r="L1325" s="15"/>
      <c r="M1325" s="15"/>
      <c r="N1325" s="16"/>
      <c r="O1325" s="16"/>
    </row>
    <row r="1326" spans="8:15" s="14" customFormat="1" ht="216" customHeight="1" x14ac:dyDescent="0.45">
      <c r="H1326" s="13"/>
      <c r="I1326" s="13"/>
      <c r="J1326" s="15"/>
      <c r="K1326" s="15"/>
      <c r="L1326" s="15"/>
      <c r="M1326" s="15"/>
      <c r="N1326" s="16"/>
      <c r="O1326" s="16"/>
    </row>
    <row r="1327" spans="8:15" s="14" customFormat="1" ht="216" customHeight="1" x14ac:dyDescent="0.45">
      <c r="H1327" s="13"/>
      <c r="I1327" s="13"/>
      <c r="J1327" s="15"/>
      <c r="K1327" s="15"/>
      <c r="L1327" s="15"/>
      <c r="M1327" s="15"/>
      <c r="N1327" s="16"/>
      <c r="O1327" s="16"/>
    </row>
    <row r="1328" spans="8:15" s="14" customFormat="1" ht="216" customHeight="1" x14ac:dyDescent="0.45">
      <c r="H1328" s="13"/>
      <c r="I1328" s="13"/>
      <c r="J1328" s="15"/>
      <c r="K1328" s="15"/>
      <c r="L1328" s="15"/>
      <c r="M1328" s="15"/>
      <c r="N1328" s="16"/>
      <c r="O1328" s="16"/>
    </row>
    <row r="1329" spans="8:15" s="14" customFormat="1" ht="216" customHeight="1" x14ac:dyDescent="0.45">
      <c r="H1329" s="13"/>
      <c r="I1329" s="13"/>
      <c r="J1329" s="15"/>
      <c r="K1329" s="15"/>
      <c r="L1329" s="15"/>
      <c r="M1329" s="15"/>
      <c r="N1329" s="16"/>
      <c r="O1329" s="16"/>
    </row>
    <row r="1330" spans="8:15" s="14" customFormat="1" ht="216" customHeight="1" x14ac:dyDescent="0.45">
      <c r="H1330" s="13"/>
      <c r="I1330" s="13"/>
      <c r="J1330" s="15"/>
      <c r="K1330" s="15"/>
      <c r="L1330" s="15"/>
      <c r="M1330" s="15"/>
      <c r="N1330" s="16"/>
      <c r="O1330" s="16"/>
    </row>
    <row r="1331" spans="8:15" s="14" customFormat="1" ht="216" customHeight="1" x14ac:dyDescent="0.45">
      <c r="H1331" s="13"/>
      <c r="I1331" s="13"/>
      <c r="J1331" s="15"/>
      <c r="K1331" s="15"/>
      <c r="L1331" s="15"/>
      <c r="M1331" s="15"/>
      <c r="N1331" s="16"/>
      <c r="O1331" s="16"/>
    </row>
    <row r="1332" spans="8:15" s="14" customFormat="1" ht="216" customHeight="1" x14ac:dyDescent="0.45">
      <c r="H1332" s="13"/>
      <c r="I1332" s="13"/>
      <c r="J1332" s="15"/>
      <c r="K1332" s="15"/>
      <c r="L1332" s="15"/>
      <c r="M1332" s="15"/>
      <c r="N1332" s="16"/>
      <c r="O1332" s="16"/>
    </row>
    <row r="1333" spans="8:15" s="14" customFormat="1" ht="216" customHeight="1" x14ac:dyDescent="0.45">
      <c r="H1333" s="13"/>
      <c r="I1333" s="13"/>
      <c r="J1333" s="15"/>
      <c r="K1333" s="15"/>
      <c r="L1333" s="15"/>
      <c r="M1333" s="15"/>
      <c r="N1333" s="16"/>
      <c r="O1333" s="16"/>
    </row>
    <row r="1334" spans="8:15" s="14" customFormat="1" ht="216" customHeight="1" x14ac:dyDescent="0.45">
      <c r="H1334" s="13"/>
      <c r="I1334" s="13"/>
      <c r="J1334" s="15"/>
      <c r="K1334" s="15"/>
      <c r="L1334" s="15"/>
      <c r="M1334" s="15"/>
      <c r="N1334" s="16"/>
      <c r="O1334" s="16"/>
    </row>
    <row r="1335" spans="8:15" s="14" customFormat="1" ht="216" customHeight="1" x14ac:dyDescent="0.45">
      <c r="H1335" s="13"/>
      <c r="I1335" s="13"/>
      <c r="J1335" s="15"/>
      <c r="K1335" s="15"/>
      <c r="L1335" s="15"/>
      <c r="M1335" s="15"/>
      <c r="N1335" s="16"/>
      <c r="O1335" s="16"/>
    </row>
    <row r="1336" spans="8:15" s="14" customFormat="1" ht="216" customHeight="1" x14ac:dyDescent="0.45">
      <c r="H1336" s="13"/>
      <c r="I1336" s="13"/>
      <c r="J1336" s="15"/>
      <c r="K1336" s="15"/>
      <c r="L1336" s="15"/>
      <c r="M1336" s="15"/>
      <c r="N1336" s="16"/>
      <c r="O1336" s="16"/>
    </row>
    <row r="1337" spans="8:15" s="14" customFormat="1" ht="216" customHeight="1" x14ac:dyDescent="0.45">
      <c r="H1337" s="13"/>
      <c r="I1337" s="13"/>
      <c r="J1337" s="15"/>
      <c r="K1337" s="15"/>
      <c r="L1337" s="15"/>
      <c r="M1337" s="15"/>
      <c r="N1337" s="16"/>
      <c r="O1337" s="16"/>
    </row>
    <row r="1338" spans="8:15" s="14" customFormat="1" ht="216" customHeight="1" x14ac:dyDescent="0.45">
      <c r="H1338" s="13"/>
      <c r="I1338" s="13"/>
      <c r="J1338" s="15"/>
      <c r="K1338" s="15"/>
      <c r="L1338" s="15"/>
      <c r="M1338" s="15"/>
      <c r="N1338" s="16"/>
      <c r="O1338" s="16"/>
    </row>
    <row r="1339" spans="8:15" s="14" customFormat="1" ht="216" customHeight="1" x14ac:dyDescent="0.45">
      <c r="H1339" s="13"/>
      <c r="I1339" s="13"/>
      <c r="J1339" s="15"/>
      <c r="K1339" s="15"/>
      <c r="L1339" s="15"/>
      <c r="M1339" s="15"/>
      <c r="N1339" s="16"/>
      <c r="O1339" s="16"/>
    </row>
    <row r="1340" spans="8:15" s="14" customFormat="1" ht="216" customHeight="1" x14ac:dyDescent="0.45">
      <c r="H1340" s="13"/>
      <c r="I1340" s="13"/>
      <c r="J1340" s="15"/>
      <c r="K1340" s="15"/>
      <c r="L1340" s="15"/>
      <c r="M1340" s="15"/>
      <c r="N1340" s="16"/>
      <c r="O1340" s="16"/>
    </row>
    <row r="1341" spans="8:15" s="14" customFormat="1" ht="216" customHeight="1" x14ac:dyDescent="0.45">
      <c r="H1341" s="13"/>
      <c r="I1341" s="13"/>
      <c r="J1341" s="15"/>
      <c r="K1341" s="15"/>
      <c r="L1341" s="15"/>
      <c r="M1341" s="15"/>
      <c r="N1341" s="16"/>
      <c r="O1341" s="16"/>
    </row>
    <row r="1342" spans="8:15" s="14" customFormat="1" ht="216" customHeight="1" x14ac:dyDescent="0.45">
      <c r="H1342" s="13"/>
      <c r="I1342" s="13"/>
      <c r="J1342" s="15"/>
      <c r="K1342" s="15"/>
      <c r="L1342" s="15"/>
      <c r="M1342" s="15"/>
      <c r="N1342" s="16"/>
      <c r="O1342" s="16"/>
    </row>
    <row r="1343" spans="8:15" s="14" customFormat="1" ht="216" customHeight="1" x14ac:dyDescent="0.45">
      <c r="H1343" s="13"/>
      <c r="I1343" s="13"/>
      <c r="J1343" s="15"/>
      <c r="K1343" s="15"/>
      <c r="L1343" s="15"/>
      <c r="M1343" s="15"/>
      <c r="N1343" s="16"/>
      <c r="O1343" s="16"/>
    </row>
    <row r="1344" spans="8:15" s="14" customFormat="1" ht="216" customHeight="1" x14ac:dyDescent="0.45">
      <c r="H1344" s="13"/>
      <c r="I1344" s="13"/>
      <c r="J1344" s="15"/>
      <c r="K1344" s="15"/>
      <c r="L1344" s="15"/>
      <c r="M1344" s="15"/>
      <c r="N1344" s="16"/>
      <c r="O1344" s="16"/>
    </row>
    <row r="1345" spans="8:15" s="14" customFormat="1" ht="216" customHeight="1" x14ac:dyDescent="0.45">
      <c r="H1345" s="13"/>
      <c r="I1345" s="13"/>
      <c r="J1345" s="15"/>
      <c r="K1345" s="15"/>
      <c r="L1345" s="15"/>
      <c r="M1345" s="15"/>
      <c r="N1345" s="16"/>
      <c r="O1345" s="16"/>
    </row>
    <row r="1346" spans="8:15" s="14" customFormat="1" ht="216" customHeight="1" x14ac:dyDescent="0.45">
      <c r="H1346" s="13"/>
      <c r="I1346" s="13"/>
      <c r="J1346" s="15"/>
      <c r="K1346" s="15"/>
      <c r="L1346" s="15"/>
      <c r="M1346" s="15"/>
      <c r="N1346" s="16"/>
      <c r="O1346" s="16"/>
    </row>
    <row r="1347" spans="8:15" s="14" customFormat="1" ht="216" customHeight="1" x14ac:dyDescent="0.45">
      <c r="H1347" s="13"/>
      <c r="I1347" s="13"/>
      <c r="J1347" s="15"/>
      <c r="K1347" s="15"/>
      <c r="L1347" s="15"/>
      <c r="M1347" s="15"/>
      <c r="N1347" s="16"/>
      <c r="O1347" s="16"/>
    </row>
    <row r="1348" spans="8:15" s="14" customFormat="1" ht="216" customHeight="1" x14ac:dyDescent="0.45">
      <c r="H1348" s="13"/>
      <c r="I1348" s="13"/>
      <c r="J1348" s="15"/>
      <c r="K1348" s="15"/>
      <c r="L1348" s="15"/>
      <c r="M1348" s="15"/>
      <c r="N1348" s="16"/>
      <c r="O1348" s="16"/>
    </row>
    <row r="1349" spans="8:15" s="14" customFormat="1" ht="216" customHeight="1" x14ac:dyDescent="0.45">
      <c r="H1349" s="13"/>
      <c r="I1349" s="13"/>
      <c r="J1349" s="15"/>
      <c r="K1349" s="15"/>
      <c r="L1349" s="15"/>
      <c r="M1349" s="15"/>
      <c r="N1349" s="16"/>
      <c r="O1349" s="16"/>
    </row>
    <row r="1350" spans="8:15" s="14" customFormat="1" ht="216" customHeight="1" x14ac:dyDescent="0.45">
      <c r="H1350" s="13"/>
      <c r="I1350" s="13"/>
      <c r="J1350" s="15"/>
      <c r="K1350" s="15"/>
      <c r="L1350" s="15"/>
      <c r="M1350" s="15"/>
      <c r="N1350" s="16"/>
      <c r="O1350" s="16"/>
    </row>
    <row r="1351" spans="8:15" s="14" customFormat="1" ht="216" customHeight="1" x14ac:dyDescent="0.45">
      <c r="H1351" s="13"/>
      <c r="I1351" s="13"/>
      <c r="J1351" s="15"/>
      <c r="K1351" s="15"/>
      <c r="L1351" s="15"/>
      <c r="M1351" s="15"/>
      <c r="N1351" s="16"/>
      <c r="O1351" s="16"/>
    </row>
    <row r="1352" spans="8:15" s="14" customFormat="1" ht="216" customHeight="1" x14ac:dyDescent="0.45">
      <c r="H1352" s="13"/>
      <c r="I1352" s="13"/>
      <c r="J1352" s="15"/>
      <c r="K1352" s="15"/>
      <c r="L1352" s="15"/>
      <c r="M1352" s="15"/>
      <c r="N1352" s="16"/>
      <c r="O1352" s="16"/>
    </row>
    <row r="1353" spans="8:15" s="14" customFormat="1" ht="216" customHeight="1" x14ac:dyDescent="0.45">
      <c r="H1353" s="13"/>
      <c r="I1353" s="13"/>
      <c r="J1353" s="15"/>
      <c r="K1353" s="15"/>
      <c r="L1353" s="15"/>
      <c r="M1353" s="15"/>
      <c r="N1353" s="16"/>
      <c r="O1353" s="16"/>
    </row>
    <row r="1354" spans="8:15" s="14" customFormat="1" ht="216" customHeight="1" x14ac:dyDescent="0.45">
      <c r="H1354" s="13"/>
      <c r="I1354" s="13"/>
      <c r="J1354" s="15"/>
      <c r="K1354" s="15"/>
      <c r="L1354" s="15"/>
      <c r="M1354" s="15"/>
      <c r="N1354" s="16"/>
      <c r="O1354" s="16"/>
    </row>
    <row r="1355" spans="8:15" s="14" customFormat="1" ht="216" customHeight="1" x14ac:dyDescent="0.45">
      <c r="H1355" s="13"/>
      <c r="I1355" s="13"/>
      <c r="J1355" s="15"/>
      <c r="K1355" s="15"/>
      <c r="L1355" s="15"/>
      <c r="M1355" s="15"/>
      <c r="N1355" s="16"/>
      <c r="O1355" s="16"/>
    </row>
    <row r="1356" spans="8:15" s="14" customFormat="1" ht="216" customHeight="1" x14ac:dyDescent="0.45">
      <c r="H1356" s="13"/>
      <c r="I1356" s="13"/>
      <c r="J1356" s="15"/>
      <c r="K1356" s="15"/>
      <c r="L1356" s="15"/>
      <c r="M1356" s="15"/>
      <c r="N1356" s="16"/>
      <c r="O1356" s="16"/>
    </row>
    <row r="1357" spans="8:15" s="14" customFormat="1" ht="216" customHeight="1" x14ac:dyDescent="0.45">
      <c r="H1357" s="13"/>
      <c r="I1357" s="13"/>
      <c r="J1357" s="15"/>
      <c r="K1357" s="15"/>
      <c r="L1357" s="15"/>
      <c r="M1357" s="15"/>
      <c r="N1357" s="16"/>
      <c r="O1357" s="16"/>
    </row>
    <row r="1358" spans="8:15" s="14" customFormat="1" ht="216" customHeight="1" x14ac:dyDescent="0.45">
      <c r="H1358" s="13"/>
      <c r="I1358" s="13"/>
      <c r="J1358" s="15"/>
      <c r="K1358" s="15"/>
      <c r="L1358" s="15"/>
      <c r="M1358" s="15"/>
      <c r="N1358" s="16"/>
      <c r="O1358" s="16"/>
    </row>
    <row r="1359" spans="8:15" s="14" customFormat="1" ht="216" customHeight="1" x14ac:dyDescent="0.45">
      <c r="H1359" s="13"/>
      <c r="I1359" s="13"/>
      <c r="J1359" s="15"/>
      <c r="K1359" s="15"/>
      <c r="L1359" s="15"/>
      <c r="M1359" s="15"/>
      <c r="N1359" s="16"/>
      <c r="O1359" s="16"/>
    </row>
    <row r="1360" spans="8:15" s="14" customFormat="1" ht="216" customHeight="1" x14ac:dyDescent="0.45">
      <c r="H1360" s="13"/>
      <c r="I1360" s="13"/>
      <c r="J1360" s="15"/>
      <c r="K1360" s="15"/>
      <c r="L1360" s="15"/>
      <c r="M1360" s="15"/>
      <c r="N1360" s="16"/>
      <c r="O1360" s="16"/>
    </row>
    <row r="1361" spans="8:15" s="14" customFormat="1" ht="216" customHeight="1" x14ac:dyDescent="0.45">
      <c r="H1361" s="13"/>
      <c r="I1361" s="13"/>
      <c r="J1361" s="15"/>
      <c r="K1361" s="15"/>
      <c r="L1361" s="15"/>
      <c r="M1361" s="15"/>
      <c r="N1361" s="16"/>
      <c r="O1361" s="16"/>
    </row>
    <row r="1362" spans="8:15" s="14" customFormat="1" ht="216" customHeight="1" x14ac:dyDescent="0.45">
      <c r="H1362" s="13"/>
      <c r="I1362" s="13"/>
      <c r="J1362" s="15"/>
      <c r="K1362" s="15"/>
      <c r="L1362" s="15"/>
      <c r="M1362" s="15"/>
      <c r="N1362" s="16"/>
      <c r="O1362" s="16"/>
    </row>
    <row r="1363" spans="8:15" s="14" customFormat="1" ht="216" customHeight="1" x14ac:dyDescent="0.45">
      <c r="H1363" s="13"/>
      <c r="I1363" s="13"/>
      <c r="J1363" s="15"/>
      <c r="K1363" s="15"/>
      <c r="L1363" s="15"/>
      <c r="M1363" s="15"/>
      <c r="N1363" s="16"/>
      <c r="O1363" s="16"/>
    </row>
    <row r="1364" spans="8:15" s="14" customFormat="1" ht="216" customHeight="1" x14ac:dyDescent="0.45">
      <c r="H1364" s="13"/>
      <c r="I1364" s="13"/>
      <c r="J1364" s="15"/>
      <c r="K1364" s="15"/>
      <c r="L1364" s="15"/>
      <c r="M1364" s="15"/>
      <c r="N1364" s="16"/>
      <c r="O1364" s="16"/>
    </row>
    <row r="1365" spans="8:15" s="14" customFormat="1" ht="216" customHeight="1" x14ac:dyDescent="0.45">
      <c r="H1365" s="13"/>
      <c r="I1365" s="13"/>
      <c r="J1365" s="15"/>
      <c r="K1365" s="15"/>
      <c r="L1365" s="15"/>
      <c r="M1365" s="15"/>
      <c r="N1365" s="16"/>
      <c r="O1365" s="16"/>
    </row>
    <row r="1366" spans="8:15" s="14" customFormat="1" ht="216" customHeight="1" x14ac:dyDescent="0.45">
      <c r="H1366" s="13"/>
      <c r="I1366" s="13"/>
      <c r="J1366" s="15"/>
      <c r="K1366" s="15"/>
      <c r="L1366" s="15"/>
      <c r="M1366" s="15"/>
      <c r="N1366" s="16"/>
      <c r="O1366" s="16"/>
    </row>
    <row r="1367" spans="8:15" s="14" customFormat="1" ht="216" customHeight="1" x14ac:dyDescent="0.45">
      <c r="H1367" s="13"/>
      <c r="I1367" s="13"/>
      <c r="J1367" s="15"/>
      <c r="K1367" s="15"/>
      <c r="L1367" s="15"/>
      <c r="M1367" s="15"/>
      <c r="N1367" s="16"/>
      <c r="O1367" s="16"/>
    </row>
    <row r="1368" spans="8:15" s="14" customFormat="1" ht="216" customHeight="1" x14ac:dyDescent="0.45">
      <c r="H1368" s="13"/>
      <c r="I1368" s="13"/>
      <c r="J1368" s="15"/>
      <c r="K1368" s="15"/>
      <c r="L1368" s="15"/>
      <c r="M1368" s="15"/>
      <c r="N1368" s="16"/>
      <c r="O1368" s="16"/>
    </row>
    <row r="1369" spans="8:15" s="14" customFormat="1" ht="216" customHeight="1" x14ac:dyDescent="0.45">
      <c r="H1369" s="13"/>
      <c r="I1369" s="13"/>
      <c r="J1369" s="15"/>
      <c r="K1369" s="15"/>
      <c r="L1369" s="15"/>
      <c r="M1369" s="15"/>
      <c r="N1369" s="16"/>
      <c r="O1369" s="16"/>
    </row>
    <row r="1370" spans="8:15" s="14" customFormat="1" ht="216" customHeight="1" x14ac:dyDescent="0.45">
      <c r="H1370" s="13"/>
      <c r="I1370" s="13"/>
      <c r="J1370" s="15"/>
      <c r="K1370" s="15"/>
      <c r="L1370" s="15"/>
      <c r="M1370" s="15"/>
      <c r="N1370" s="16"/>
      <c r="O1370" s="16"/>
    </row>
    <row r="1371" spans="8:15" s="14" customFormat="1" ht="216" customHeight="1" x14ac:dyDescent="0.45">
      <c r="H1371" s="13"/>
      <c r="I1371" s="13"/>
      <c r="J1371" s="15"/>
      <c r="K1371" s="15"/>
      <c r="L1371" s="15"/>
      <c r="M1371" s="15"/>
      <c r="N1371" s="16"/>
      <c r="O1371" s="16"/>
    </row>
    <row r="1372" spans="8:15" s="14" customFormat="1" ht="216" customHeight="1" x14ac:dyDescent="0.45">
      <c r="H1372" s="13"/>
      <c r="I1372" s="13"/>
      <c r="J1372" s="15"/>
      <c r="K1372" s="15"/>
      <c r="L1372" s="15"/>
      <c r="M1372" s="15"/>
      <c r="N1372" s="16"/>
      <c r="O1372" s="16"/>
    </row>
    <row r="1373" spans="8:15" s="14" customFormat="1" ht="216" customHeight="1" x14ac:dyDescent="0.45">
      <c r="H1373" s="13"/>
      <c r="I1373" s="13"/>
      <c r="J1373" s="15"/>
      <c r="K1373" s="15"/>
      <c r="L1373" s="15"/>
      <c r="M1373" s="15"/>
      <c r="N1373" s="16"/>
      <c r="O1373" s="16"/>
    </row>
    <row r="1374" spans="8:15" s="14" customFormat="1" ht="216" customHeight="1" x14ac:dyDescent="0.45">
      <c r="H1374" s="13"/>
      <c r="I1374" s="13"/>
      <c r="J1374" s="15"/>
      <c r="K1374" s="15"/>
      <c r="L1374" s="15"/>
      <c r="M1374" s="15"/>
      <c r="N1374" s="16"/>
      <c r="O1374" s="16"/>
    </row>
    <row r="1375" spans="8:15" s="14" customFormat="1" ht="216" customHeight="1" x14ac:dyDescent="0.45">
      <c r="H1375" s="13"/>
      <c r="I1375" s="13"/>
      <c r="J1375" s="15"/>
      <c r="K1375" s="15"/>
      <c r="L1375" s="15"/>
      <c r="M1375" s="15"/>
      <c r="N1375" s="16"/>
      <c r="O1375" s="16"/>
    </row>
    <row r="1376" spans="8:15" s="14" customFormat="1" ht="216" customHeight="1" x14ac:dyDescent="0.45">
      <c r="H1376" s="13"/>
      <c r="I1376" s="13"/>
      <c r="J1376" s="15"/>
      <c r="K1376" s="15"/>
      <c r="L1376" s="15"/>
      <c r="M1376" s="15"/>
      <c r="N1376" s="16"/>
      <c r="O1376" s="16"/>
    </row>
    <row r="1377" spans="8:15" s="14" customFormat="1" ht="216" customHeight="1" x14ac:dyDescent="0.45">
      <c r="H1377" s="13"/>
      <c r="I1377" s="13"/>
      <c r="J1377" s="15"/>
      <c r="K1377" s="15"/>
      <c r="L1377" s="15"/>
      <c r="M1377" s="15"/>
      <c r="N1377" s="16"/>
      <c r="O1377" s="16"/>
    </row>
    <row r="1378" spans="8:15" s="14" customFormat="1" ht="216" customHeight="1" x14ac:dyDescent="0.45">
      <c r="H1378" s="13"/>
      <c r="I1378" s="13"/>
      <c r="J1378" s="15"/>
      <c r="K1378" s="15"/>
      <c r="L1378" s="15"/>
      <c r="M1378" s="15"/>
      <c r="N1378" s="16"/>
      <c r="O1378" s="16"/>
    </row>
    <row r="1379" spans="8:15" s="14" customFormat="1" ht="216" customHeight="1" x14ac:dyDescent="0.45">
      <c r="H1379" s="13"/>
      <c r="I1379" s="13"/>
      <c r="J1379" s="15"/>
      <c r="K1379" s="15"/>
      <c r="L1379" s="15"/>
      <c r="M1379" s="15"/>
      <c r="N1379" s="16"/>
      <c r="O1379" s="16"/>
    </row>
    <row r="1380" spans="8:15" s="14" customFormat="1" ht="216" customHeight="1" x14ac:dyDescent="0.45">
      <c r="H1380" s="13"/>
      <c r="I1380" s="13"/>
      <c r="J1380" s="15"/>
      <c r="K1380" s="15"/>
      <c r="L1380" s="15"/>
      <c r="M1380" s="15"/>
      <c r="N1380" s="16"/>
      <c r="O1380" s="16"/>
    </row>
    <row r="1381" spans="8:15" s="14" customFormat="1" ht="216" customHeight="1" x14ac:dyDescent="0.45">
      <c r="H1381" s="13"/>
      <c r="I1381" s="13"/>
      <c r="J1381" s="15"/>
      <c r="K1381" s="15"/>
      <c r="L1381" s="15"/>
      <c r="M1381" s="15"/>
      <c r="N1381" s="16"/>
      <c r="O1381" s="16"/>
    </row>
    <row r="1382" spans="8:15" s="14" customFormat="1" ht="216" customHeight="1" x14ac:dyDescent="0.45">
      <c r="H1382" s="13"/>
      <c r="I1382" s="13"/>
      <c r="J1382" s="15"/>
      <c r="K1382" s="15"/>
      <c r="L1382" s="15"/>
      <c r="M1382" s="15"/>
      <c r="N1382" s="16"/>
      <c r="O1382" s="16"/>
    </row>
    <row r="1383" spans="8:15" s="14" customFormat="1" ht="216" customHeight="1" x14ac:dyDescent="0.45">
      <c r="H1383" s="13"/>
      <c r="I1383" s="13"/>
      <c r="J1383" s="15"/>
      <c r="K1383" s="15"/>
      <c r="L1383" s="15"/>
      <c r="M1383" s="15"/>
      <c r="N1383" s="16"/>
      <c r="O1383" s="16"/>
    </row>
    <row r="1384" spans="8:15" s="14" customFormat="1" ht="216" customHeight="1" x14ac:dyDescent="0.45">
      <c r="H1384" s="13"/>
      <c r="I1384" s="13"/>
      <c r="J1384" s="15"/>
      <c r="K1384" s="15"/>
      <c r="L1384" s="15"/>
      <c r="M1384" s="15"/>
      <c r="N1384" s="16"/>
      <c r="O1384" s="16"/>
    </row>
    <row r="1385" spans="8:15" s="14" customFormat="1" ht="216" customHeight="1" x14ac:dyDescent="0.45">
      <c r="H1385" s="13"/>
      <c r="I1385" s="13"/>
      <c r="J1385" s="15"/>
      <c r="K1385" s="15"/>
      <c r="L1385" s="15"/>
      <c r="M1385" s="15"/>
      <c r="N1385" s="16"/>
      <c r="O1385" s="16"/>
    </row>
    <row r="1386" spans="8:15" s="14" customFormat="1" ht="216" customHeight="1" x14ac:dyDescent="0.45">
      <c r="H1386" s="13"/>
      <c r="I1386" s="13"/>
      <c r="J1386" s="15"/>
      <c r="K1386" s="15"/>
      <c r="L1386" s="15"/>
      <c r="M1386" s="15"/>
      <c r="N1386" s="16"/>
      <c r="O1386" s="16"/>
    </row>
    <row r="1387" spans="8:15" s="14" customFormat="1" ht="216" customHeight="1" x14ac:dyDescent="0.45">
      <c r="H1387" s="13"/>
      <c r="I1387" s="13"/>
      <c r="J1387" s="15"/>
      <c r="K1387" s="15"/>
      <c r="L1387" s="15"/>
      <c r="M1387" s="15"/>
      <c r="N1387" s="16"/>
      <c r="O1387" s="16"/>
    </row>
    <row r="1388" spans="8:15" s="14" customFormat="1" ht="216" customHeight="1" x14ac:dyDescent="0.45">
      <c r="H1388" s="13"/>
      <c r="I1388" s="13"/>
      <c r="J1388" s="15"/>
      <c r="K1388" s="15"/>
      <c r="L1388" s="15"/>
      <c r="M1388" s="15"/>
      <c r="N1388" s="16"/>
      <c r="O1388" s="16"/>
    </row>
    <row r="1389" spans="8:15" s="14" customFormat="1" ht="216" customHeight="1" x14ac:dyDescent="0.45">
      <c r="H1389" s="13"/>
      <c r="I1389" s="13"/>
      <c r="J1389" s="15"/>
      <c r="K1389" s="15"/>
      <c r="L1389" s="15"/>
      <c r="M1389" s="15"/>
      <c r="N1389" s="16"/>
      <c r="O1389" s="16"/>
    </row>
    <row r="1390" spans="8:15" s="14" customFormat="1" ht="216" customHeight="1" x14ac:dyDescent="0.45">
      <c r="H1390" s="13"/>
      <c r="I1390" s="13"/>
      <c r="J1390" s="15"/>
      <c r="K1390" s="15"/>
      <c r="L1390" s="15"/>
      <c r="M1390" s="15"/>
      <c r="N1390" s="16"/>
      <c r="O1390" s="16"/>
    </row>
    <row r="1391" spans="8:15" s="14" customFormat="1" ht="216" customHeight="1" x14ac:dyDescent="0.45">
      <c r="H1391" s="13"/>
      <c r="I1391" s="13"/>
      <c r="J1391" s="15"/>
      <c r="K1391" s="15"/>
      <c r="L1391" s="15"/>
      <c r="M1391" s="15"/>
      <c r="N1391" s="16"/>
      <c r="O1391" s="16"/>
    </row>
    <row r="1392" spans="8:15" s="14" customFormat="1" ht="216" customHeight="1" x14ac:dyDescent="0.45">
      <c r="H1392" s="13"/>
      <c r="I1392" s="13"/>
      <c r="J1392" s="15"/>
      <c r="K1392" s="15"/>
      <c r="L1392" s="15"/>
      <c r="M1392" s="15"/>
      <c r="N1392" s="16"/>
      <c r="O1392" s="16"/>
    </row>
    <row r="1393" spans="8:15" s="14" customFormat="1" ht="216" customHeight="1" x14ac:dyDescent="0.45">
      <c r="H1393" s="13"/>
      <c r="I1393" s="13"/>
      <c r="J1393" s="15"/>
      <c r="K1393" s="15"/>
      <c r="L1393" s="15"/>
      <c r="M1393" s="15"/>
      <c r="N1393" s="16"/>
      <c r="O1393" s="16"/>
    </row>
    <row r="1394" spans="8:15" s="14" customFormat="1" ht="216" customHeight="1" x14ac:dyDescent="0.45">
      <c r="H1394" s="13"/>
      <c r="I1394" s="13"/>
      <c r="J1394" s="15"/>
      <c r="K1394" s="15"/>
      <c r="L1394" s="15"/>
      <c r="M1394" s="15"/>
      <c r="N1394" s="16"/>
      <c r="O1394" s="16"/>
    </row>
    <row r="1395" spans="8:15" s="14" customFormat="1" ht="216" customHeight="1" x14ac:dyDescent="0.45">
      <c r="H1395" s="13"/>
      <c r="I1395" s="13"/>
      <c r="J1395" s="15"/>
      <c r="K1395" s="15"/>
      <c r="L1395" s="15"/>
      <c r="M1395" s="15"/>
      <c r="N1395" s="16"/>
      <c r="O1395" s="16"/>
    </row>
    <row r="1396" spans="8:15" s="14" customFormat="1" ht="216" customHeight="1" x14ac:dyDescent="0.45">
      <c r="H1396" s="13"/>
      <c r="I1396" s="13"/>
      <c r="J1396" s="15"/>
      <c r="K1396" s="15"/>
      <c r="L1396" s="15"/>
      <c r="M1396" s="15"/>
      <c r="N1396" s="16"/>
      <c r="O1396" s="16"/>
    </row>
    <row r="1397" spans="8:15" s="14" customFormat="1" ht="216" customHeight="1" x14ac:dyDescent="0.45">
      <c r="H1397" s="13"/>
      <c r="I1397" s="13"/>
      <c r="J1397" s="15"/>
      <c r="K1397" s="15"/>
      <c r="L1397" s="15"/>
      <c r="M1397" s="15"/>
      <c r="N1397" s="16"/>
      <c r="O1397" s="16"/>
    </row>
    <row r="1398" spans="8:15" s="14" customFormat="1" ht="216" customHeight="1" x14ac:dyDescent="0.45">
      <c r="H1398" s="13"/>
      <c r="I1398" s="13"/>
      <c r="J1398" s="15"/>
      <c r="K1398" s="15"/>
      <c r="L1398" s="15"/>
      <c r="M1398" s="15"/>
      <c r="N1398" s="16"/>
      <c r="O1398" s="16"/>
    </row>
    <row r="1399" spans="8:15" s="14" customFormat="1" ht="216" customHeight="1" x14ac:dyDescent="0.45">
      <c r="H1399" s="13"/>
      <c r="I1399" s="13"/>
      <c r="J1399" s="15"/>
      <c r="K1399" s="15"/>
      <c r="L1399" s="15"/>
      <c r="M1399" s="15"/>
      <c r="N1399" s="16"/>
      <c r="O1399" s="16"/>
    </row>
    <row r="1400" spans="8:15" s="14" customFormat="1" ht="216" customHeight="1" x14ac:dyDescent="0.45">
      <c r="H1400" s="13"/>
      <c r="I1400" s="13"/>
      <c r="J1400" s="15"/>
      <c r="K1400" s="15"/>
      <c r="L1400" s="15"/>
      <c r="M1400" s="15"/>
      <c r="N1400" s="16"/>
      <c r="O1400" s="16"/>
    </row>
    <row r="1401" spans="8:15" s="14" customFormat="1" ht="216" customHeight="1" x14ac:dyDescent="0.45">
      <c r="H1401" s="13"/>
      <c r="I1401" s="13"/>
      <c r="J1401" s="15"/>
      <c r="K1401" s="15"/>
      <c r="L1401" s="15"/>
      <c r="M1401" s="15"/>
      <c r="N1401" s="16"/>
      <c r="O1401" s="16"/>
    </row>
    <row r="1402" spans="8:15" s="14" customFormat="1" ht="216" customHeight="1" x14ac:dyDescent="0.45">
      <c r="H1402" s="13"/>
      <c r="I1402" s="13"/>
      <c r="J1402" s="15"/>
      <c r="K1402" s="15"/>
      <c r="L1402" s="15"/>
      <c r="M1402" s="15"/>
      <c r="N1402" s="16"/>
      <c r="O1402" s="16"/>
    </row>
    <row r="1403" spans="8:15" s="14" customFormat="1" ht="216" customHeight="1" x14ac:dyDescent="0.45">
      <c r="H1403" s="13"/>
      <c r="I1403" s="13"/>
      <c r="J1403" s="15"/>
      <c r="K1403" s="15"/>
      <c r="L1403" s="15"/>
      <c r="M1403" s="15"/>
      <c r="N1403" s="16"/>
      <c r="O1403" s="16"/>
    </row>
    <row r="1404" spans="8:15" s="14" customFormat="1" ht="216" customHeight="1" x14ac:dyDescent="0.45">
      <c r="H1404" s="13"/>
      <c r="I1404" s="13"/>
      <c r="J1404" s="15"/>
      <c r="K1404" s="15"/>
      <c r="L1404" s="15"/>
      <c r="M1404" s="15"/>
      <c r="N1404" s="16"/>
      <c r="O1404" s="16"/>
    </row>
    <row r="1405" spans="8:15" s="14" customFormat="1" ht="216" customHeight="1" x14ac:dyDescent="0.45">
      <c r="H1405" s="13"/>
      <c r="I1405" s="13"/>
      <c r="J1405" s="15"/>
      <c r="K1405" s="15"/>
      <c r="L1405" s="15"/>
      <c r="M1405" s="15"/>
      <c r="N1405" s="16"/>
      <c r="O1405" s="16"/>
    </row>
    <row r="1406" spans="8:15" s="14" customFormat="1" ht="216" customHeight="1" x14ac:dyDescent="0.45">
      <c r="H1406" s="13"/>
      <c r="I1406" s="13"/>
      <c r="J1406" s="15"/>
      <c r="K1406" s="15"/>
      <c r="L1406" s="15"/>
      <c r="M1406" s="15"/>
      <c r="N1406" s="16"/>
      <c r="O1406" s="16"/>
    </row>
    <row r="1407" spans="8:15" s="14" customFormat="1" ht="216" customHeight="1" x14ac:dyDescent="0.45">
      <c r="H1407" s="13"/>
      <c r="I1407" s="13"/>
      <c r="J1407" s="15"/>
      <c r="K1407" s="15"/>
      <c r="L1407" s="15"/>
      <c r="M1407" s="15"/>
      <c r="N1407" s="16"/>
      <c r="O1407" s="16"/>
    </row>
    <row r="1408" spans="8:15" s="14" customFormat="1" ht="216" customHeight="1" x14ac:dyDescent="0.45">
      <c r="H1408" s="13"/>
      <c r="I1408" s="13"/>
      <c r="J1408" s="15"/>
      <c r="K1408" s="15"/>
      <c r="L1408" s="15"/>
      <c r="M1408" s="15"/>
      <c r="N1408" s="16"/>
      <c r="O1408" s="16"/>
    </row>
    <row r="1409" spans="8:15" s="14" customFormat="1" ht="216" customHeight="1" x14ac:dyDescent="0.45">
      <c r="H1409" s="13"/>
      <c r="I1409" s="13"/>
      <c r="J1409" s="15"/>
      <c r="K1409" s="15"/>
      <c r="L1409" s="15"/>
      <c r="M1409" s="15"/>
      <c r="N1409" s="16"/>
      <c r="O1409" s="16"/>
    </row>
    <row r="1410" spans="8:15" s="14" customFormat="1" ht="216" customHeight="1" x14ac:dyDescent="0.45">
      <c r="H1410" s="13"/>
      <c r="I1410" s="13"/>
      <c r="J1410" s="15"/>
      <c r="K1410" s="15"/>
      <c r="L1410" s="15"/>
      <c r="M1410" s="15"/>
      <c r="N1410" s="16"/>
      <c r="O1410" s="16"/>
    </row>
    <row r="1411" spans="8:15" s="14" customFormat="1" ht="216" customHeight="1" x14ac:dyDescent="0.45">
      <c r="H1411" s="13"/>
      <c r="I1411" s="13"/>
      <c r="J1411" s="15"/>
      <c r="K1411" s="15"/>
      <c r="L1411" s="15"/>
      <c r="M1411" s="15"/>
      <c r="N1411" s="16"/>
      <c r="O1411" s="16"/>
    </row>
    <row r="1412" spans="8:15" s="14" customFormat="1" ht="216" customHeight="1" x14ac:dyDescent="0.45">
      <c r="H1412" s="13"/>
      <c r="I1412" s="13"/>
      <c r="J1412" s="15"/>
      <c r="K1412" s="15"/>
      <c r="L1412" s="15"/>
      <c r="M1412" s="15"/>
      <c r="N1412" s="16"/>
      <c r="O1412" s="16"/>
    </row>
    <row r="1413" spans="8:15" s="14" customFormat="1" ht="216" customHeight="1" x14ac:dyDescent="0.45">
      <c r="H1413" s="13"/>
      <c r="I1413" s="13"/>
      <c r="J1413" s="15"/>
      <c r="K1413" s="15"/>
      <c r="L1413" s="15"/>
      <c r="M1413" s="15"/>
      <c r="N1413" s="16"/>
      <c r="O1413" s="16"/>
    </row>
    <row r="1414" spans="8:15" s="14" customFormat="1" ht="216" customHeight="1" x14ac:dyDescent="0.45">
      <c r="H1414" s="13"/>
      <c r="I1414" s="13"/>
      <c r="J1414" s="15"/>
      <c r="K1414" s="15"/>
      <c r="L1414" s="15"/>
      <c r="M1414" s="15"/>
      <c r="N1414" s="16"/>
      <c r="O1414" s="16"/>
    </row>
    <row r="1415" spans="8:15" s="14" customFormat="1" ht="216" customHeight="1" x14ac:dyDescent="0.45">
      <c r="H1415" s="13"/>
      <c r="I1415" s="13"/>
      <c r="J1415" s="15"/>
      <c r="K1415" s="15"/>
      <c r="L1415" s="15"/>
      <c r="M1415" s="15"/>
      <c r="N1415" s="16"/>
      <c r="O1415" s="16"/>
    </row>
    <row r="1416" spans="8:15" s="14" customFormat="1" ht="216" customHeight="1" x14ac:dyDescent="0.45">
      <c r="H1416" s="13"/>
      <c r="I1416" s="13"/>
      <c r="J1416" s="15"/>
      <c r="K1416" s="15"/>
      <c r="L1416" s="15"/>
      <c r="M1416" s="15"/>
      <c r="N1416" s="16"/>
      <c r="O1416" s="16"/>
    </row>
    <row r="1417" spans="8:15" s="14" customFormat="1" ht="216" customHeight="1" x14ac:dyDescent="0.45">
      <c r="H1417" s="13"/>
      <c r="I1417" s="13"/>
      <c r="J1417" s="15"/>
      <c r="K1417" s="15"/>
      <c r="L1417" s="15"/>
      <c r="M1417" s="15"/>
      <c r="N1417" s="16"/>
      <c r="O1417" s="16"/>
    </row>
    <row r="1418" spans="8:15" s="14" customFormat="1" ht="216" customHeight="1" x14ac:dyDescent="0.45">
      <c r="H1418" s="13"/>
      <c r="I1418" s="13"/>
      <c r="J1418" s="15"/>
      <c r="K1418" s="15"/>
      <c r="L1418" s="15"/>
      <c r="M1418" s="15"/>
      <c r="N1418" s="16"/>
      <c r="O1418" s="16"/>
    </row>
    <row r="1419" spans="8:15" s="14" customFormat="1" ht="216" customHeight="1" x14ac:dyDescent="0.45">
      <c r="H1419" s="13"/>
      <c r="I1419" s="13"/>
      <c r="J1419" s="15"/>
      <c r="K1419" s="15"/>
      <c r="L1419" s="15"/>
      <c r="M1419" s="15"/>
      <c r="N1419" s="16"/>
      <c r="O1419" s="16"/>
    </row>
    <row r="1420" spans="8:15" s="14" customFormat="1" ht="216" customHeight="1" x14ac:dyDescent="0.45">
      <c r="H1420" s="13"/>
      <c r="I1420" s="13"/>
      <c r="J1420" s="15"/>
      <c r="K1420" s="15"/>
      <c r="L1420" s="15"/>
      <c r="M1420" s="15"/>
      <c r="N1420" s="16"/>
      <c r="O1420" s="16"/>
    </row>
    <row r="1421" spans="8:15" s="14" customFormat="1" ht="216" customHeight="1" x14ac:dyDescent="0.45">
      <c r="H1421" s="13"/>
      <c r="I1421" s="13"/>
      <c r="J1421" s="15"/>
      <c r="K1421" s="15"/>
      <c r="L1421" s="15"/>
      <c r="M1421" s="15"/>
      <c r="N1421" s="16"/>
      <c r="O1421" s="16"/>
    </row>
    <row r="1422" spans="8:15" s="14" customFormat="1" ht="216" customHeight="1" x14ac:dyDescent="0.45">
      <c r="H1422" s="13"/>
      <c r="I1422" s="13"/>
      <c r="J1422" s="15"/>
      <c r="K1422" s="15"/>
      <c r="L1422" s="15"/>
      <c r="M1422" s="15"/>
      <c r="N1422" s="16"/>
      <c r="O1422" s="16"/>
    </row>
    <row r="1423" spans="8:15" s="14" customFormat="1" ht="216" customHeight="1" x14ac:dyDescent="0.45">
      <c r="H1423" s="13"/>
      <c r="I1423" s="13"/>
      <c r="J1423" s="15"/>
      <c r="K1423" s="15"/>
      <c r="L1423" s="15"/>
      <c r="M1423" s="15"/>
      <c r="N1423" s="16"/>
      <c r="O1423" s="16"/>
    </row>
    <row r="1424" spans="8:15" s="14" customFormat="1" ht="216" customHeight="1" x14ac:dyDescent="0.45">
      <c r="H1424" s="13"/>
      <c r="I1424" s="13"/>
      <c r="J1424" s="15"/>
      <c r="K1424" s="15"/>
      <c r="L1424" s="15"/>
      <c r="M1424" s="15"/>
      <c r="N1424" s="16"/>
      <c r="O1424" s="16"/>
    </row>
    <row r="1425" spans="8:15" s="14" customFormat="1" ht="216" customHeight="1" x14ac:dyDescent="0.45">
      <c r="H1425" s="13"/>
      <c r="I1425" s="13"/>
      <c r="J1425" s="15"/>
      <c r="K1425" s="15"/>
      <c r="L1425" s="15"/>
      <c r="M1425" s="15"/>
      <c r="N1425" s="16"/>
      <c r="O1425" s="16"/>
    </row>
    <row r="1426" spans="8:15" s="14" customFormat="1" ht="216" customHeight="1" x14ac:dyDescent="0.45">
      <c r="H1426" s="13"/>
      <c r="I1426" s="13"/>
      <c r="J1426" s="15"/>
      <c r="K1426" s="15"/>
      <c r="L1426" s="15"/>
      <c r="M1426" s="15"/>
      <c r="N1426" s="16"/>
      <c r="O1426" s="16"/>
    </row>
    <row r="1427" spans="8:15" s="14" customFormat="1" ht="216" customHeight="1" x14ac:dyDescent="0.45">
      <c r="H1427" s="13"/>
      <c r="I1427" s="13"/>
      <c r="J1427" s="15"/>
      <c r="K1427" s="15"/>
      <c r="L1427" s="15"/>
      <c r="M1427" s="15"/>
      <c r="N1427" s="16"/>
      <c r="O1427" s="16"/>
    </row>
    <row r="1428" spans="8:15" s="14" customFormat="1" ht="216" customHeight="1" x14ac:dyDescent="0.45">
      <c r="H1428" s="13"/>
      <c r="I1428" s="13"/>
      <c r="J1428" s="15"/>
      <c r="K1428" s="15"/>
      <c r="L1428" s="15"/>
      <c r="M1428" s="15"/>
      <c r="N1428" s="16"/>
      <c r="O1428" s="16"/>
    </row>
    <row r="1429" spans="8:15" s="14" customFormat="1" ht="216" customHeight="1" x14ac:dyDescent="0.45">
      <c r="H1429" s="13"/>
      <c r="I1429" s="13"/>
      <c r="J1429" s="15"/>
      <c r="K1429" s="15"/>
      <c r="L1429" s="15"/>
      <c r="M1429" s="15"/>
      <c r="N1429" s="16"/>
      <c r="O1429" s="16"/>
    </row>
    <row r="1430" spans="8:15" s="14" customFormat="1" ht="216" customHeight="1" x14ac:dyDescent="0.45">
      <c r="H1430" s="13"/>
      <c r="I1430" s="13"/>
      <c r="J1430" s="15"/>
      <c r="K1430" s="15"/>
      <c r="L1430" s="15"/>
      <c r="M1430" s="15"/>
      <c r="N1430" s="16"/>
      <c r="O1430" s="16"/>
    </row>
    <row r="1431" spans="8:15" s="14" customFormat="1" ht="216" customHeight="1" x14ac:dyDescent="0.45">
      <c r="H1431" s="13"/>
      <c r="I1431" s="13"/>
      <c r="J1431" s="15"/>
      <c r="K1431" s="15"/>
      <c r="L1431" s="15"/>
      <c r="M1431" s="15"/>
      <c r="N1431" s="16"/>
      <c r="O1431" s="16"/>
    </row>
    <row r="1432" spans="8:15" s="14" customFormat="1" ht="216" customHeight="1" x14ac:dyDescent="0.45">
      <c r="H1432" s="13"/>
      <c r="I1432" s="13"/>
      <c r="J1432" s="15"/>
      <c r="K1432" s="15"/>
      <c r="L1432" s="15"/>
      <c r="M1432" s="15"/>
      <c r="N1432" s="16"/>
      <c r="O1432" s="16"/>
    </row>
    <row r="1433" spans="8:15" s="14" customFormat="1" ht="216" customHeight="1" x14ac:dyDescent="0.45">
      <c r="H1433" s="13"/>
      <c r="I1433" s="13"/>
      <c r="J1433" s="15"/>
      <c r="K1433" s="15"/>
      <c r="L1433" s="15"/>
      <c r="M1433" s="15"/>
      <c r="N1433" s="16"/>
      <c r="O1433" s="16"/>
    </row>
    <row r="1434" spans="8:15" s="14" customFormat="1" ht="216" customHeight="1" x14ac:dyDescent="0.45">
      <c r="H1434" s="13"/>
      <c r="I1434" s="13"/>
      <c r="J1434" s="15"/>
      <c r="K1434" s="15"/>
      <c r="L1434" s="15"/>
      <c r="M1434" s="15"/>
      <c r="N1434" s="16"/>
      <c r="O1434" s="16"/>
    </row>
    <row r="1435" spans="8:15" s="14" customFormat="1" ht="216" customHeight="1" x14ac:dyDescent="0.45">
      <c r="H1435" s="13"/>
      <c r="I1435" s="13"/>
      <c r="J1435" s="15"/>
      <c r="K1435" s="15"/>
      <c r="L1435" s="15"/>
      <c r="M1435" s="15"/>
      <c r="N1435" s="16"/>
      <c r="O1435" s="16"/>
    </row>
    <row r="1436" spans="8:15" s="14" customFormat="1" ht="216" customHeight="1" x14ac:dyDescent="0.45">
      <c r="H1436" s="13"/>
      <c r="I1436" s="13"/>
      <c r="J1436" s="15"/>
      <c r="K1436" s="15"/>
      <c r="L1436" s="15"/>
      <c r="M1436" s="15"/>
      <c r="N1436" s="16"/>
      <c r="O1436" s="16"/>
    </row>
    <row r="1437" spans="8:15" s="14" customFormat="1" ht="216" customHeight="1" x14ac:dyDescent="0.45">
      <c r="H1437" s="13"/>
      <c r="I1437" s="13"/>
      <c r="J1437" s="15"/>
      <c r="K1437" s="15"/>
      <c r="L1437" s="15"/>
      <c r="M1437" s="15"/>
      <c r="N1437" s="16"/>
      <c r="O1437" s="16"/>
    </row>
    <row r="1438" spans="8:15" s="14" customFormat="1" ht="216" customHeight="1" x14ac:dyDescent="0.45">
      <c r="H1438" s="13"/>
      <c r="I1438" s="13"/>
      <c r="J1438" s="15"/>
      <c r="K1438" s="15"/>
      <c r="L1438" s="15"/>
      <c r="M1438" s="15"/>
      <c r="N1438" s="16"/>
      <c r="O1438" s="16"/>
    </row>
    <row r="1439" spans="8:15" s="14" customFormat="1" ht="216" customHeight="1" x14ac:dyDescent="0.45">
      <c r="H1439" s="13"/>
      <c r="I1439" s="13"/>
      <c r="J1439" s="15"/>
      <c r="K1439" s="15"/>
      <c r="L1439" s="15"/>
      <c r="M1439" s="15"/>
      <c r="N1439" s="16"/>
      <c r="O1439" s="16"/>
    </row>
    <row r="1440" spans="8:15" s="14" customFormat="1" ht="216" customHeight="1" x14ac:dyDescent="0.45">
      <c r="H1440" s="13"/>
      <c r="I1440" s="13"/>
      <c r="J1440" s="15"/>
      <c r="K1440" s="15"/>
      <c r="L1440" s="15"/>
      <c r="M1440" s="15"/>
      <c r="N1440" s="16"/>
      <c r="O1440" s="16"/>
    </row>
    <row r="1441" spans="8:15" s="14" customFormat="1" ht="216" customHeight="1" x14ac:dyDescent="0.45">
      <c r="H1441" s="13"/>
      <c r="I1441" s="13"/>
      <c r="J1441" s="15"/>
      <c r="K1441" s="15"/>
      <c r="L1441" s="15"/>
      <c r="M1441" s="15"/>
      <c r="N1441" s="16"/>
      <c r="O1441" s="16"/>
    </row>
    <row r="1442" spans="8:15" s="14" customFormat="1" ht="216" customHeight="1" x14ac:dyDescent="0.45">
      <c r="H1442" s="13"/>
      <c r="I1442" s="13"/>
      <c r="J1442" s="15"/>
      <c r="K1442" s="15"/>
      <c r="L1442" s="15"/>
      <c r="M1442" s="15"/>
      <c r="N1442" s="16"/>
      <c r="O1442" s="16"/>
    </row>
    <row r="1443" spans="8:15" s="14" customFormat="1" ht="216" customHeight="1" x14ac:dyDescent="0.45">
      <c r="H1443" s="13"/>
      <c r="I1443" s="13"/>
      <c r="J1443" s="15"/>
      <c r="K1443" s="15"/>
      <c r="L1443" s="15"/>
      <c r="M1443" s="15"/>
      <c r="N1443" s="16"/>
      <c r="O1443" s="16"/>
    </row>
    <row r="1444" spans="8:15" s="14" customFormat="1" ht="216" customHeight="1" x14ac:dyDescent="0.45">
      <c r="H1444" s="13"/>
      <c r="I1444" s="13"/>
      <c r="J1444" s="15"/>
      <c r="K1444" s="15"/>
      <c r="L1444" s="15"/>
      <c r="M1444" s="15"/>
      <c r="N1444" s="16"/>
      <c r="O1444" s="16"/>
    </row>
    <row r="1445" spans="8:15" s="14" customFormat="1" ht="216" customHeight="1" x14ac:dyDescent="0.45">
      <c r="H1445" s="13"/>
      <c r="I1445" s="13"/>
      <c r="J1445" s="15"/>
      <c r="K1445" s="15"/>
      <c r="L1445" s="15"/>
      <c r="M1445" s="15"/>
      <c r="N1445" s="16"/>
      <c r="O1445" s="16"/>
    </row>
    <row r="1446" spans="8:15" s="14" customFormat="1" ht="216" customHeight="1" x14ac:dyDescent="0.45">
      <c r="H1446" s="13"/>
      <c r="I1446" s="13"/>
      <c r="J1446" s="15"/>
      <c r="K1446" s="15"/>
      <c r="L1446" s="15"/>
      <c r="M1446" s="15"/>
      <c r="N1446" s="16"/>
      <c r="O1446" s="16"/>
    </row>
    <row r="1447" spans="8:15" s="14" customFormat="1" ht="216" customHeight="1" x14ac:dyDescent="0.45">
      <c r="H1447" s="13"/>
      <c r="I1447" s="13"/>
      <c r="J1447" s="15"/>
      <c r="K1447" s="15"/>
      <c r="L1447" s="15"/>
      <c r="M1447" s="15"/>
      <c r="N1447" s="16"/>
      <c r="O1447" s="16"/>
    </row>
    <row r="1448" spans="8:15" s="14" customFormat="1" ht="216" customHeight="1" x14ac:dyDescent="0.45">
      <c r="H1448" s="13"/>
      <c r="I1448" s="13"/>
      <c r="J1448" s="15"/>
      <c r="K1448" s="15"/>
      <c r="L1448" s="15"/>
      <c r="M1448" s="15"/>
      <c r="N1448" s="16"/>
      <c r="O1448" s="16"/>
    </row>
    <row r="1449" spans="8:15" s="14" customFormat="1" ht="216" customHeight="1" x14ac:dyDescent="0.45">
      <c r="H1449" s="13"/>
      <c r="I1449" s="13"/>
      <c r="J1449" s="15"/>
      <c r="K1449" s="15"/>
      <c r="L1449" s="15"/>
      <c r="M1449" s="15"/>
      <c r="N1449" s="16"/>
      <c r="O1449" s="16"/>
    </row>
    <row r="1450" spans="8:15" s="14" customFormat="1" ht="216" customHeight="1" x14ac:dyDescent="0.45">
      <c r="H1450" s="13"/>
      <c r="I1450" s="13"/>
      <c r="J1450" s="15"/>
      <c r="K1450" s="15"/>
      <c r="L1450" s="15"/>
      <c r="M1450" s="15"/>
      <c r="N1450" s="16"/>
      <c r="O1450" s="16"/>
    </row>
    <row r="1451" spans="8:15" s="14" customFormat="1" ht="216" customHeight="1" x14ac:dyDescent="0.45">
      <c r="H1451" s="13"/>
      <c r="I1451" s="13"/>
      <c r="J1451" s="15"/>
      <c r="K1451" s="15"/>
      <c r="L1451" s="15"/>
      <c r="M1451" s="15"/>
      <c r="N1451" s="16"/>
      <c r="O1451" s="16"/>
    </row>
    <row r="1452" spans="8:15" s="14" customFormat="1" ht="216" customHeight="1" x14ac:dyDescent="0.45">
      <c r="H1452" s="13"/>
      <c r="I1452" s="13"/>
      <c r="J1452" s="15"/>
      <c r="K1452" s="15"/>
      <c r="L1452" s="15"/>
      <c r="M1452" s="15"/>
      <c r="N1452" s="16"/>
      <c r="O1452" s="16"/>
    </row>
    <row r="1453" spans="8:15" s="14" customFormat="1" ht="216" customHeight="1" x14ac:dyDescent="0.45">
      <c r="H1453" s="13"/>
      <c r="I1453" s="13"/>
      <c r="J1453" s="15"/>
      <c r="K1453" s="15"/>
      <c r="L1453" s="15"/>
      <c r="M1453" s="15"/>
      <c r="N1453" s="16"/>
      <c r="O1453" s="16"/>
    </row>
    <row r="1454" spans="8:15" s="14" customFormat="1" ht="216" customHeight="1" x14ac:dyDescent="0.45">
      <c r="H1454" s="13"/>
      <c r="I1454" s="13"/>
      <c r="J1454" s="15"/>
      <c r="K1454" s="15"/>
      <c r="L1454" s="15"/>
      <c r="M1454" s="15"/>
      <c r="N1454" s="16"/>
      <c r="O1454" s="16"/>
    </row>
    <row r="1455" spans="8:15" s="14" customFormat="1" ht="216" customHeight="1" x14ac:dyDescent="0.45">
      <c r="H1455" s="13"/>
      <c r="I1455" s="13"/>
      <c r="J1455" s="15"/>
      <c r="K1455" s="15"/>
      <c r="L1455" s="15"/>
      <c r="M1455" s="15"/>
      <c r="N1455" s="16"/>
      <c r="O1455" s="16"/>
    </row>
    <row r="1456" spans="8:15" s="14" customFormat="1" ht="216" customHeight="1" x14ac:dyDescent="0.45">
      <c r="H1456" s="13"/>
      <c r="I1456" s="13"/>
      <c r="J1456" s="15"/>
      <c r="K1456" s="15"/>
      <c r="L1456" s="15"/>
      <c r="M1456" s="15"/>
      <c r="N1456" s="16"/>
      <c r="O1456" s="16"/>
    </row>
    <row r="1457" spans="8:15" s="14" customFormat="1" ht="216" customHeight="1" x14ac:dyDescent="0.45">
      <c r="H1457" s="13"/>
      <c r="I1457" s="13"/>
      <c r="J1457" s="15"/>
      <c r="K1457" s="15"/>
      <c r="L1457" s="15"/>
      <c r="M1457" s="15"/>
      <c r="N1457" s="16"/>
      <c r="O1457" s="16"/>
    </row>
    <row r="1458" spans="8:15" s="14" customFormat="1" ht="216" customHeight="1" x14ac:dyDescent="0.45">
      <c r="H1458" s="13"/>
      <c r="I1458" s="13"/>
      <c r="J1458" s="15"/>
      <c r="K1458" s="15"/>
      <c r="L1458" s="15"/>
      <c r="M1458" s="15"/>
      <c r="N1458" s="16"/>
      <c r="O1458" s="16"/>
    </row>
    <row r="1459" spans="8:15" s="14" customFormat="1" ht="216" customHeight="1" x14ac:dyDescent="0.45">
      <c r="H1459" s="13"/>
      <c r="I1459" s="13"/>
      <c r="J1459" s="15"/>
      <c r="K1459" s="15"/>
      <c r="L1459" s="15"/>
      <c r="M1459" s="15"/>
      <c r="N1459" s="16"/>
      <c r="O1459" s="16"/>
    </row>
    <row r="1460" spans="8:15" s="14" customFormat="1" ht="216" customHeight="1" x14ac:dyDescent="0.45">
      <c r="H1460" s="13"/>
      <c r="I1460" s="13"/>
      <c r="J1460" s="15"/>
      <c r="K1460" s="15"/>
      <c r="L1460" s="15"/>
      <c r="M1460" s="15"/>
      <c r="N1460" s="16"/>
      <c r="O1460" s="16"/>
    </row>
    <row r="1461" spans="8:15" s="14" customFormat="1" ht="216" customHeight="1" x14ac:dyDescent="0.45">
      <c r="H1461" s="13"/>
      <c r="I1461" s="13"/>
      <c r="J1461" s="15"/>
      <c r="K1461" s="15"/>
      <c r="L1461" s="15"/>
      <c r="M1461" s="15"/>
      <c r="N1461" s="16"/>
      <c r="O1461" s="16"/>
    </row>
    <row r="1462" spans="8:15" s="14" customFormat="1" ht="216" customHeight="1" x14ac:dyDescent="0.45">
      <c r="H1462" s="13"/>
      <c r="I1462" s="13"/>
      <c r="J1462" s="15"/>
      <c r="K1462" s="15"/>
      <c r="L1462" s="15"/>
      <c r="M1462" s="15"/>
      <c r="N1462" s="16"/>
      <c r="O1462" s="16"/>
    </row>
    <row r="1463" spans="8:15" s="14" customFormat="1" ht="216" customHeight="1" x14ac:dyDescent="0.45">
      <c r="H1463" s="13"/>
      <c r="I1463" s="13"/>
      <c r="J1463" s="15"/>
      <c r="K1463" s="15"/>
      <c r="L1463" s="15"/>
      <c r="M1463" s="15"/>
      <c r="N1463" s="16"/>
      <c r="O1463" s="16"/>
    </row>
    <row r="1464" spans="8:15" s="14" customFormat="1" ht="216" customHeight="1" x14ac:dyDescent="0.45">
      <c r="H1464" s="13"/>
      <c r="I1464" s="13"/>
      <c r="J1464" s="15"/>
      <c r="K1464" s="15"/>
      <c r="L1464" s="15"/>
      <c r="M1464" s="15"/>
      <c r="N1464" s="16"/>
      <c r="O1464" s="16"/>
    </row>
    <row r="1465" spans="8:15" s="14" customFormat="1" ht="216" customHeight="1" x14ac:dyDescent="0.45">
      <c r="H1465" s="13"/>
      <c r="I1465" s="13"/>
      <c r="J1465" s="15"/>
      <c r="K1465" s="15"/>
      <c r="L1465" s="15"/>
      <c r="M1465" s="15"/>
      <c r="N1465" s="16"/>
      <c r="O1465" s="16"/>
    </row>
    <row r="1466" spans="8:15" s="14" customFormat="1" ht="216" customHeight="1" x14ac:dyDescent="0.45">
      <c r="H1466" s="13"/>
      <c r="I1466" s="13"/>
      <c r="J1466" s="15"/>
      <c r="K1466" s="15"/>
      <c r="L1466" s="15"/>
      <c r="M1466" s="15"/>
      <c r="N1466" s="16"/>
      <c r="O1466" s="16"/>
    </row>
    <row r="1467" spans="8:15" s="14" customFormat="1" ht="216" customHeight="1" x14ac:dyDescent="0.45">
      <c r="H1467" s="13"/>
      <c r="I1467" s="13"/>
      <c r="J1467" s="15"/>
      <c r="K1467" s="15"/>
      <c r="L1467" s="15"/>
      <c r="M1467" s="15"/>
      <c r="N1467" s="16"/>
      <c r="O1467" s="16"/>
    </row>
    <row r="1468" spans="8:15" s="14" customFormat="1" ht="216" customHeight="1" x14ac:dyDescent="0.45">
      <c r="H1468" s="13"/>
      <c r="I1468" s="13"/>
      <c r="J1468" s="15"/>
      <c r="K1468" s="15"/>
      <c r="L1468" s="15"/>
      <c r="M1468" s="15"/>
      <c r="N1468" s="16"/>
      <c r="O1468" s="16"/>
    </row>
    <row r="1469" spans="8:15" s="14" customFormat="1" ht="216" customHeight="1" x14ac:dyDescent="0.45">
      <c r="H1469" s="13"/>
      <c r="I1469" s="13"/>
      <c r="J1469" s="15"/>
      <c r="K1469" s="15"/>
      <c r="L1469" s="15"/>
      <c r="M1469" s="15"/>
      <c r="N1469" s="16"/>
      <c r="O1469" s="16"/>
    </row>
    <row r="1470" spans="8:15" s="14" customFormat="1" ht="216" customHeight="1" x14ac:dyDescent="0.45">
      <c r="H1470" s="13"/>
      <c r="I1470" s="13"/>
      <c r="J1470" s="15"/>
      <c r="K1470" s="15"/>
      <c r="L1470" s="15"/>
      <c r="M1470" s="15"/>
      <c r="N1470" s="16"/>
      <c r="O1470" s="16"/>
    </row>
    <row r="1471" spans="8:15" s="14" customFormat="1" ht="216" customHeight="1" x14ac:dyDescent="0.45">
      <c r="H1471" s="13"/>
      <c r="I1471" s="13"/>
      <c r="J1471" s="15"/>
      <c r="K1471" s="15"/>
      <c r="L1471" s="15"/>
      <c r="M1471" s="15"/>
      <c r="N1471" s="16"/>
      <c r="O1471" s="16"/>
    </row>
    <row r="1472" spans="8:15" s="14" customFormat="1" ht="216" customHeight="1" x14ac:dyDescent="0.45">
      <c r="H1472" s="13"/>
      <c r="I1472" s="13"/>
      <c r="J1472" s="15"/>
      <c r="K1472" s="15"/>
      <c r="L1472" s="15"/>
      <c r="M1472" s="15"/>
      <c r="N1472" s="16"/>
      <c r="O1472" s="16"/>
    </row>
    <row r="1473" spans="8:15" s="14" customFormat="1" ht="216" customHeight="1" x14ac:dyDescent="0.45">
      <c r="H1473" s="13"/>
      <c r="I1473" s="13"/>
      <c r="J1473" s="15"/>
      <c r="K1473" s="15"/>
      <c r="L1473" s="15"/>
      <c r="M1473" s="15"/>
      <c r="N1473" s="16"/>
      <c r="O1473" s="16"/>
    </row>
    <row r="1474" spans="8:15" s="14" customFormat="1" ht="216" customHeight="1" x14ac:dyDescent="0.45">
      <c r="H1474" s="13"/>
      <c r="I1474" s="13"/>
      <c r="J1474" s="15"/>
      <c r="K1474" s="15"/>
      <c r="L1474" s="15"/>
      <c r="M1474" s="15"/>
      <c r="N1474" s="16"/>
      <c r="O1474" s="16"/>
    </row>
    <row r="1475" spans="8:15" s="14" customFormat="1" ht="216" customHeight="1" x14ac:dyDescent="0.45">
      <c r="H1475" s="13"/>
      <c r="I1475" s="13"/>
      <c r="J1475" s="15"/>
      <c r="K1475" s="15"/>
      <c r="L1475" s="15"/>
      <c r="M1475" s="15"/>
      <c r="N1475" s="16"/>
      <c r="O1475" s="16"/>
    </row>
    <row r="1476" spans="8:15" s="14" customFormat="1" ht="216" customHeight="1" x14ac:dyDescent="0.45">
      <c r="H1476" s="13"/>
      <c r="I1476" s="13"/>
      <c r="J1476" s="15"/>
      <c r="K1476" s="15"/>
      <c r="L1476" s="15"/>
      <c r="M1476" s="15"/>
      <c r="N1476" s="16"/>
      <c r="O1476" s="16"/>
    </row>
    <row r="1477" spans="8:15" s="14" customFormat="1" ht="216" customHeight="1" x14ac:dyDescent="0.45">
      <c r="H1477" s="13"/>
      <c r="I1477" s="13"/>
      <c r="J1477" s="15"/>
      <c r="K1477" s="15"/>
      <c r="L1477" s="15"/>
      <c r="M1477" s="15"/>
      <c r="N1477" s="16"/>
      <c r="O1477" s="16"/>
    </row>
    <row r="1478" spans="8:15" s="14" customFormat="1" ht="216" customHeight="1" x14ac:dyDescent="0.45">
      <c r="H1478" s="13"/>
      <c r="I1478" s="13"/>
      <c r="J1478" s="15"/>
      <c r="K1478" s="15"/>
      <c r="L1478" s="15"/>
      <c r="M1478" s="15"/>
      <c r="N1478" s="16"/>
      <c r="O1478" s="16"/>
    </row>
    <row r="1479" spans="8:15" s="14" customFormat="1" ht="216" customHeight="1" x14ac:dyDescent="0.45">
      <c r="H1479" s="13"/>
      <c r="I1479" s="13"/>
      <c r="J1479" s="15"/>
      <c r="K1479" s="15"/>
      <c r="L1479" s="15"/>
      <c r="M1479" s="15"/>
      <c r="N1479" s="16"/>
      <c r="O1479" s="16"/>
    </row>
    <row r="1480" spans="8:15" s="14" customFormat="1" ht="216" customHeight="1" x14ac:dyDescent="0.45">
      <c r="H1480" s="13"/>
      <c r="I1480" s="13"/>
      <c r="J1480" s="15"/>
      <c r="K1480" s="15"/>
      <c r="L1480" s="15"/>
      <c r="M1480" s="15"/>
      <c r="N1480" s="16"/>
      <c r="O1480" s="16"/>
    </row>
    <row r="1481" spans="8:15" s="14" customFormat="1" ht="216" customHeight="1" x14ac:dyDescent="0.45">
      <c r="H1481" s="13"/>
      <c r="I1481" s="13"/>
      <c r="J1481" s="15"/>
      <c r="K1481" s="15"/>
      <c r="L1481" s="15"/>
      <c r="M1481" s="15"/>
      <c r="N1481" s="16"/>
      <c r="O1481" s="16"/>
    </row>
    <row r="1482" spans="8:15" s="14" customFormat="1" ht="216" customHeight="1" x14ac:dyDescent="0.45">
      <c r="H1482" s="13"/>
      <c r="I1482" s="13"/>
      <c r="J1482" s="15"/>
      <c r="K1482" s="15"/>
      <c r="L1482" s="15"/>
      <c r="M1482" s="15"/>
      <c r="N1482" s="16"/>
      <c r="O1482" s="16"/>
    </row>
    <row r="1483" spans="8:15" s="14" customFormat="1" ht="216" customHeight="1" x14ac:dyDescent="0.45">
      <c r="H1483" s="13"/>
      <c r="I1483" s="13"/>
      <c r="J1483" s="15"/>
      <c r="K1483" s="15"/>
      <c r="L1483" s="15"/>
      <c r="M1483" s="15"/>
      <c r="N1483" s="16"/>
      <c r="O1483" s="16"/>
    </row>
    <row r="1484" spans="8:15" s="14" customFormat="1" ht="216" customHeight="1" x14ac:dyDescent="0.45">
      <c r="H1484" s="13"/>
      <c r="I1484" s="13"/>
      <c r="J1484" s="15"/>
      <c r="K1484" s="15"/>
      <c r="L1484" s="15"/>
      <c r="M1484" s="15"/>
      <c r="N1484" s="16"/>
      <c r="O1484" s="16"/>
    </row>
    <row r="1485" spans="8:15" s="14" customFormat="1" ht="216" customHeight="1" x14ac:dyDescent="0.45">
      <c r="H1485" s="13"/>
      <c r="I1485" s="13"/>
      <c r="J1485" s="15"/>
      <c r="K1485" s="15"/>
      <c r="L1485" s="15"/>
      <c r="M1485" s="15"/>
      <c r="N1485" s="16"/>
      <c r="O1485" s="16"/>
    </row>
    <row r="1486" spans="8:15" s="14" customFormat="1" ht="216" customHeight="1" x14ac:dyDescent="0.45">
      <c r="H1486" s="13"/>
      <c r="I1486" s="13"/>
      <c r="J1486" s="15"/>
      <c r="K1486" s="15"/>
      <c r="L1486" s="15"/>
      <c r="M1486" s="15"/>
      <c r="N1486" s="16"/>
      <c r="O1486" s="16"/>
    </row>
    <row r="1487" spans="8:15" s="14" customFormat="1" ht="216" customHeight="1" x14ac:dyDescent="0.45">
      <c r="H1487" s="13"/>
      <c r="I1487" s="13"/>
      <c r="J1487" s="15"/>
      <c r="K1487" s="15"/>
      <c r="L1487" s="15"/>
      <c r="M1487" s="15"/>
      <c r="N1487" s="16"/>
      <c r="O1487" s="16"/>
    </row>
    <row r="1488" spans="8:15" s="14" customFormat="1" ht="216" customHeight="1" x14ac:dyDescent="0.45">
      <c r="H1488" s="13"/>
      <c r="I1488" s="13"/>
      <c r="J1488" s="15"/>
      <c r="K1488" s="15"/>
      <c r="L1488" s="15"/>
      <c r="M1488" s="15"/>
      <c r="N1488" s="16"/>
      <c r="O1488" s="16"/>
    </row>
    <row r="1489" spans="8:15" s="14" customFormat="1" ht="216" customHeight="1" x14ac:dyDescent="0.45">
      <c r="H1489" s="13"/>
      <c r="I1489" s="13"/>
      <c r="J1489" s="15"/>
      <c r="K1489" s="15"/>
      <c r="L1489" s="15"/>
      <c r="M1489" s="15"/>
      <c r="N1489" s="16"/>
      <c r="O1489" s="16"/>
    </row>
    <row r="1490" spans="8:15" s="14" customFormat="1" ht="216" customHeight="1" x14ac:dyDescent="0.45">
      <c r="H1490" s="13"/>
      <c r="I1490" s="13"/>
      <c r="J1490" s="15"/>
      <c r="K1490" s="15"/>
      <c r="L1490" s="15"/>
      <c r="M1490" s="15"/>
      <c r="N1490" s="16"/>
      <c r="O1490" s="16"/>
    </row>
    <row r="1491" spans="8:15" s="14" customFormat="1" ht="216" customHeight="1" x14ac:dyDescent="0.45">
      <c r="H1491" s="13"/>
      <c r="I1491" s="13"/>
      <c r="J1491" s="15"/>
      <c r="K1491" s="15"/>
      <c r="L1491" s="15"/>
      <c r="M1491" s="15"/>
      <c r="N1491" s="16"/>
      <c r="O1491" s="16"/>
    </row>
    <row r="1492" spans="8:15" s="14" customFormat="1" ht="216" customHeight="1" x14ac:dyDescent="0.45">
      <c r="H1492" s="13"/>
      <c r="I1492" s="13"/>
      <c r="J1492" s="15"/>
      <c r="K1492" s="15"/>
      <c r="L1492" s="15"/>
      <c r="M1492" s="15"/>
      <c r="N1492" s="16"/>
      <c r="O1492" s="16"/>
    </row>
    <row r="1493" spans="8:15" s="14" customFormat="1" ht="216" customHeight="1" x14ac:dyDescent="0.45">
      <c r="H1493" s="13"/>
      <c r="I1493" s="13"/>
      <c r="J1493" s="15"/>
      <c r="K1493" s="15"/>
      <c r="L1493" s="15"/>
      <c r="M1493" s="15"/>
      <c r="N1493" s="16"/>
      <c r="O1493" s="16"/>
    </row>
    <row r="1494" spans="8:15" s="14" customFormat="1" ht="216" customHeight="1" x14ac:dyDescent="0.45">
      <c r="H1494" s="13"/>
      <c r="I1494" s="13"/>
      <c r="J1494" s="15"/>
      <c r="K1494" s="15"/>
      <c r="L1494" s="15"/>
      <c r="M1494" s="15"/>
      <c r="N1494" s="16"/>
      <c r="O1494" s="16"/>
    </row>
    <row r="1495" spans="8:15" s="14" customFormat="1" ht="216" customHeight="1" x14ac:dyDescent="0.45">
      <c r="H1495" s="13"/>
      <c r="I1495" s="13"/>
      <c r="J1495" s="15"/>
      <c r="K1495" s="15"/>
      <c r="L1495" s="15"/>
      <c r="M1495" s="15"/>
      <c r="N1495" s="16"/>
      <c r="O1495" s="16"/>
    </row>
    <row r="1496" spans="8:15" s="14" customFormat="1" ht="216" customHeight="1" x14ac:dyDescent="0.45">
      <c r="H1496" s="13"/>
      <c r="I1496" s="13"/>
      <c r="J1496" s="15"/>
      <c r="K1496" s="15"/>
      <c r="L1496" s="15"/>
      <c r="M1496" s="15"/>
      <c r="N1496" s="16"/>
      <c r="O1496" s="16"/>
    </row>
    <row r="1497" spans="8:15" s="14" customFormat="1" ht="216" customHeight="1" x14ac:dyDescent="0.45">
      <c r="H1497" s="13"/>
      <c r="I1497" s="13"/>
      <c r="J1497" s="15"/>
      <c r="K1497" s="15"/>
      <c r="L1497" s="15"/>
      <c r="M1497" s="15"/>
      <c r="N1497" s="16"/>
      <c r="O1497" s="16"/>
    </row>
    <row r="1498" spans="8:15" s="14" customFormat="1" ht="216" customHeight="1" x14ac:dyDescent="0.45">
      <c r="H1498" s="13"/>
      <c r="I1498" s="13"/>
      <c r="J1498" s="15"/>
      <c r="K1498" s="15"/>
      <c r="L1498" s="15"/>
      <c r="M1498" s="15"/>
      <c r="N1498" s="16"/>
      <c r="O1498" s="16"/>
    </row>
    <row r="1499" spans="8:15" s="14" customFormat="1" ht="216" customHeight="1" x14ac:dyDescent="0.45">
      <c r="H1499" s="13"/>
      <c r="I1499" s="13"/>
      <c r="J1499" s="15"/>
      <c r="K1499" s="15"/>
      <c r="L1499" s="15"/>
      <c r="M1499" s="15"/>
      <c r="N1499" s="16"/>
      <c r="O1499" s="16"/>
    </row>
    <row r="1500" spans="8:15" s="14" customFormat="1" ht="216" customHeight="1" x14ac:dyDescent="0.45">
      <c r="H1500" s="13"/>
      <c r="I1500" s="13"/>
      <c r="J1500" s="15"/>
      <c r="K1500" s="15"/>
      <c r="L1500" s="15"/>
      <c r="M1500" s="15"/>
      <c r="N1500" s="16"/>
      <c r="O1500" s="16"/>
    </row>
    <row r="1501" spans="8:15" s="14" customFormat="1" ht="216" customHeight="1" x14ac:dyDescent="0.45">
      <c r="H1501" s="13"/>
      <c r="I1501" s="13"/>
      <c r="J1501" s="15"/>
      <c r="K1501" s="15"/>
      <c r="L1501" s="15"/>
      <c r="M1501" s="15"/>
      <c r="N1501" s="16"/>
      <c r="O1501" s="16"/>
    </row>
    <row r="1502" spans="8:15" s="14" customFormat="1" ht="216" customHeight="1" x14ac:dyDescent="0.45">
      <c r="H1502" s="13"/>
      <c r="I1502" s="13"/>
      <c r="J1502" s="15"/>
      <c r="K1502" s="15"/>
      <c r="L1502" s="15"/>
      <c r="M1502" s="15"/>
      <c r="N1502" s="16"/>
      <c r="O1502" s="16"/>
    </row>
    <row r="1503" spans="8:15" s="14" customFormat="1" ht="216" customHeight="1" x14ac:dyDescent="0.45">
      <c r="H1503" s="13"/>
      <c r="I1503" s="13"/>
      <c r="J1503" s="15"/>
      <c r="K1503" s="15"/>
      <c r="L1503" s="15"/>
      <c r="M1503" s="15"/>
      <c r="N1503" s="16"/>
      <c r="O1503" s="16"/>
    </row>
    <row r="1504" spans="8:15" s="14" customFormat="1" ht="216" customHeight="1" x14ac:dyDescent="0.45">
      <c r="H1504" s="13"/>
      <c r="I1504" s="13"/>
      <c r="J1504" s="15"/>
      <c r="K1504" s="15"/>
      <c r="L1504" s="15"/>
      <c r="M1504" s="15"/>
      <c r="N1504" s="16"/>
      <c r="O1504" s="16"/>
    </row>
    <row r="1505" spans="8:15" s="14" customFormat="1" ht="216" customHeight="1" x14ac:dyDescent="0.45">
      <c r="H1505" s="13"/>
      <c r="I1505" s="13"/>
      <c r="J1505" s="15"/>
      <c r="K1505" s="15"/>
      <c r="L1505" s="15"/>
      <c r="M1505" s="15"/>
      <c r="N1505" s="16"/>
      <c r="O1505" s="16"/>
    </row>
    <row r="1506" spans="8:15" s="14" customFormat="1" ht="216" customHeight="1" x14ac:dyDescent="0.45">
      <c r="H1506" s="13"/>
      <c r="I1506" s="13"/>
      <c r="J1506" s="15"/>
      <c r="K1506" s="15"/>
      <c r="L1506" s="15"/>
      <c r="M1506" s="15"/>
      <c r="N1506" s="16"/>
      <c r="O1506" s="16"/>
    </row>
    <row r="1507" spans="8:15" s="14" customFormat="1" ht="216" customHeight="1" x14ac:dyDescent="0.45">
      <c r="H1507" s="13"/>
      <c r="I1507" s="13"/>
      <c r="J1507" s="15"/>
      <c r="K1507" s="15"/>
      <c r="L1507" s="15"/>
      <c r="M1507" s="15"/>
      <c r="N1507" s="16"/>
      <c r="O1507" s="16"/>
    </row>
    <row r="1508" spans="8:15" s="14" customFormat="1" ht="216" customHeight="1" x14ac:dyDescent="0.45">
      <c r="H1508" s="13"/>
      <c r="I1508" s="13"/>
      <c r="J1508" s="15"/>
      <c r="K1508" s="15"/>
      <c r="L1508" s="15"/>
      <c r="M1508" s="15"/>
      <c r="N1508" s="16"/>
      <c r="O1508" s="16"/>
    </row>
    <row r="1509" spans="8:15" s="14" customFormat="1" ht="216" customHeight="1" x14ac:dyDescent="0.45">
      <c r="H1509" s="13"/>
      <c r="I1509" s="13"/>
      <c r="J1509" s="15"/>
      <c r="K1509" s="15"/>
      <c r="L1509" s="15"/>
      <c r="M1509" s="15"/>
      <c r="N1509" s="16"/>
      <c r="O1509" s="16"/>
    </row>
    <row r="1510" spans="8:15" s="14" customFormat="1" ht="216" customHeight="1" x14ac:dyDescent="0.45">
      <c r="H1510" s="13"/>
      <c r="I1510" s="13"/>
      <c r="J1510" s="15"/>
      <c r="K1510" s="15"/>
      <c r="L1510" s="15"/>
      <c r="M1510" s="15"/>
      <c r="N1510" s="16"/>
      <c r="O1510" s="16"/>
    </row>
    <row r="1511" spans="8:15" s="14" customFormat="1" ht="216" customHeight="1" x14ac:dyDescent="0.45">
      <c r="H1511" s="13"/>
      <c r="I1511" s="13"/>
      <c r="J1511" s="15"/>
      <c r="K1511" s="15"/>
      <c r="L1511" s="15"/>
      <c r="M1511" s="15"/>
      <c r="N1511" s="16"/>
      <c r="O1511" s="16"/>
    </row>
    <row r="1512" spans="8:15" s="14" customFormat="1" ht="216" customHeight="1" x14ac:dyDescent="0.45">
      <c r="H1512" s="13"/>
      <c r="I1512" s="13"/>
      <c r="J1512" s="15"/>
      <c r="K1512" s="15"/>
      <c r="L1512" s="15"/>
      <c r="M1512" s="15"/>
      <c r="N1512" s="16"/>
      <c r="O1512" s="16"/>
    </row>
    <row r="1513" spans="8:15" s="14" customFormat="1" ht="216" customHeight="1" x14ac:dyDescent="0.45">
      <c r="H1513" s="13"/>
      <c r="I1513" s="13"/>
      <c r="J1513" s="15"/>
      <c r="K1513" s="15"/>
      <c r="L1513" s="15"/>
      <c r="M1513" s="15"/>
      <c r="N1513" s="16"/>
      <c r="O1513" s="16"/>
    </row>
    <row r="1514" spans="8:15" s="14" customFormat="1" ht="216" customHeight="1" x14ac:dyDescent="0.45">
      <c r="H1514" s="13"/>
      <c r="I1514" s="13"/>
      <c r="J1514" s="15"/>
      <c r="K1514" s="15"/>
      <c r="L1514" s="15"/>
      <c r="M1514" s="15"/>
      <c r="N1514" s="16"/>
      <c r="O1514" s="16"/>
    </row>
    <row r="1515" spans="8:15" s="14" customFormat="1" ht="216" customHeight="1" x14ac:dyDescent="0.45">
      <c r="H1515" s="13"/>
      <c r="I1515" s="13"/>
      <c r="J1515" s="15"/>
      <c r="K1515" s="15"/>
      <c r="L1515" s="15"/>
      <c r="M1515" s="15"/>
      <c r="N1515" s="16"/>
      <c r="O1515" s="16"/>
    </row>
    <row r="1516" spans="8:15" s="14" customFormat="1" ht="216" customHeight="1" x14ac:dyDescent="0.45">
      <c r="H1516" s="13"/>
      <c r="I1516" s="13"/>
      <c r="J1516" s="15"/>
      <c r="K1516" s="15"/>
      <c r="L1516" s="15"/>
      <c r="M1516" s="15"/>
      <c r="N1516" s="16"/>
      <c r="O1516" s="16"/>
    </row>
    <row r="1517" spans="8:15" s="14" customFormat="1" ht="216" customHeight="1" x14ac:dyDescent="0.45">
      <c r="H1517" s="13"/>
      <c r="I1517" s="13"/>
      <c r="J1517" s="15"/>
      <c r="K1517" s="15"/>
      <c r="L1517" s="15"/>
      <c r="M1517" s="15"/>
      <c r="N1517" s="16"/>
      <c r="O1517" s="16"/>
    </row>
    <row r="1518" spans="8:15" s="14" customFormat="1" ht="216" customHeight="1" x14ac:dyDescent="0.45">
      <c r="H1518" s="13"/>
      <c r="I1518" s="13"/>
      <c r="J1518" s="15"/>
      <c r="K1518" s="15"/>
      <c r="L1518" s="15"/>
      <c r="M1518" s="15"/>
      <c r="N1518" s="16"/>
      <c r="O1518" s="16"/>
    </row>
    <row r="1519" spans="8:15" s="14" customFormat="1" ht="216" customHeight="1" x14ac:dyDescent="0.45">
      <c r="H1519" s="13"/>
      <c r="I1519" s="13"/>
      <c r="J1519" s="15"/>
      <c r="K1519" s="15"/>
      <c r="L1519" s="15"/>
      <c r="M1519" s="15"/>
      <c r="N1519" s="16"/>
      <c r="O1519" s="16"/>
    </row>
    <row r="1520" spans="8:15" s="14" customFormat="1" ht="216" customHeight="1" x14ac:dyDescent="0.45">
      <c r="H1520" s="13"/>
      <c r="I1520" s="13"/>
      <c r="J1520" s="15"/>
      <c r="K1520" s="15"/>
      <c r="L1520" s="15"/>
      <c r="M1520" s="15"/>
      <c r="N1520" s="16"/>
      <c r="O1520" s="16"/>
    </row>
    <row r="1521" spans="8:15" s="14" customFormat="1" ht="216" customHeight="1" x14ac:dyDescent="0.45">
      <c r="H1521" s="13"/>
      <c r="I1521" s="13"/>
      <c r="J1521" s="15"/>
      <c r="K1521" s="15"/>
      <c r="L1521" s="15"/>
      <c r="M1521" s="15"/>
      <c r="N1521" s="16"/>
      <c r="O1521" s="16"/>
    </row>
    <row r="1522" spans="8:15" s="14" customFormat="1" ht="216" customHeight="1" x14ac:dyDescent="0.45">
      <c r="H1522" s="13"/>
      <c r="I1522" s="13"/>
      <c r="J1522" s="15"/>
      <c r="K1522" s="15"/>
      <c r="L1522" s="15"/>
      <c r="M1522" s="15"/>
      <c r="N1522" s="16"/>
      <c r="O1522" s="16"/>
    </row>
    <row r="1523" spans="8:15" s="14" customFormat="1" ht="216" customHeight="1" x14ac:dyDescent="0.45">
      <c r="H1523" s="13"/>
      <c r="I1523" s="13"/>
      <c r="J1523" s="15"/>
      <c r="K1523" s="15"/>
      <c r="L1523" s="15"/>
      <c r="M1523" s="15"/>
      <c r="N1523" s="16"/>
      <c r="O1523" s="16"/>
    </row>
    <row r="1524" spans="8:15" s="14" customFormat="1" ht="216" customHeight="1" x14ac:dyDescent="0.45">
      <c r="H1524" s="13"/>
      <c r="I1524" s="13"/>
      <c r="J1524" s="15"/>
      <c r="K1524" s="15"/>
      <c r="L1524" s="15"/>
      <c r="M1524" s="15"/>
      <c r="N1524" s="16"/>
      <c r="O1524" s="16"/>
    </row>
    <row r="1525" spans="8:15" s="14" customFormat="1" ht="216" customHeight="1" x14ac:dyDescent="0.45">
      <c r="H1525" s="13"/>
      <c r="I1525" s="13"/>
      <c r="J1525" s="15"/>
      <c r="K1525" s="15"/>
      <c r="L1525" s="15"/>
      <c r="M1525" s="15"/>
      <c r="N1525" s="16"/>
      <c r="O1525" s="16"/>
    </row>
    <row r="1526" spans="8:15" s="14" customFormat="1" ht="216" customHeight="1" x14ac:dyDescent="0.45">
      <c r="H1526" s="13"/>
      <c r="I1526" s="13"/>
      <c r="J1526" s="15"/>
      <c r="K1526" s="15"/>
      <c r="L1526" s="15"/>
      <c r="M1526" s="15"/>
      <c r="N1526" s="16"/>
      <c r="O1526" s="16"/>
    </row>
    <row r="1527" spans="8:15" s="14" customFormat="1" ht="216" customHeight="1" x14ac:dyDescent="0.45">
      <c r="H1527" s="13"/>
      <c r="I1527" s="13"/>
      <c r="J1527" s="15"/>
      <c r="K1527" s="15"/>
      <c r="L1527" s="15"/>
      <c r="M1527" s="15"/>
      <c r="N1527" s="16"/>
      <c r="O1527" s="16"/>
    </row>
    <row r="1528" spans="8:15" s="14" customFormat="1" ht="216" customHeight="1" x14ac:dyDescent="0.45">
      <c r="H1528" s="13"/>
      <c r="I1528" s="13"/>
      <c r="J1528" s="15"/>
      <c r="K1528" s="15"/>
      <c r="L1528" s="15"/>
      <c r="M1528" s="15"/>
      <c r="N1528" s="16"/>
      <c r="O1528" s="16"/>
    </row>
    <row r="1529" spans="8:15" s="14" customFormat="1" ht="216" customHeight="1" x14ac:dyDescent="0.45">
      <c r="H1529" s="13"/>
      <c r="I1529" s="13"/>
      <c r="J1529" s="15"/>
      <c r="K1529" s="15"/>
      <c r="L1529" s="15"/>
      <c r="M1529" s="15"/>
      <c r="N1529" s="16"/>
      <c r="O1529" s="16"/>
    </row>
    <row r="1530" spans="8:15" s="14" customFormat="1" ht="216" customHeight="1" x14ac:dyDescent="0.45">
      <c r="H1530" s="13"/>
      <c r="I1530" s="13"/>
      <c r="J1530" s="15"/>
      <c r="K1530" s="15"/>
      <c r="L1530" s="15"/>
      <c r="M1530" s="15"/>
      <c r="N1530" s="16"/>
      <c r="O1530" s="16"/>
    </row>
    <row r="1531" spans="8:15" s="14" customFormat="1" ht="216" customHeight="1" x14ac:dyDescent="0.45">
      <c r="H1531" s="13"/>
      <c r="I1531" s="13"/>
      <c r="J1531" s="15"/>
      <c r="K1531" s="15"/>
      <c r="L1531" s="15"/>
      <c r="M1531" s="15"/>
      <c r="N1531" s="16"/>
      <c r="O1531" s="16"/>
    </row>
    <row r="1532" spans="8:15" s="14" customFormat="1" ht="216" customHeight="1" x14ac:dyDescent="0.45">
      <c r="H1532" s="13"/>
      <c r="I1532" s="13"/>
      <c r="J1532" s="15"/>
      <c r="K1532" s="15"/>
      <c r="L1532" s="15"/>
      <c r="M1532" s="15"/>
      <c r="N1532" s="16"/>
      <c r="O1532" s="16"/>
    </row>
    <row r="1533" spans="8:15" s="14" customFormat="1" ht="216" customHeight="1" x14ac:dyDescent="0.45">
      <c r="H1533" s="13"/>
      <c r="I1533" s="13"/>
      <c r="J1533" s="15"/>
      <c r="K1533" s="15"/>
      <c r="L1533" s="15"/>
      <c r="M1533" s="15"/>
      <c r="N1533" s="16"/>
      <c r="O1533" s="16"/>
    </row>
    <row r="1534" spans="8:15" s="14" customFormat="1" ht="216" customHeight="1" x14ac:dyDescent="0.45">
      <c r="H1534" s="13"/>
      <c r="I1534" s="13"/>
      <c r="J1534" s="15"/>
      <c r="K1534" s="15"/>
      <c r="L1534" s="15"/>
      <c r="M1534" s="15"/>
      <c r="N1534" s="16"/>
      <c r="O1534" s="16"/>
    </row>
    <row r="1535" spans="8:15" s="14" customFormat="1" ht="216" customHeight="1" x14ac:dyDescent="0.45">
      <c r="H1535" s="13"/>
      <c r="I1535" s="13"/>
      <c r="J1535" s="15"/>
      <c r="K1535" s="15"/>
      <c r="L1535" s="15"/>
      <c r="M1535" s="15"/>
      <c r="N1535" s="16"/>
      <c r="O1535" s="16"/>
    </row>
    <row r="1536" spans="8:15" s="14" customFormat="1" ht="216" customHeight="1" x14ac:dyDescent="0.45">
      <c r="H1536" s="13"/>
      <c r="I1536" s="13"/>
      <c r="J1536" s="15"/>
      <c r="K1536" s="15"/>
      <c r="L1536" s="15"/>
      <c r="M1536" s="15"/>
      <c r="N1536" s="16"/>
      <c r="O1536" s="16"/>
    </row>
    <row r="1537" spans="8:15" s="14" customFormat="1" ht="216" customHeight="1" x14ac:dyDescent="0.45">
      <c r="H1537" s="13"/>
      <c r="I1537" s="13"/>
      <c r="J1537" s="15"/>
      <c r="K1537" s="15"/>
      <c r="L1537" s="15"/>
      <c r="M1537" s="15"/>
      <c r="N1537" s="16"/>
      <c r="O1537" s="16"/>
    </row>
    <row r="1538" spans="8:15" s="14" customFormat="1" ht="216" customHeight="1" x14ac:dyDescent="0.45">
      <c r="H1538" s="13"/>
      <c r="I1538" s="13"/>
      <c r="J1538" s="15"/>
      <c r="K1538" s="15"/>
      <c r="L1538" s="15"/>
      <c r="M1538" s="15"/>
      <c r="N1538" s="16"/>
      <c r="O1538" s="16"/>
    </row>
    <row r="1539" spans="8:15" s="14" customFormat="1" ht="216" customHeight="1" x14ac:dyDescent="0.45">
      <c r="H1539" s="13"/>
      <c r="I1539" s="13"/>
      <c r="J1539" s="15"/>
      <c r="K1539" s="15"/>
      <c r="L1539" s="15"/>
      <c r="M1539" s="15"/>
      <c r="N1539" s="16"/>
      <c r="O1539" s="16"/>
    </row>
    <row r="1540" spans="8:15" s="14" customFormat="1" ht="216" customHeight="1" x14ac:dyDescent="0.45">
      <c r="H1540" s="13"/>
      <c r="I1540" s="13"/>
      <c r="J1540" s="15"/>
      <c r="K1540" s="15"/>
      <c r="L1540" s="15"/>
      <c r="M1540" s="15"/>
      <c r="N1540" s="16"/>
      <c r="O1540" s="16"/>
    </row>
    <row r="1541" spans="8:15" s="14" customFormat="1" ht="216" customHeight="1" x14ac:dyDescent="0.45">
      <c r="H1541" s="13"/>
      <c r="I1541" s="13"/>
      <c r="J1541" s="15"/>
      <c r="K1541" s="15"/>
      <c r="L1541" s="15"/>
      <c r="M1541" s="15"/>
      <c r="N1541" s="16"/>
      <c r="O1541" s="16"/>
    </row>
    <row r="1542" spans="8:15" s="14" customFormat="1" ht="216" customHeight="1" x14ac:dyDescent="0.45">
      <c r="H1542" s="13"/>
      <c r="I1542" s="13"/>
      <c r="J1542" s="15"/>
      <c r="K1542" s="15"/>
      <c r="L1542" s="15"/>
      <c r="M1542" s="15"/>
      <c r="N1542" s="16"/>
      <c r="O1542" s="16"/>
    </row>
    <row r="1543" spans="8:15" s="14" customFormat="1" ht="216" customHeight="1" x14ac:dyDescent="0.45">
      <c r="H1543" s="13"/>
      <c r="I1543" s="13"/>
      <c r="J1543" s="15"/>
      <c r="K1543" s="15"/>
      <c r="L1543" s="15"/>
      <c r="M1543" s="15"/>
      <c r="N1543" s="16"/>
      <c r="O1543" s="16"/>
    </row>
    <row r="1544" spans="8:15" s="14" customFormat="1" ht="216" customHeight="1" x14ac:dyDescent="0.45">
      <c r="H1544" s="13"/>
      <c r="I1544" s="13"/>
      <c r="J1544" s="15"/>
      <c r="K1544" s="15"/>
      <c r="L1544" s="15"/>
      <c r="M1544" s="15"/>
      <c r="N1544" s="16"/>
      <c r="O1544" s="16"/>
    </row>
    <row r="1545" spans="8:15" s="14" customFormat="1" ht="216" customHeight="1" x14ac:dyDescent="0.45">
      <c r="H1545" s="13"/>
      <c r="I1545" s="13"/>
      <c r="J1545" s="15"/>
      <c r="K1545" s="15"/>
      <c r="L1545" s="15"/>
      <c r="M1545" s="15"/>
      <c r="N1545" s="16"/>
      <c r="O1545" s="16"/>
    </row>
    <row r="1546" spans="8:15" s="14" customFormat="1" ht="216" customHeight="1" x14ac:dyDescent="0.45">
      <c r="H1546" s="13"/>
      <c r="I1546" s="13"/>
      <c r="J1546" s="15"/>
      <c r="K1546" s="15"/>
      <c r="L1546" s="15"/>
      <c r="M1546" s="15"/>
      <c r="N1546" s="16"/>
      <c r="O1546" s="16"/>
    </row>
    <row r="1547" spans="8:15" s="14" customFormat="1" ht="216" customHeight="1" x14ac:dyDescent="0.45">
      <c r="H1547" s="13"/>
      <c r="I1547" s="13"/>
      <c r="J1547" s="15"/>
      <c r="K1547" s="15"/>
      <c r="L1547" s="15"/>
      <c r="M1547" s="15"/>
      <c r="N1547" s="16"/>
      <c r="O1547" s="16"/>
    </row>
    <row r="1548" spans="8:15" s="14" customFormat="1" ht="216" customHeight="1" x14ac:dyDescent="0.45">
      <c r="H1548" s="13"/>
      <c r="I1548" s="13"/>
      <c r="J1548" s="15"/>
      <c r="K1548" s="15"/>
      <c r="L1548" s="15"/>
      <c r="M1548" s="15"/>
      <c r="N1548" s="16"/>
      <c r="O1548" s="16"/>
    </row>
    <row r="1549" spans="8:15" s="14" customFormat="1" ht="216" customHeight="1" x14ac:dyDescent="0.45">
      <c r="H1549" s="13"/>
      <c r="I1549" s="13"/>
      <c r="J1549" s="15"/>
      <c r="K1549" s="15"/>
      <c r="L1549" s="15"/>
      <c r="M1549" s="15"/>
      <c r="N1549" s="16"/>
      <c r="O1549" s="16"/>
    </row>
    <row r="1550" spans="8:15" s="14" customFormat="1" ht="216" customHeight="1" x14ac:dyDescent="0.45">
      <c r="H1550" s="13"/>
      <c r="I1550" s="13"/>
      <c r="J1550" s="15"/>
      <c r="K1550" s="15"/>
      <c r="L1550" s="15"/>
      <c r="M1550" s="15"/>
      <c r="N1550" s="16"/>
      <c r="O1550" s="16"/>
    </row>
    <row r="1551" spans="8:15" s="14" customFormat="1" ht="216" customHeight="1" x14ac:dyDescent="0.45">
      <c r="H1551" s="13"/>
      <c r="I1551" s="13"/>
      <c r="J1551" s="15"/>
      <c r="K1551" s="15"/>
      <c r="L1551" s="15"/>
      <c r="M1551" s="15"/>
      <c r="N1551" s="16"/>
      <c r="O1551" s="16"/>
    </row>
    <row r="1552" spans="8:15" s="14" customFormat="1" ht="216" customHeight="1" x14ac:dyDescent="0.45">
      <c r="H1552" s="13"/>
      <c r="I1552" s="13"/>
      <c r="J1552" s="15"/>
      <c r="K1552" s="15"/>
      <c r="L1552" s="15"/>
      <c r="M1552" s="15"/>
      <c r="N1552" s="16"/>
      <c r="O1552" s="16"/>
    </row>
    <row r="1553" spans="8:15" s="14" customFormat="1" ht="216" customHeight="1" x14ac:dyDescent="0.45">
      <c r="H1553" s="13"/>
      <c r="I1553" s="13"/>
      <c r="J1553" s="15"/>
      <c r="K1553" s="15"/>
      <c r="L1553" s="15"/>
      <c r="M1553" s="15"/>
      <c r="N1553" s="16"/>
      <c r="O1553" s="16"/>
    </row>
    <row r="1554" spans="8:15" s="14" customFormat="1" ht="216" customHeight="1" x14ac:dyDescent="0.45">
      <c r="H1554" s="13"/>
      <c r="I1554" s="13"/>
      <c r="J1554" s="15"/>
      <c r="K1554" s="15"/>
      <c r="L1554" s="15"/>
      <c r="M1554" s="15"/>
      <c r="N1554" s="16"/>
      <c r="O1554" s="16"/>
    </row>
    <row r="1555" spans="8:15" s="14" customFormat="1" ht="216" customHeight="1" x14ac:dyDescent="0.45">
      <c r="H1555" s="13"/>
      <c r="I1555" s="13"/>
      <c r="J1555" s="15"/>
      <c r="K1555" s="15"/>
      <c r="L1555" s="15"/>
      <c r="M1555" s="15"/>
      <c r="N1555" s="16"/>
      <c r="O1555" s="16"/>
    </row>
    <row r="1556" spans="8:15" s="14" customFormat="1" ht="216" customHeight="1" x14ac:dyDescent="0.45">
      <c r="H1556" s="13"/>
      <c r="I1556" s="13"/>
      <c r="J1556" s="15"/>
      <c r="K1556" s="15"/>
      <c r="L1556" s="15"/>
      <c r="M1556" s="15"/>
      <c r="N1556" s="16"/>
      <c r="O1556" s="16"/>
    </row>
    <row r="1557" spans="8:15" s="14" customFormat="1" ht="216" customHeight="1" x14ac:dyDescent="0.45">
      <c r="H1557" s="13"/>
      <c r="I1557" s="13"/>
      <c r="J1557" s="15"/>
      <c r="K1557" s="15"/>
      <c r="L1557" s="15"/>
      <c r="M1557" s="15"/>
      <c r="N1557" s="16"/>
      <c r="O1557" s="16"/>
    </row>
    <row r="1558" spans="8:15" s="14" customFormat="1" ht="216" customHeight="1" x14ac:dyDescent="0.45">
      <c r="H1558" s="13"/>
      <c r="I1558" s="13"/>
      <c r="J1558" s="15"/>
      <c r="K1558" s="15"/>
      <c r="L1558" s="15"/>
      <c r="M1558" s="15"/>
      <c r="N1558" s="16"/>
      <c r="O1558" s="16"/>
    </row>
    <row r="1559" spans="8:15" s="14" customFormat="1" ht="216" customHeight="1" x14ac:dyDescent="0.45">
      <c r="H1559" s="13"/>
      <c r="I1559" s="13"/>
      <c r="J1559" s="15"/>
      <c r="K1559" s="15"/>
      <c r="L1559" s="15"/>
      <c r="M1559" s="15"/>
      <c r="N1559" s="16"/>
      <c r="O1559" s="16"/>
    </row>
    <row r="1560" spans="8:15" s="14" customFormat="1" ht="216" customHeight="1" x14ac:dyDescent="0.45">
      <c r="H1560" s="13"/>
      <c r="I1560" s="13"/>
      <c r="J1560" s="15"/>
      <c r="K1560" s="15"/>
      <c r="L1560" s="15"/>
      <c r="M1560" s="15"/>
      <c r="N1560" s="16"/>
      <c r="O1560" s="16"/>
    </row>
    <row r="1561" spans="8:15" s="14" customFormat="1" ht="216" customHeight="1" x14ac:dyDescent="0.45">
      <c r="H1561" s="13"/>
      <c r="I1561" s="13"/>
      <c r="J1561" s="15"/>
      <c r="K1561" s="15"/>
      <c r="L1561" s="15"/>
      <c r="M1561" s="15"/>
      <c r="N1561" s="16"/>
      <c r="O1561" s="16"/>
    </row>
    <row r="1562" spans="8:15" s="14" customFormat="1" ht="216" customHeight="1" x14ac:dyDescent="0.45">
      <c r="H1562" s="13"/>
      <c r="I1562" s="13"/>
      <c r="J1562" s="15"/>
      <c r="K1562" s="15"/>
      <c r="L1562" s="15"/>
      <c r="M1562" s="15"/>
      <c r="N1562" s="16"/>
      <c r="O1562" s="16"/>
    </row>
    <row r="1563" spans="8:15" s="14" customFormat="1" ht="216" customHeight="1" x14ac:dyDescent="0.45">
      <c r="H1563" s="13"/>
      <c r="I1563" s="13"/>
      <c r="J1563" s="15"/>
      <c r="K1563" s="15"/>
      <c r="L1563" s="15"/>
      <c r="M1563" s="15"/>
      <c r="N1563" s="16"/>
      <c r="O1563" s="16"/>
    </row>
    <row r="1564" spans="8:15" s="14" customFormat="1" ht="216" customHeight="1" x14ac:dyDescent="0.45">
      <c r="H1564" s="13"/>
      <c r="I1564" s="13"/>
      <c r="J1564" s="15"/>
      <c r="K1564" s="15"/>
      <c r="L1564" s="15"/>
      <c r="M1564" s="15"/>
      <c r="N1564" s="16"/>
      <c r="O1564" s="16"/>
    </row>
    <row r="1565" spans="8:15" s="14" customFormat="1" ht="216" customHeight="1" x14ac:dyDescent="0.45">
      <c r="H1565" s="13"/>
      <c r="I1565" s="13"/>
      <c r="J1565" s="15"/>
      <c r="K1565" s="15"/>
      <c r="L1565" s="15"/>
      <c r="M1565" s="15"/>
      <c r="N1565" s="16"/>
      <c r="O1565" s="16"/>
    </row>
    <row r="1566" spans="8:15" s="14" customFormat="1" ht="216" customHeight="1" x14ac:dyDescent="0.45">
      <c r="H1566" s="13"/>
      <c r="I1566" s="13"/>
      <c r="J1566" s="15"/>
      <c r="K1566" s="15"/>
      <c r="L1566" s="15"/>
      <c r="M1566" s="15"/>
      <c r="N1566" s="16"/>
      <c r="O1566" s="16"/>
    </row>
    <row r="1567" spans="8:15" s="14" customFormat="1" ht="216" customHeight="1" x14ac:dyDescent="0.45">
      <c r="H1567" s="13"/>
      <c r="I1567" s="13"/>
      <c r="J1567" s="15"/>
      <c r="K1567" s="15"/>
      <c r="L1567" s="15"/>
      <c r="M1567" s="15"/>
      <c r="N1567" s="16"/>
      <c r="O1567" s="16"/>
    </row>
    <row r="1568" spans="8:15" s="14" customFormat="1" ht="216" customHeight="1" x14ac:dyDescent="0.45">
      <c r="H1568" s="13"/>
      <c r="I1568" s="13"/>
      <c r="J1568" s="15"/>
      <c r="K1568" s="15"/>
      <c r="L1568" s="15"/>
      <c r="M1568" s="15"/>
      <c r="N1568" s="16"/>
      <c r="O1568" s="16"/>
    </row>
    <row r="1569" spans="8:15" s="14" customFormat="1" ht="216" customHeight="1" x14ac:dyDescent="0.45">
      <c r="H1569" s="13"/>
      <c r="I1569" s="13"/>
      <c r="J1569" s="15"/>
      <c r="K1569" s="15"/>
      <c r="L1569" s="15"/>
      <c r="M1569" s="15"/>
      <c r="N1569" s="16"/>
      <c r="O1569" s="16"/>
    </row>
    <row r="1570" spans="8:15" s="14" customFormat="1" ht="216" customHeight="1" x14ac:dyDescent="0.45">
      <c r="H1570" s="13"/>
      <c r="I1570" s="13"/>
      <c r="J1570" s="15"/>
      <c r="K1570" s="15"/>
      <c r="L1570" s="15"/>
      <c r="M1570" s="15"/>
      <c r="N1570" s="16"/>
      <c r="O1570" s="16"/>
    </row>
    <row r="1571" spans="8:15" s="14" customFormat="1" ht="216" customHeight="1" x14ac:dyDescent="0.45">
      <c r="H1571" s="13"/>
      <c r="I1571" s="13"/>
      <c r="J1571" s="15"/>
      <c r="K1571" s="15"/>
      <c r="L1571" s="15"/>
      <c r="M1571" s="15"/>
      <c r="N1571" s="16"/>
      <c r="O1571" s="16"/>
    </row>
    <row r="1572" spans="8:15" s="14" customFormat="1" ht="216" customHeight="1" x14ac:dyDescent="0.45">
      <c r="H1572" s="13"/>
      <c r="I1572" s="13"/>
      <c r="J1572" s="15"/>
      <c r="K1572" s="15"/>
      <c r="L1572" s="15"/>
      <c r="M1572" s="15"/>
      <c r="N1572" s="16"/>
      <c r="O1572" s="16"/>
    </row>
    <row r="1573" spans="8:15" s="14" customFormat="1" ht="216" customHeight="1" x14ac:dyDescent="0.45">
      <c r="H1573" s="13"/>
      <c r="I1573" s="13"/>
      <c r="J1573" s="15"/>
      <c r="K1573" s="15"/>
      <c r="L1573" s="15"/>
      <c r="M1573" s="15"/>
      <c r="N1573" s="16"/>
      <c r="O1573" s="16"/>
    </row>
    <row r="1574" spans="8:15" s="14" customFormat="1" ht="216" customHeight="1" x14ac:dyDescent="0.45">
      <c r="H1574" s="13"/>
      <c r="I1574" s="13"/>
      <c r="J1574" s="15"/>
      <c r="K1574" s="15"/>
      <c r="L1574" s="15"/>
      <c r="M1574" s="15"/>
      <c r="N1574" s="16"/>
      <c r="O1574" s="16"/>
    </row>
    <row r="1575" spans="8:15" s="14" customFormat="1" ht="216" customHeight="1" x14ac:dyDescent="0.45">
      <c r="H1575" s="13"/>
      <c r="I1575" s="13"/>
      <c r="J1575" s="15"/>
      <c r="K1575" s="15"/>
      <c r="L1575" s="15"/>
      <c r="M1575" s="15"/>
      <c r="N1575" s="16"/>
      <c r="O1575" s="16"/>
    </row>
    <row r="1576" spans="8:15" s="14" customFormat="1" ht="216" customHeight="1" x14ac:dyDescent="0.45">
      <c r="H1576" s="13"/>
      <c r="I1576" s="13"/>
      <c r="J1576" s="15"/>
      <c r="K1576" s="15"/>
      <c r="L1576" s="15"/>
      <c r="M1576" s="15"/>
      <c r="N1576" s="16"/>
      <c r="O1576" s="16"/>
    </row>
    <row r="1577" spans="8:15" s="14" customFormat="1" ht="216" customHeight="1" x14ac:dyDescent="0.45">
      <c r="H1577" s="13"/>
      <c r="I1577" s="13"/>
      <c r="J1577" s="15"/>
      <c r="K1577" s="15"/>
      <c r="L1577" s="15"/>
      <c r="M1577" s="15"/>
      <c r="N1577" s="16"/>
      <c r="O1577" s="16"/>
    </row>
    <row r="1578" spans="8:15" s="14" customFormat="1" ht="216" customHeight="1" x14ac:dyDescent="0.45">
      <c r="H1578" s="13"/>
      <c r="I1578" s="13"/>
      <c r="J1578" s="15"/>
      <c r="K1578" s="15"/>
      <c r="L1578" s="15"/>
      <c r="M1578" s="15"/>
      <c r="N1578" s="16"/>
      <c r="O1578" s="16"/>
    </row>
    <row r="1579" spans="8:15" s="14" customFormat="1" ht="216" customHeight="1" x14ac:dyDescent="0.45">
      <c r="H1579" s="13"/>
      <c r="I1579" s="13"/>
      <c r="J1579" s="15"/>
      <c r="K1579" s="15"/>
      <c r="L1579" s="15"/>
      <c r="M1579" s="15"/>
      <c r="N1579" s="16"/>
      <c r="O1579" s="16"/>
    </row>
    <row r="1580" spans="8:15" s="14" customFormat="1" ht="216" customHeight="1" x14ac:dyDescent="0.45">
      <c r="H1580" s="13"/>
      <c r="I1580" s="13"/>
      <c r="J1580" s="15"/>
      <c r="K1580" s="15"/>
      <c r="L1580" s="15"/>
      <c r="M1580" s="15"/>
      <c r="N1580" s="16"/>
      <c r="O1580" s="16"/>
    </row>
    <row r="1581" spans="8:15" s="14" customFormat="1" ht="216" customHeight="1" x14ac:dyDescent="0.45">
      <c r="H1581" s="13"/>
      <c r="I1581" s="13"/>
      <c r="J1581" s="15"/>
      <c r="K1581" s="15"/>
      <c r="L1581" s="15"/>
      <c r="M1581" s="15"/>
      <c r="N1581" s="16"/>
      <c r="O1581" s="16"/>
    </row>
    <row r="1582" spans="8:15" s="14" customFormat="1" ht="216" customHeight="1" x14ac:dyDescent="0.45">
      <c r="H1582" s="13"/>
      <c r="I1582" s="13"/>
      <c r="J1582" s="15"/>
      <c r="K1582" s="15"/>
      <c r="L1582" s="15"/>
      <c r="M1582" s="15"/>
      <c r="N1582" s="16"/>
      <c r="O1582" s="16"/>
    </row>
    <row r="1583" spans="8:15" s="14" customFormat="1" ht="216" customHeight="1" x14ac:dyDescent="0.45">
      <c r="H1583" s="13"/>
      <c r="I1583" s="13"/>
      <c r="J1583" s="15"/>
      <c r="K1583" s="15"/>
      <c r="L1583" s="15"/>
      <c r="M1583" s="15"/>
      <c r="N1583" s="16"/>
      <c r="O1583" s="16"/>
    </row>
    <row r="1584" spans="8:15" s="14" customFormat="1" ht="216" customHeight="1" x14ac:dyDescent="0.45">
      <c r="H1584" s="13"/>
      <c r="I1584" s="13"/>
      <c r="J1584" s="15"/>
      <c r="K1584" s="15"/>
      <c r="L1584" s="15"/>
      <c r="M1584" s="15"/>
      <c r="N1584" s="16"/>
      <c r="O1584" s="16"/>
    </row>
    <row r="1585" spans="8:15" s="14" customFormat="1" ht="216" customHeight="1" x14ac:dyDescent="0.45">
      <c r="H1585" s="13"/>
      <c r="I1585" s="13"/>
      <c r="J1585" s="15"/>
      <c r="K1585" s="15"/>
      <c r="L1585" s="15"/>
      <c r="M1585" s="15"/>
      <c r="N1585" s="16"/>
      <c r="O1585" s="16"/>
    </row>
    <row r="1586" spans="8:15" s="14" customFormat="1" ht="216" customHeight="1" x14ac:dyDescent="0.45">
      <c r="H1586" s="13"/>
      <c r="I1586" s="13"/>
      <c r="J1586" s="15"/>
      <c r="K1586" s="15"/>
      <c r="L1586" s="15"/>
      <c r="M1586" s="15"/>
      <c r="N1586" s="16"/>
      <c r="O1586" s="16"/>
    </row>
    <row r="1587" spans="8:15" s="14" customFormat="1" ht="216" customHeight="1" x14ac:dyDescent="0.45">
      <c r="H1587" s="13"/>
      <c r="I1587" s="13"/>
      <c r="J1587" s="15"/>
      <c r="K1587" s="15"/>
      <c r="L1587" s="15"/>
      <c r="M1587" s="15"/>
      <c r="N1587" s="16"/>
      <c r="O1587" s="16"/>
    </row>
    <row r="1588" spans="8:15" s="14" customFormat="1" ht="216" customHeight="1" x14ac:dyDescent="0.45">
      <c r="H1588" s="13"/>
      <c r="I1588" s="13"/>
      <c r="J1588" s="15"/>
      <c r="K1588" s="15"/>
      <c r="L1588" s="15"/>
      <c r="M1588" s="15"/>
      <c r="N1588" s="16"/>
      <c r="O1588" s="16"/>
    </row>
    <row r="1589" spans="8:15" s="14" customFormat="1" ht="216" customHeight="1" x14ac:dyDescent="0.45">
      <c r="H1589" s="13"/>
      <c r="I1589" s="13"/>
      <c r="J1589" s="15"/>
      <c r="K1589" s="15"/>
      <c r="L1589" s="15"/>
      <c r="M1589" s="15"/>
      <c r="N1589" s="16"/>
      <c r="O1589" s="16"/>
    </row>
    <row r="1590" spans="8:15" s="14" customFormat="1" ht="216" customHeight="1" x14ac:dyDescent="0.45">
      <c r="H1590" s="13"/>
      <c r="I1590" s="13"/>
      <c r="J1590" s="15"/>
      <c r="K1590" s="15"/>
      <c r="L1590" s="15"/>
      <c r="M1590" s="15"/>
      <c r="N1590" s="16"/>
      <c r="O1590" s="16"/>
    </row>
    <row r="1591" spans="8:15" s="14" customFormat="1" ht="216" customHeight="1" x14ac:dyDescent="0.45">
      <c r="H1591" s="13"/>
      <c r="I1591" s="13"/>
      <c r="J1591" s="15"/>
      <c r="K1591" s="15"/>
      <c r="L1591" s="15"/>
      <c r="M1591" s="15"/>
      <c r="N1591" s="16"/>
      <c r="O1591" s="16"/>
    </row>
  </sheetData>
  <sheetProtection sheet="1" objects="1" scenarios="1" selectLockedCells="1" selectUnlockedCells="1"/>
  <phoneticPr fontId="1" type="noConversion"/>
  <pageMargins left="0.25" right="0.25" top="0.75" bottom="0.75" header="0.3" footer="0.3"/>
  <pageSetup paperSize="9" scale="1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F Y E A A B Q S w M E F A A C A A g A F p R j X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F p R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a U Y 1 z L U U K u U A E A A K 8 D A A A T A B w A R m 9 y b X V s Y X M v U 2 V j d G l v b j E u b S C i G A A o o B Q A A A A A A A A A A A A A A A A A A A A A A A A A A A B 1 k t F q w j A U Q N + F / k P I X l r o x M R t b h N f V r t N h v r Q D h + s S G 0 j F t N k J C m r i B + 0 7 9 i P r V o F B 7 1 5 C T n 3 5 t 5 7 S D R L T C Y F C u q d 9 K 2 W 1 d K b W L E U B R v G D E E D x J m x W q h a g S x U w i r i l w n j 7 Z l U 2 5 W U W / s 1 4 6 z t S W G Y M N r G 3 n P 0 q Z n S 0 T h L l N R y b a K h / B Z c x q m O J v 7 M D 0 I U v E / 9 A H n T 8 c t o 4 i O 7 Q 5 e d L r p F 3 p v T L r k u s e M i U X D u I q M K 5 r j n / q e J l q e t m q I e Z z 8 f G Z Y P c B 3 E 7 k c m 0 v M J L w 7 z Y W z i x f n + D Q 5 3 X w z l M s 3 W 2 e 8 P r m q E 8 a q a P V S x 0 G u p c k / y I h f H L G 1 f d 3 P 3 e 1 z H q g 7 I H K v E Y n d w 0 Q X T C z a s N F e 8 2 5 x + 1 4 z v m / F D M + 4 B P R + b 0 5 + a M e k A H D A l k C o B X A k g S w B b A u i S H s A B X w I I U 0 C Y Q k 9 L A Q 7 4 U s C X A r 7 0 n + / B s V q Z a P 6 v / T 9 Q S w E C L Q A U A A I A C A A W l G N c j Y e + c a Q A A A D 2 A A A A E g A A A A A A A A A A A A A A A A A A A A A A Q 2 9 u Z m l n L 1 B h Y 2 t h Z 2 U u e G 1 s U E s B A i 0 A F A A C A A g A F p R j X A / K 6 a u k A A A A 6 Q A A A B M A A A A A A A A A A A A A A A A A 8 A A A A F t D b 2 5 0 Z W 5 0 X 1 R 5 c G V z X S 5 4 b W x Q S w E C L Q A U A A I A C A A W l G N c y 1 F C r l A B A A C v A w A A E w A A A A A A A A A A A A A A A A D h A Q A A R m 9 y b X V s Y X M v U 2 V j d G l v b j E u b V B L B Q Y A A A A A A w A D A M I A A A B +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z F g A A A A A A A J E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a G V l d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w N i I g L z 4 8 R W 5 0 c n k g V H l w Z T 0 i R m l s b E V y c m 9 y Q 2 9 k Z S I g V m F s d W U 9 I n N V b m t u b 3 d u I i A v P j x F b n R y e S B U e X B l P S J G a W x s R X J y b 3 J D b 3 V u d C I g V m F s d W U 9 I m w x O S I g L z 4 8 R W 5 0 c n k g V H l w Z T 0 i R m l s b E x h c 3 R V c G R h d G V k I i B W Y W x 1 Z T 0 i Z D I w M j Y t M D M t M D N U M T c 6 M j E 6 M z k u N T g 4 N z g 3 M V o i I C 8 + P E V u d H J 5 I F R 5 c G U 9 I k Z p b G x D b 2 x 1 b W 5 U e X B l c y I g V m F s d W U 9 I n N B Q V l B Q U F B Q U J n Q U F B Q U F H Q U F B Q U F B Q U F B Q U F B Q U F B Q U F B Q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N v b H V t b j E s M H 0 m c X V v d D s s J n F 1 b 3 Q 7 U 2 V j d G l v b j E v U 2 h l Z X Q x L 0 F 1 d G 9 S Z W 1 v d m V k Q 2 9 s d W 1 u c z E u e 0 N v b H V t b j I s M X 0 m c X V v d D s s J n F 1 b 3 Q 7 U 2 V j d G l v b j E v U 2 h l Z X Q x L 0 F 1 d G 9 S Z W 1 v d m V k Q 2 9 s d W 1 u c z E u e 0 N v b H V t b j M s M n 0 m c X V v d D s s J n F 1 b 3 Q 7 U 2 V j d G l v b j E v U 2 h l Z X Q x L 0 F 1 d G 9 S Z W 1 v d m V k Q 2 9 s d W 1 u c z E u e 0 N v b H V t b j Q s M 3 0 m c X V v d D s s J n F 1 b 3 Q 7 U 2 V j d G l v b j E v U 2 h l Z X Q x L 0 F 1 d G 9 S Z W 1 v d m V k Q 2 9 s d W 1 u c z E u e 0 N v b H V t b j U s N H 0 m c X V v d D s s J n F 1 b 3 Q 7 U 2 V j d G l v b j E v U 2 h l Z X Q x L 0 F 1 d G 9 S Z W 1 v d m V k Q 2 9 s d W 1 u c z E u e 0 N v b H V t b j Y s N X 0 m c X V v d D s s J n F 1 b 3 Q 7 U 2 V j d G l v b j E v U 2 h l Z X Q x L 0 F 1 d G 9 S Z W 1 v d m V k Q 2 9 s d W 1 u c z E u e 0 N v b H V t b j c s N n 0 m c X V v d D s s J n F 1 b 3 Q 7 U 2 V j d G l v b j E v U 2 h l Z X Q x L 0 F 1 d G 9 S Z W 1 v d m V k Q 2 9 s d W 1 u c z E u e 0 N v b H V t b j g s N 3 0 m c X V v d D s s J n F 1 b 3 Q 7 U 2 V j d G l v b j E v U 2 h l Z X Q x L 0 F 1 d G 9 S Z W 1 v d m V k Q 2 9 s d W 1 u c z E u e 0 N v b H V t b j k s O H 0 m c X V v d D s s J n F 1 b 3 Q 7 U 2 V j d G l v b j E v U 2 h l Z X Q x L 0 F 1 d G 9 S Z W 1 v d m V k Q 2 9 s d W 1 u c z E u e 0 N v b H V t b j E w L D l 9 J n F 1 b 3 Q 7 L C Z x d W 9 0 O 1 N l Y 3 R p b 2 4 x L 1 N o Z W V 0 M S 9 B d X R v U m V t b 3 Z l Z E N v b H V t b n M x L n t D b 2 x 1 b W 4 x M S w x M H 0 m c X V v d D s s J n F 1 b 3 Q 7 U 2 V j d G l v b j E v U 2 h l Z X Q x L 0 F 1 d G 9 S Z W 1 v d m V k Q 2 9 s d W 1 u c z E u e 0 N v b H V t b j E y L D E x f S Z x d W 9 0 O y w m c X V v d D t T Z W N 0 a W 9 u M S 9 T a G V l d D E v Q X V 0 b 1 J l b W 9 2 Z W R D b 2 x 1 b W 5 z M S 5 7 Q 2 9 s d W 1 u M T M s M T J 9 J n F 1 b 3 Q 7 L C Z x d W 9 0 O 1 N l Y 3 R p b 2 4 x L 1 N o Z W V 0 M S 9 B d X R v U m V t b 3 Z l Z E N v b H V t b n M x L n t D b 2 x 1 b W 4 x N C w x M 3 0 m c X V v d D s s J n F 1 b 3 Q 7 U 2 V j d G l v b j E v U 2 h l Z X Q x L 0 F 1 d G 9 S Z W 1 v d m V k Q 2 9 s d W 1 u c z E u e 0 N v b H V t b j E 1 L D E 0 f S Z x d W 9 0 O y w m c X V v d D t T Z W N 0 a W 9 u M S 9 T a G V l d D E v Q X V 0 b 1 J l b W 9 2 Z W R D b 2 x 1 b W 5 z M S 5 7 Q 2 9 s d W 1 u M T Y s M T V 9 J n F 1 b 3 Q 7 L C Z x d W 9 0 O 1 N l Y 3 R p b 2 4 x L 1 N o Z W V 0 M S 9 B d X R v U m V t b 3 Z l Z E N v b H V t b n M x L n t D b 2 x 1 b W 4 x N y w x N n 0 m c X V v d D s s J n F 1 b 3 Q 7 U 2 V j d G l v b j E v U 2 h l Z X Q x L 0 F 1 d G 9 S Z W 1 v d m V k Q 2 9 s d W 1 u c z E u e 0 N v b H V t b j E 4 L D E 3 f S Z x d W 9 0 O y w m c X V v d D t T Z W N 0 a W 9 u M S 9 T a G V l d D E v Q X V 0 b 1 J l b W 9 2 Z W R D b 2 x 1 b W 5 z M S 5 7 Q 2 9 s d W 1 u M T k s M T h 9 J n F 1 b 3 Q 7 L C Z x d W 9 0 O 1 N l Y 3 R p b 2 4 x L 1 N o Z W V 0 M S 9 B d X R v U m V t b 3 Z l Z E N v b H V t b n M x L n t D b 2 x 1 b W 4 y M C w x O X 0 m c X V v d D s s J n F 1 b 3 Q 7 U 2 V j d G l v b j E v U 2 h l Z X Q x L 0 F 1 d G 9 S Z W 1 v d m V k Q 2 9 s d W 1 u c z E u e 0 N v b H V t b j I x L D I w f S Z x d W 9 0 O y w m c X V v d D t T Z W N 0 a W 9 u M S 9 T a G V l d D E v Q X V 0 b 1 J l b W 9 2 Z W R D b 2 x 1 b W 5 z M S 5 7 Q 2 9 s d W 1 u M j I s M j F 9 J n F 1 b 3 Q 7 L C Z x d W 9 0 O 1 N l Y 3 R p b 2 4 x L 1 N o Z W V 0 M S 9 B d X R v U m V t b 3 Z l Z E N v b H V t b n M x L n t D b 2 x 1 b W 4 y M y w y M n 0 m c X V v d D s s J n F 1 b 3 Q 7 U 2 V j d G l v b j E v U 2 h l Z X Q x L 0 F 1 d G 9 S Z W 1 v d m V k Q 2 9 s d W 1 u c z E u e 0 N v b H V t b j I 0 L D I z f S Z x d W 9 0 O y w m c X V v d D t T Z W N 0 a W 9 u M S 9 T a G V l d D E v Q X V 0 b 1 J l b W 9 2 Z W R D b 2 x 1 b W 5 z M S 5 7 Q 2 9 s d W 1 u M j U s M j R 9 J n F 1 b 3 Q 7 L C Z x d W 9 0 O 1 N l Y 3 R p b 2 4 x L 1 N o Z W V 0 M S 9 B d X R v U m V t b 3 Z l Z E N v b H V t b n M x L n t D b 2 x 1 b W 4 y N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N o Z W V 0 M S 9 B d X R v U m V t b 3 Z l Z E N v b H V t b n M x L n t D b 2 x 1 b W 4 x L D B 9 J n F 1 b 3 Q 7 L C Z x d W 9 0 O 1 N l Y 3 R p b 2 4 x L 1 N o Z W V 0 M S 9 B d X R v U m V t b 3 Z l Z E N v b H V t b n M x L n t D b 2 x 1 b W 4 y L D F 9 J n F 1 b 3 Q 7 L C Z x d W 9 0 O 1 N l Y 3 R p b 2 4 x L 1 N o Z W V 0 M S 9 B d X R v U m V t b 3 Z l Z E N v b H V t b n M x L n t D b 2 x 1 b W 4 z L D J 9 J n F 1 b 3 Q 7 L C Z x d W 9 0 O 1 N l Y 3 R p b 2 4 x L 1 N o Z W V 0 M S 9 B d X R v U m V t b 3 Z l Z E N v b H V t b n M x L n t D b 2 x 1 b W 4 0 L D N 9 J n F 1 b 3 Q 7 L C Z x d W 9 0 O 1 N l Y 3 R p b 2 4 x L 1 N o Z W V 0 M S 9 B d X R v U m V t b 3 Z l Z E N v b H V t b n M x L n t D b 2 x 1 b W 4 1 L D R 9 J n F 1 b 3 Q 7 L C Z x d W 9 0 O 1 N l Y 3 R p b 2 4 x L 1 N o Z W V 0 M S 9 B d X R v U m V t b 3 Z l Z E N v b H V t b n M x L n t D b 2 x 1 b W 4 2 L D V 9 J n F 1 b 3 Q 7 L C Z x d W 9 0 O 1 N l Y 3 R p b 2 4 x L 1 N o Z W V 0 M S 9 B d X R v U m V t b 3 Z l Z E N v b H V t b n M x L n t D b 2 x 1 b W 4 3 L D Z 9 J n F 1 b 3 Q 7 L C Z x d W 9 0 O 1 N l Y 3 R p b 2 4 x L 1 N o Z W V 0 M S 9 B d X R v U m V t b 3 Z l Z E N v b H V t b n M x L n t D b 2 x 1 b W 4 4 L D d 9 J n F 1 b 3 Q 7 L C Z x d W 9 0 O 1 N l Y 3 R p b 2 4 x L 1 N o Z W V 0 M S 9 B d X R v U m V t b 3 Z l Z E N v b H V t b n M x L n t D b 2 x 1 b W 4 5 L D h 9 J n F 1 b 3 Q 7 L C Z x d W 9 0 O 1 N l Y 3 R p b 2 4 x L 1 N o Z W V 0 M S 9 B d X R v U m V t b 3 Z l Z E N v b H V t b n M x L n t D b 2 x 1 b W 4 x M C w 5 f S Z x d W 9 0 O y w m c X V v d D t T Z W N 0 a W 9 u M S 9 T a G V l d D E v Q X V 0 b 1 J l b W 9 2 Z W R D b 2 x 1 b W 5 z M S 5 7 Q 2 9 s d W 1 u M T E s M T B 9 J n F 1 b 3 Q 7 L C Z x d W 9 0 O 1 N l Y 3 R p b 2 4 x L 1 N o Z W V 0 M S 9 B d X R v U m V t b 3 Z l Z E N v b H V t b n M x L n t D b 2 x 1 b W 4 x M i w x M X 0 m c X V v d D s s J n F 1 b 3 Q 7 U 2 V j d G l v b j E v U 2 h l Z X Q x L 0 F 1 d G 9 S Z W 1 v d m V k Q 2 9 s d W 1 u c z E u e 0 N v b H V t b j E z L D E y f S Z x d W 9 0 O y w m c X V v d D t T Z W N 0 a W 9 u M S 9 T a G V l d D E v Q X V 0 b 1 J l b W 9 2 Z W R D b 2 x 1 b W 5 z M S 5 7 Q 2 9 s d W 1 u M T Q s M T N 9 J n F 1 b 3 Q 7 L C Z x d W 9 0 O 1 N l Y 3 R p b 2 4 x L 1 N o Z W V 0 M S 9 B d X R v U m V t b 3 Z l Z E N v b H V t b n M x L n t D b 2 x 1 b W 4 x N S w x N H 0 m c X V v d D s s J n F 1 b 3 Q 7 U 2 V j d G l v b j E v U 2 h l Z X Q x L 0 F 1 d G 9 S Z W 1 v d m V k Q 2 9 s d W 1 u c z E u e 0 N v b H V t b j E 2 L D E 1 f S Z x d W 9 0 O y w m c X V v d D t T Z W N 0 a W 9 u M S 9 T a G V l d D E v Q X V 0 b 1 J l b W 9 2 Z W R D b 2 x 1 b W 5 z M S 5 7 Q 2 9 s d W 1 u M T c s M T Z 9 J n F 1 b 3 Q 7 L C Z x d W 9 0 O 1 N l Y 3 R p b 2 4 x L 1 N o Z W V 0 M S 9 B d X R v U m V t b 3 Z l Z E N v b H V t b n M x L n t D b 2 x 1 b W 4 x O C w x N 3 0 m c X V v d D s s J n F 1 b 3 Q 7 U 2 V j d G l v b j E v U 2 h l Z X Q x L 0 F 1 d G 9 S Z W 1 v d m V k Q 2 9 s d W 1 u c z E u e 0 N v b H V t b j E 5 L D E 4 f S Z x d W 9 0 O y w m c X V v d D t T Z W N 0 a W 9 u M S 9 T a G V l d D E v Q X V 0 b 1 J l b W 9 2 Z W R D b 2 x 1 b W 5 z M S 5 7 Q 2 9 s d W 1 u M j A s M T l 9 J n F 1 b 3 Q 7 L C Z x d W 9 0 O 1 N l Y 3 R p b 2 4 x L 1 N o Z W V 0 M S 9 B d X R v U m V t b 3 Z l Z E N v b H V t b n M x L n t D b 2 x 1 b W 4 y M S w y M H 0 m c X V v d D s s J n F 1 b 3 Q 7 U 2 V j d G l v b j E v U 2 h l Z X Q x L 0 F 1 d G 9 S Z W 1 v d m V k Q 2 9 s d W 1 u c z E u e 0 N v b H V t b j I y L D I x f S Z x d W 9 0 O y w m c X V v d D t T Z W N 0 a W 9 u M S 9 T a G V l d D E v Q X V 0 b 1 J l b W 9 2 Z W R D b 2 x 1 b W 5 z M S 5 7 Q 2 9 s d W 1 u M j M s M j J 9 J n F 1 b 3 Q 7 L C Z x d W 9 0 O 1 N l Y 3 R p b 2 4 x L 1 N o Z W V 0 M S 9 B d X R v U m V t b 3 Z l Z E N v b H V t b n M x L n t D b 2 x 1 b W 4 y N C w y M 3 0 m c X V v d D s s J n F 1 b 3 Q 7 U 2 V j d G l v b j E v U 2 h l Z X Q x L 0 F 1 d G 9 S Z W 1 v d m V k Q 2 9 s d W 1 u c z E u e 0 N v b H V t b j I 1 L D I 0 f S Z x d W 9 0 O y w m c X V v d D t T Z W N 0 a W 9 u M S 9 T a G V l d D E v Q X V 0 b 1 J l b W 9 2 Z W R D b 2 x 1 b W 5 z M S 5 7 Q 2 9 s d W 1 u M j Y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f a w k K 5 0 I F A l u g j H i f w L c 8 A A A A A A g A A A A A A E G Y A A A A B A A A g A A A A 9 r 3 f G l u V X G u s D E g p a s h Z k z g 8 a M v h I 8 z w 5 9 t U s H S N 3 I 4 A A A A A D o A A A A A C A A A g A A A A Q N 1 7 W U w J o 2 T 5 + g 0 P t n C k U Y v 6 6 L z n 4 o T 3 R r D P + n u h P u Z Q A A A A P O u n R S 5 G z E U J K J U B x 9 Q e J i R K y + W A s C X v I 5 n P Z Q k 2 Q y Z Y s R Y 2 8 t Y H p 5 U 7 s z 4 O 3 8 + G p t n / C c 3 V K 4 o 4 / n r A t N i O 9 + Y f r r e V C q M M v Y X 6 D K U z X 6 x A A A A A x Y D l J q W w E b 6 v K b f 2 U B h N 6 O j a V B R 6 R M P C K x J d P q q L 9 D S O 8 L F j j N W + 3 s 2 U Z S Q X o 5 h U P O M s S B h 1 r v I R W h c A u 4 I i 5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16FED42C-A06C-46F3-AF73-6B93ACB637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AF0253-C08B-411C-A492-054BD682A4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F6CD2-5B86-4F25-A983-841CD1B713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DE876F4-5C5C-4FCB-B8A3-BCCB898BFAD1}">
  <ds:schemaRefs>
    <ds:schemaRef ds:uri="534545f7-dfad-40dc-8880-0a5cc848d94b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287f65e-bd81-4ef8-9d4a-f770dbe35018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2025-11-05T09:37:09Z</dcterms:created>
  <dcterms:modified xsi:type="dcterms:W3CDTF">2026-03-31T08:33:54Z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