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8E6FEB46-8AB7-48ED-8D6A-BCC8F535C67D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5" i="1" l="1"/>
  <c r="X65" i="1" s="1"/>
  <c r="Y65" i="1" s="1"/>
  <c r="V66" i="1"/>
  <c r="X66" i="1" s="1"/>
  <c r="Y66" i="1" s="1"/>
  <c r="V67" i="1"/>
  <c r="X67" i="1" s="1"/>
  <c r="Y67" i="1" s="1"/>
  <c r="V68" i="1"/>
  <c r="W68" i="1" s="1"/>
  <c r="V69" i="1"/>
  <c r="W69" i="1" s="1"/>
  <c r="U65" i="1"/>
  <c r="U66" i="1"/>
  <c r="U67" i="1"/>
  <c r="U68" i="1"/>
  <c r="U69" i="1"/>
  <c r="W67" i="1" l="1"/>
  <c r="W66" i="1"/>
  <c r="W65" i="1"/>
  <c r="X69" i="1"/>
  <c r="Y69" i="1" s="1"/>
  <c r="X68" i="1"/>
  <c r="Y68" i="1" s="1"/>
  <c r="W60" i="1" l="1"/>
  <c r="W61" i="1"/>
  <c r="W62" i="1"/>
  <c r="V58" i="1"/>
  <c r="W58" i="1" s="1"/>
  <c r="V59" i="1"/>
  <c r="X59" i="1" s="1"/>
  <c r="Y59" i="1" s="1"/>
  <c r="V60" i="1"/>
  <c r="X60" i="1" s="1"/>
  <c r="Y60" i="1" s="1"/>
  <c r="V61" i="1"/>
  <c r="X61" i="1" s="1"/>
  <c r="Y61" i="1" s="1"/>
  <c r="V62" i="1"/>
  <c r="X62" i="1" s="1"/>
  <c r="Y62" i="1" s="1"/>
  <c r="V63" i="1"/>
  <c r="W63" i="1" s="1"/>
  <c r="V64" i="1"/>
  <c r="W64" i="1" s="1"/>
  <c r="U58" i="1"/>
  <c r="U59" i="1"/>
  <c r="U60" i="1"/>
  <c r="U61" i="1"/>
  <c r="U62" i="1"/>
  <c r="U63" i="1"/>
  <c r="U64" i="1"/>
  <c r="W59" i="1" l="1"/>
  <c r="X58" i="1"/>
  <c r="Y58" i="1" s="1"/>
  <c r="X64" i="1"/>
  <c r="Y64" i="1" s="1"/>
  <c r="X63" i="1"/>
  <c r="Y63" i="1" s="1"/>
  <c r="Y52" i="1"/>
  <c r="Y53" i="1"/>
  <c r="Y54" i="1"/>
  <c r="Y55" i="1"/>
  <c r="X52" i="1"/>
  <c r="X53" i="1"/>
  <c r="X54" i="1"/>
  <c r="X55" i="1"/>
  <c r="X56" i="1"/>
  <c r="Y56" i="1" s="1"/>
  <c r="X57" i="1"/>
  <c r="Y57" i="1" s="1"/>
  <c r="W50" i="1"/>
  <c r="W52" i="1"/>
  <c r="W53" i="1"/>
  <c r="W54" i="1"/>
  <c r="W55" i="1"/>
  <c r="W56" i="1"/>
  <c r="W57" i="1"/>
  <c r="V49" i="1"/>
  <c r="W49" i="1" s="1"/>
  <c r="V50" i="1"/>
  <c r="X50" i="1" s="1"/>
  <c r="Y50" i="1" s="1"/>
  <c r="V51" i="1"/>
  <c r="W51" i="1" s="1"/>
  <c r="V52" i="1"/>
  <c r="V53" i="1"/>
  <c r="V54" i="1"/>
  <c r="V55" i="1"/>
  <c r="V56" i="1"/>
  <c r="V57" i="1"/>
  <c r="U49" i="1"/>
  <c r="U50" i="1"/>
  <c r="U51" i="1"/>
  <c r="U52" i="1"/>
  <c r="U53" i="1"/>
  <c r="U54" i="1"/>
  <c r="U55" i="1"/>
  <c r="U56" i="1"/>
  <c r="U57" i="1"/>
  <c r="V47" i="1"/>
  <c r="W47" i="1" s="1"/>
  <c r="V48" i="1"/>
  <c r="X48" i="1" s="1"/>
  <c r="Y48" i="1" s="1"/>
  <c r="U47" i="1"/>
  <c r="U48" i="1"/>
  <c r="X47" i="1" l="1"/>
  <c r="Y47" i="1" s="1"/>
  <c r="X51" i="1"/>
  <c r="Y51" i="1" s="1"/>
  <c r="W48" i="1"/>
  <c r="X49" i="1"/>
  <c r="Y49" i="1" s="1"/>
  <c r="X37" i="1"/>
  <c r="Y37" i="1" s="1"/>
  <c r="X38" i="1"/>
  <c r="Y38" i="1" s="1"/>
  <c r="X39" i="1"/>
  <c r="Y39" i="1" s="1"/>
  <c r="X40" i="1"/>
  <c r="Y40" i="1" s="1"/>
  <c r="W37" i="1"/>
  <c r="W38" i="1"/>
  <c r="V35" i="1"/>
  <c r="W35" i="1" s="1"/>
  <c r="V36" i="1"/>
  <c r="W36" i="1" s="1"/>
  <c r="V37" i="1"/>
  <c r="V38" i="1"/>
  <c r="V39" i="1"/>
  <c r="W39" i="1" s="1"/>
  <c r="V40" i="1"/>
  <c r="W40" i="1" s="1"/>
  <c r="V41" i="1"/>
  <c r="X41" i="1" s="1"/>
  <c r="Y41" i="1" s="1"/>
  <c r="V42" i="1"/>
  <c r="X42" i="1" s="1"/>
  <c r="Y42" i="1" s="1"/>
  <c r="V43" i="1"/>
  <c r="X43" i="1" s="1"/>
  <c r="Y43" i="1" s="1"/>
  <c r="V44" i="1"/>
  <c r="X44" i="1" s="1"/>
  <c r="Y44" i="1" s="1"/>
  <c r="V45" i="1"/>
  <c r="X45" i="1" s="1"/>
  <c r="Y45" i="1" s="1"/>
  <c r="V46" i="1"/>
  <c r="X46" i="1" s="1"/>
  <c r="Y46" i="1" s="1"/>
  <c r="U35" i="1"/>
  <c r="U36" i="1"/>
  <c r="U37" i="1"/>
  <c r="U38" i="1"/>
  <c r="U39" i="1"/>
  <c r="U40" i="1"/>
  <c r="U41" i="1"/>
  <c r="U42" i="1"/>
  <c r="U43" i="1"/>
  <c r="U44" i="1"/>
  <c r="U45" i="1"/>
  <c r="U46" i="1"/>
  <c r="W46" i="1" l="1"/>
  <c r="W45" i="1"/>
  <c r="W44" i="1"/>
  <c r="X36" i="1"/>
  <c r="Y36" i="1" s="1"/>
  <c r="X35" i="1"/>
  <c r="Y35" i="1" s="1"/>
  <c r="W43" i="1"/>
  <c r="W42" i="1"/>
  <c r="W41" i="1"/>
  <c r="X27" i="1"/>
  <c r="Y27" i="1" s="1"/>
  <c r="X28" i="1"/>
  <c r="Y28" i="1" s="1"/>
  <c r="V27" i="1"/>
  <c r="W27" i="1" s="1"/>
  <c r="V28" i="1"/>
  <c r="W28" i="1" s="1"/>
  <c r="V29" i="1"/>
  <c r="X29" i="1" s="1"/>
  <c r="Y29" i="1" s="1"/>
  <c r="V30" i="1"/>
  <c r="X30" i="1" s="1"/>
  <c r="Y30" i="1" s="1"/>
  <c r="V31" i="1"/>
  <c r="W31" i="1" s="1"/>
  <c r="V32" i="1"/>
  <c r="W32" i="1" s="1"/>
  <c r="V33" i="1"/>
  <c r="W33" i="1" s="1"/>
  <c r="V34" i="1"/>
  <c r="W34" i="1" s="1"/>
  <c r="U27" i="1"/>
  <c r="U28" i="1"/>
  <c r="U29" i="1"/>
  <c r="U30" i="1"/>
  <c r="U31" i="1"/>
  <c r="U32" i="1"/>
  <c r="U33" i="1"/>
  <c r="U34" i="1"/>
  <c r="X34" i="1" l="1"/>
  <c r="Y34" i="1" s="1"/>
  <c r="W30" i="1"/>
  <c r="X33" i="1"/>
  <c r="Y33" i="1" s="1"/>
  <c r="W29" i="1"/>
  <c r="X31" i="1"/>
  <c r="Y31" i="1" s="1"/>
  <c r="X32" i="1"/>
  <c r="Y32" i="1" s="1"/>
  <c r="V16" i="1" l="1"/>
  <c r="V17" i="1"/>
  <c r="X17" i="1" s="1"/>
  <c r="V18" i="1"/>
  <c r="X18" i="1" s="1"/>
  <c r="V19" i="1"/>
  <c r="V20" i="1"/>
  <c r="X20" i="1" s="1"/>
  <c r="V21" i="1"/>
  <c r="X21" i="1" s="1"/>
  <c r="V22" i="1"/>
  <c r="X22" i="1" s="1"/>
  <c r="V23" i="1"/>
  <c r="X23" i="1" s="1"/>
  <c r="V24" i="1"/>
  <c r="X24" i="1" s="1"/>
  <c r="Y24" i="1" s="1"/>
  <c r="V25" i="1"/>
  <c r="X25" i="1" s="1"/>
  <c r="Y25" i="1" s="1"/>
  <c r="V26" i="1"/>
  <c r="X26" i="1" s="1"/>
  <c r="Y26" i="1" s="1"/>
  <c r="V15" i="1"/>
  <c r="U24" i="1"/>
  <c r="U25" i="1"/>
  <c r="U26" i="1"/>
  <c r="X15" i="1" l="1"/>
  <c r="W26" i="1"/>
  <c r="W25" i="1"/>
  <c r="W24" i="1"/>
  <c r="X16" i="1"/>
  <c r="X19" i="1"/>
  <c r="S21" i="1" l="1"/>
  <c r="S22" i="1"/>
  <c r="S23" i="1"/>
  <c r="S16" i="1"/>
  <c r="S17" i="1"/>
  <c r="S18" i="1"/>
  <c r="S19" i="1"/>
  <c r="S20" i="1"/>
  <c r="S15" i="1"/>
  <c r="S70" i="1" s="1"/>
  <c r="U20" i="1" l="1"/>
  <c r="W20" i="1"/>
  <c r="Y20" i="1"/>
  <c r="U22" i="1"/>
  <c r="Y22" i="1"/>
  <c r="W22" i="1"/>
  <c r="U18" i="1"/>
  <c r="Y18" i="1"/>
  <c r="W18" i="1"/>
  <c r="U16" i="1"/>
  <c r="W16" i="1"/>
  <c r="U21" i="1"/>
  <c r="W21" i="1"/>
  <c r="Y21" i="1"/>
  <c r="Y16" i="1"/>
  <c r="U19" i="1"/>
  <c r="W19" i="1"/>
  <c r="U17" i="1"/>
  <c r="W17" i="1"/>
  <c r="Y17" i="1"/>
  <c r="U23" i="1"/>
  <c r="Y23" i="1"/>
  <c r="W23" i="1"/>
  <c r="U15" i="1"/>
  <c r="Y15" i="1"/>
  <c r="W15" i="1"/>
  <c r="Y19" i="1"/>
  <c r="Y70" i="1" l="1"/>
  <c r="W70" i="1"/>
  <c r="U70" i="1"/>
</calcChain>
</file>

<file path=xl/sharedStrings.xml><?xml version="1.0" encoding="utf-8"?>
<sst xmlns="http://schemas.openxmlformats.org/spreadsheetml/2006/main" count="349" uniqueCount="169">
  <si>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</si>
  <si>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</si>
  <si>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</si>
  <si>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</si>
  <si>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</si>
  <si>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</si>
  <si>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</si>
  <si>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</si>
  <si>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</si>
  <si>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</si>
  <si>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</si>
  <si>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</si>
  <si>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IMAGE</t>
  </si>
  <si>
    <t>BRAND</t>
  </si>
  <si>
    <t>DESCRIPTION</t>
  </si>
  <si>
    <t>PRODUCT CODE</t>
  </si>
  <si>
    <t>MATERIAL</t>
  </si>
  <si>
    <t>MADE</t>
  </si>
  <si>
    <t>COLOUR</t>
  </si>
  <si>
    <t>XXS</t>
  </si>
  <si>
    <t>XS</t>
  </si>
  <si>
    <t>S</t>
  </si>
  <si>
    <t>M</t>
  </si>
  <si>
    <t>L</t>
  </si>
  <si>
    <t>XL</t>
  </si>
  <si>
    <t>XXL</t>
  </si>
  <si>
    <t>QTY</t>
  </si>
  <si>
    <t>RRP €</t>
  </si>
  <si>
    <t>RRP TOT €</t>
  </si>
  <si>
    <t>COST €</t>
  </si>
  <si>
    <t>COST TOT €</t>
  </si>
  <si>
    <t>COST £</t>
  </si>
  <si>
    <t>COST TOT £</t>
  </si>
  <si>
    <t xml:space="preserve">ACNE STUDIOS </t>
  </si>
  <si>
    <t>HOODED SWEATER LOGO PATCH</t>
  </si>
  <si>
    <t>FN-UX-SWEA000019</t>
  </si>
  <si>
    <t>100% Cotton</t>
  </si>
  <si>
    <t>Plum purple</t>
  </si>
  <si>
    <t>faded black</t>
  </si>
  <si>
    <t>Concrete grey</t>
  </si>
  <si>
    <t>LOGO HOODED SWEATER</t>
  </si>
  <si>
    <t>FN-UX-SWEA000020</t>
  </si>
  <si>
    <t>89% Organic cotton, 11% Recycled polyester</t>
  </si>
  <si>
    <t>Black</t>
  </si>
  <si>
    <t>FN-UX-SWEA000023</t>
  </si>
  <si>
    <t>LOGO T-SHIRT - RELAXED FIT</t>
  </si>
  <si>
    <t>FN-UX-TSHI000013</t>
  </si>
  <si>
    <t> 85% Organic cotton, 15% True hemp</t>
  </si>
  <si>
    <t>Dusty Blue</t>
  </si>
  <si>
    <t>COTTON CANDY PINK</t>
  </si>
  <si>
    <t>LOGO T-SHIRT W EMBROIDERED LOGO - RELAXED FIT</t>
  </si>
  <si>
    <t>FN-UX-TSHI000121</t>
  </si>
  <si>
    <t>OPTIC WHITE</t>
  </si>
  <si>
    <t>BUBBLE PINK</t>
  </si>
  <si>
    <t>AMIRI</t>
  </si>
  <si>
    <t>FELPA CON CAPPUCCIO VELENO</t>
  </si>
  <si>
    <t>AMJYHD1057-706</t>
  </si>
  <si>
    <t xml:space="preserve">100% Cotone </t>
  </si>
  <si>
    <t>USA</t>
  </si>
  <si>
    <t>NERO/ROSSO</t>
  </si>
  <si>
    <t>MA CORE LOGO HOODIE</t>
  </si>
  <si>
    <t>AMJYHD1050-100</t>
  </si>
  <si>
    <t>WHITE</t>
  </si>
  <si>
    <t>AMJYHD1050-610</t>
  </si>
  <si>
    <t>RED</t>
  </si>
  <si>
    <t>BALENCIAGA</t>
  </si>
  <si>
    <t>T-SHIRT INSIDE-OUT NEW YEAR SERIES 25 -  MEDIUM FIT DA UOMO IN NERO DÉLAVÉ</t>
  </si>
  <si>
    <t>822441TSVA21041</t>
  </si>
  <si>
    <t>100% COTTON</t>
  </si>
  <si>
    <t>PORTUGAL</t>
  </si>
  <si>
    <t>NERO</t>
  </si>
  <si>
    <t>822441TSVA22942</t>
  </si>
  <si>
    <t>NERO DÉLAVÉ</t>
  </si>
  <si>
    <t xml:space="preserve">T-SHIRT NEW TAPE TYPE MEDIUM FIT IN NERO </t>
  </si>
  <si>
    <t>739784TQVQ81073</t>
  </si>
  <si>
    <t xml:space="preserve">T-SHIRT NEW TAPE TYPE MEDIUM FIT - IN VERDE SCURO </t>
  </si>
  <si>
    <t>739784TQVQ83004</t>
  </si>
  <si>
    <t>T-SHIRT NEW TAPE TYPE MEDIUM FIT - IN GRIGIO</t>
  </si>
  <si>
    <t>739784TRVK11300</t>
  </si>
  <si>
    <t>GRIGIO</t>
  </si>
  <si>
    <t xml:space="preserve">HOODIE NEW BALENCIAGA BACK MEDIUM FIT - IN NERO </t>
  </si>
  <si>
    <t>767877TPVK21569</t>
  </si>
  <si>
    <t xml:space="preserve">HOODIE NEW BALENCIAGA BACK MEDIUM FIT - IN BIANCO SPORCO </t>
  </si>
  <si>
    <t>767877TPVK23307</t>
  </si>
  <si>
    <t xml:space="preserve">BIANCO SPORCO </t>
  </si>
  <si>
    <t>HOODIE RIPPED POCKET TAPE TYPE OVERSIZE - IN NERO DELAVè</t>
  </si>
  <si>
    <t>744190TOVB11055</t>
  </si>
  <si>
    <t>BALMAIN</t>
  </si>
  <si>
    <t>T-shirt floccata Balmain lettera</t>
  </si>
  <si>
    <t>EH1EG010BC86</t>
  </si>
  <si>
    <t>PORTOGALLO</t>
  </si>
  <si>
    <t>BIANCO/NERO</t>
  </si>
  <si>
    <t>NERO/NERO</t>
  </si>
  <si>
    <t>T-shirt Balmain floccato metallizzato</t>
  </si>
  <si>
    <t>DH1EG010BB99</t>
  </si>
  <si>
    <t xml:space="preserve">NERO </t>
  </si>
  <si>
    <t>T-shirt a maniche corte con stampa Balmain Paris</t>
  </si>
  <si>
    <t>DH1EG000BB73</t>
  </si>
  <si>
    <t xml:space="preserve">101 % COTONE </t>
  </si>
  <si>
    <t> DH1EG000BB73</t>
  </si>
  <si>
    <t xml:space="preserve">BIANCO </t>
  </si>
  <si>
    <t>Felpa con cappuccio floccata Balmain lettera</t>
  </si>
  <si>
    <t>EH1JT047BC86</t>
  </si>
  <si>
    <t>Felpa con cappuccio Balmain iconica</t>
  </si>
  <si>
    <t>CH1JT047BC68</t>
  </si>
  <si>
    <t>Felpa con cappuccio con stampa Balmain Paris</t>
  </si>
  <si>
    <t>DH1JR002BB65</t>
  </si>
  <si>
    <t>Felpa con stampa Balmain bacio</t>
  </si>
  <si>
    <t>DH0JQ040GE15</t>
  </si>
  <si>
    <t>ITALIA</t>
  </si>
  <si>
    <t>Felpa con stampa Balmain Kiss con stampa</t>
  </si>
  <si>
    <t>DH0JQ040GE</t>
  </si>
  <si>
    <t>D&amp;G</t>
  </si>
  <si>
    <t>TSHIRT</t>
  </si>
  <si>
    <t>G8PN9ZG7NYEN0000</t>
  </si>
  <si>
    <t>100% COTONE</t>
  </si>
  <si>
    <t>ITALY</t>
  </si>
  <si>
    <t>NER0</t>
  </si>
  <si>
    <t xml:space="preserve">TSHIRT </t>
  </si>
  <si>
    <t>G8PN9ZG7NYEW0111</t>
  </si>
  <si>
    <t xml:space="preserve">WHITE </t>
  </si>
  <si>
    <t xml:space="preserve">GIVENCHY </t>
  </si>
  <si>
    <t>T-shirt GIVENCHY College in cotone</t>
  </si>
  <si>
    <t>BM71MG3YPD-001</t>
  </si>
  <si>
    <t xml:space="preserve">100% COTONE </t>
  </si>
  <si>
    <t>BM71MG3YPD-272</t>
  </si>
  <si>
    <t xml:space="preserve">CIPRIA </t>
  </si>
  <si>
    <t>T-shirt 4G in cotone</t>
  </si>
  <si>
    <t>BM712H3YMV-001</t>
  </si>
  <si>
    <t xml:space="preserve">BLACK </t>
  </si>
  <si>
    <t>BM712H3YMV-420</t>
  </si>
  <si>
    <t xml:space="preserve">blue </t>
  </si>
  <si>
    <t>T-shirt Maison GIVENCHY in cotone</t>
  </si>
  <si>
    <t>BM71MG3YPH-013</t>
  </si>
  <si>
    <t>T-shirt GIVENCHY Reverse in cotone con oggetti di Hubert</t>
  </si>
  <si>
    <t>BM71MG3YPL-100</t>
  </si>
  <si>
    <t>Felpa slim GIVENCHY 4G in tessuto garzato</t>
  </si>
  <si>
    <t>BMJ0HA3YMG-001</t>
  </si>
  <si>
    <t>Felpa con cappuccio ampia in tessuto garzato</t>
  </si>
  <si>
    <t>BMJ0LA3Y8P-490</t>
  </si>
  <si>
    <t>BLU/BIANCO</t>
  </si>
  <si>
    <t>Felpa slim GIVENCHY Reverse in tessuto garzato</t>
  </si>
  <si>
    <t>BMJ0HA3Y8N-001</t>
  </si>
  <si>
    <t>KENZO</t>
  </si>
  <si>
    <t>FELPA CON RICAMO 'LUCKY TIGER</t>
  </si>
  <si>
    <t>FE55SW2084MF.99J</t>
  </si>
  <si>
    <t>FELPA CON RICAMO 'BOKE FLOWER' DI COTONE</t>
  </si>
  <si>
    <t>FE65SW2234MF.94</t>
  </si>
  <si>
    <t>GREY</t>
  </si>
  <si>
    <t>FE55SW2084MF.93</t>
  </si>
  <si>
    <t>FELPA CON CAPPUCCIO RICAMATA 'BOKE FLOWER 2.0' DI COTONE</t>
  </si>
  <si>
    <t>FE65SW2214MG 99J</t>
  </si>
  <si>
    <t>FELPA OVERSIZE CON CAPPUCCIO E RICAMO 'BOKE FLOWER'</t>
  </si>
  <si>
    <t>FE65SW2274MT.14</t>
  </si>
  <si>
    <t>99% COTTON - 1% ELASTAN</t>
  </si>
  <si>
    <t>ORANGE</t>
  </si>
  <si>
    <t>Kenzo BOKE FLOWER Men's Sweatshirt</t>
  </si>
  <si>
    <t>FD55SW4404MF 99J</t>
  </si>
  <si>
    <t>Boke Flower  2.0</t>
  </si>
  <si>
    <t>FD62SW1124MF.02</t>
  </si>
  <si>
    <t>LOEWE</t>
  </si>
  <si>
    <t>T-shirt in cotone vestibilità rilassata</t>
  </si>
  <si>
    <t>H526Y22XBC</t>
  </si>
  <si>
    <t>VERDE</t>
  </si>
  <si>
    <t>VIOLA</t>
  </si>
  <si>
    <t>T-shirt in cotone vestibilità regular</t>
  </si>
  <si>
    <t>H526Y22X75</t>
  </si>
  <si>
    <t xml:space="preserve">FELPA IN COTONE VESTIBILITA' RILASSATA </t>
  </si>
  <si>
    <t>H526Y24X32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</si>
</sst>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2E2E2E"/>
      <name val="Calibri"/>
      <family val="2"/>
      <scheme val="minor"/>
    </font>
    <font>
      <sz val="14"/>
      <color rgb="FF313131"/>
      <name val="Calibri"/>
      <family val="2"/>
      <scheme val="minor"/>
    </font>
    <font>
      <sz val="14"/>
      <color rgb="FF1A191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6" fontId="4" fillId="0" borderId="0" xfId="1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6" fontId="5" fillId="5" borderId="1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6" fontId="4" fillId="0" borderId="5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6" fontId="5" fillId="0" borderId="0" xfId="1" applyNumberFormat="1" applyFont="1" applyFill="1" applyBorder="1" applyAlignment="1">
      <alignment horizontal="center" vertical="center" wrapText="1"/>
    </xf>
    <xf numFmtId="166" fontId="4" fillId="0" borderId="0" xfId="1" applyNumberFormat="1" applyFont="1" applyFill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5" fontId="4" fillId="0" borderId="0" xfId="1" applyNumberFormat="1" applyFont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center" vertical="center" wrapText="1"/>
    </xf>
    <xf numFmtId="165" fontId="1" fillId="0" borderId="5" xfId="1" applyNumberFormat="1" applyFont="1" applyBorder="1" applyAlignment="1">
      <alignment horizontal="center" vertical="center" wrapText="1"/>
    </xf>
    <xf numFmtId="165" fontId="4" fillId="0" borderId="5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5" fontId="5" fillId="0" borderId="0" xfId="1" applyNumberFormat="1" applyFont="1" applyFill="1" applyBorder="1" applyAlignment="1">
      <alignment horizontal="center" vertical="center" wrapText="1"/>
    </xf>
    <xf numFmtId="165" fontId="1" fillId="0" borderId="0" xfId="1" applyNumberFormat="1" applyFont="1" applyFill="1" applyBorder="1" applyAlignment="1">
      <alignment horizontal="center" vertical="center" wrapText="1"/>
    </xf>
    <xf numFmtId="165" fontId="4" fillId="0" borderId="0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6" fontId="5" fillId="5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jpe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emf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emf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9" Type="http://schemas.openxmlformats.org/officeDocument/2006/relationships/image" Target="../media/image3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127557</xdr:colOff>
      <xdr:row>14</xdr:row>
      <xdr:rowOff>57150</xdr:rowOff>
    </xdr:from>
    <xdr:to>
      <xdr:col>2</xdr:col>
      <xdr:colOff>15452</xdr:colOff>
      <xdr:row>14</xdr:row>
      <xdr:rowOff>1405467</xdr:rowOff>
    </xdr:to>
    <xdr:pic>
      <xdr:nvPicPr>
        <xdr:cNvPr id="2" name="Immagine 1" descr="FN-UX-SWEA000019, Plum purple, 2000x">
          <a:extLst>
            <a:ext uri="{FF2B5EF4-FFF2-40B4-BE49-F238E27FC236}">
              <a16:creationId xmlns:a16="http://schemas.microsoft.com/office/drawing/2014/main" id="{EC530C44-9E2C-41CD-ADDA-F3C331E59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27557" y="1115483"/>
          <a:ext cx="1234095" cy="1345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252851</xdr:colOff>
      <xdr:row>15</xdr:row>
      <xdr:rowOff>109009</xdr:rowOff>
    </xdr:from>
    <xdr:to>
      <xdr:col>2</xdr:col>
      <xdr:colOff>4233</xdr:colOff>
      <xdr:row>15</xdr:row>
      <xdr:rowOff>1540328</xdr:rowOff>
    </xdr:to>
    <xdr:pic>
      <xdr:nvPicPr>
        <xdr:cNvPr id="3" name="Immagine 2" descr="FN-UX-SWEA000019, Faded black, 2000x">
          <a:extLst>
            <a:ext uri="{FF2B5EF4-FFF2-40B4-BE49-F238E27FC236}">
              <a16:creationId xmlns:a16="http://schemas.microsoft.com/office/drawing/2014/main" id="{E9CC9269-B372-47FB-8CEB-EDB719F67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851" y="2649009"/>
          <a:ext cx="1083295" cy="1424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327773</xdr:colOff>
      <xdr:row>15</xdr:row>
      <xdr:rowOff>90643</xdr:rowOff>
    </xdr:from>
    <xdr:to>
      <xdr:col>4</xdr:col>
      <xdr:colOff>111125</xdr:colOff>
      <xdr:row>15</xdr:row>
      <xdr:rowOff>1526833</xdr:rowOff>
    </xdr:to>
    <xdr:pic>
      <xdr:nvPicPr>
        <xdr:cNvPr id="4" name="Immagine 3" descr="FN-UX-SWEA000019, Faded black, 2000x">
          <a:extLst>
            <a:ext uri="{FF2B5EF4-FFF2-40B4-BE49-F238E27FC236}">
              <a16:creationId xmlns:a16="http://schemas.microsoft.com/office/drawing/2014/main" id="{4AF7FC9F-11D8-4507-906A-C8001E225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6973" y="4700743"/>
          <a:ext cx="996202" cy="1436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197580</xdr:colOff>
      <xdr:row>16</xdr:row>
      <xdr:rowOff>171450</xdr:rowOff>
    </xdr:from>
    <xdr:to>
      <xdr:col>2</xdr:col>
      <xdr:colOff>16404</xdr:colOff>
      <xdr:row>16</xdr:row>
      <xdr:rowOff>1717792</xdr:rowOff>
    </xdr:to>
    <xdr:pic>
      <xdr:nvPicPr>
        <xdr:cNvPr id="6" name="Immagine 5" descr="FN-UX-SWEA000019, Concrete grey, 2000x">
          <a:extLst>
            <a:ext uri="{FF2B5EF4-FFF2-40B4-BE49-F238E27FC236}">
              <a16:creationId xmlns:a16="http://schemas.microsoft.com/office/drawing/2014/main" id="{64D3E15A-B2B1-4A7A-96B2-ED72628A3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580" y="4338638"/>
          <a:ext cx="1165024" cy="1546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191421</xdr:colOff>
      <xdr:row>17</xdr:row>
      <xdr:rowOff>102322</xdr:rowOff>
    </xdr:from>
    <xdr:to>
      <xdr:col>2</xdr:col>
      <xdr:colOff>108978</xdr:colOff>
      <xdr:row>17</xdr:row>
      <xdr:rowOff>1717517</xdr:rowOff>
    </xdr:to>
    <xdr:pic>
      <xdr:nvPicPr>
        <xdr:cNvPr id="8" name="Immagine 7" descr="FN-UX-SWEA000020, Black, 2000x">
          <a:extLst>
            <a:ext uri="{FF2B5EF4-FFF2-40B4-BE49-F238E27FC236}">
              <a16:creationId xmlns:a16="http://schemas.microsoft.com/office/drawing/2014/main" id="{5C7A54D7-3C55-402C-A8F1-BB6E9B32F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21" y="7414443"/>
          <a:ext cx="1245348" cy="1615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330730</xdr:colOff>
      <xdr:row>17</xdr:row>
      <xdr:rowOff>104118</xdr:rowOff>
    </xdr:from>
    <xdr:to>
      <xdr:col>4</xdr:col>
      <xdr:colOff>259430</xdr:colOff>
      <xdr:row>17</xdr:row>
      <xdr:rowOff>1718100</xdr:rowOff>
    </xdr:to>
    <xdr:pic>
      <xdr:nvPicPr>
        <xdr:cNvPr id="9" name="Immagine 8" descr="FN-UX-SWEA000020, Black, 2000x">
          <a:extLst>
            <a:ext uri="{FF2B5EF4-FFF2-40B4-BE49-F238E27FC236}">
              <a16:creationId xmlns:a16="http://schemas.microsoft.com/office/drawing/2014/main" id="{442D6AE7-C46D-410A-AC66-27D0ACA2B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105" y="6057243"/>
          <a:ext cx="1271725" cy="1613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264949</xdr:colOff>
      <xdr:row>18</xdr:row>
      <xdr:rowOff>143572</xdr:rowOff>
    </xdr:from>
    <xdr:to>
      <xdr:col>2</xdr:col>
      <xdr:colOff>79373</xdr:colOff>
      <xdr:row>18</xdr:row>
      <xdr:rowOff>1709402</xdr:rowOff>
    </xdr:to>
    <xdr:pic>
      <xdr:nvPicPr>
        <xdr:cNvPr id="11" name="Immagine 10" descr="FN-UX-SWEA000023, Pale Grey Melange, 2000x">
          <a:extLst>
            <a:ext uri="{FF2B5EF4-FFF2-40B4-BE49-F238E27FC236}">
              <a16:creationId xmlns:a16="http://schemas.microsoft.com/office/drawing/2014/main" id="{1927D888-3298-4FA2-BE47-3908FE475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49" y="7882635"/>
          <a:ext cx="1163799" cy="1559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130203</xdr:colOff>
      <xdr:row>19</xdr:row>
      <xdr:rowOff>187671</xdr:rowOff>
    </xdr:from>
    <xdr:to>
      <xdr:col>3</xdr:col>
      <xdr:colOff>92603</xdr:colOff>
      <xdr:row>19</xdr:row>
      <xdr:rowOff>1870651</xdr:rowOff>
    </xdr:to>
    <xdr:pic>
      <xdr:nvPicPr>
        <xdr:cNvPr id="14" name="Immagine 13" descr="FN-UX-TSHI000013, Dusty blue, 2000x">
          <a:extLst>
            <a:ext uri="{FF2B5EF4-FFF2-40B4-BE49-F238E27FC236}">
              <a16:creationId xmlns:a16="http://schemas.microsoft.com/office/drawing/2014/main" id="{A663918E-CE1C-48CF-8FE2-D4B0A2AD3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91" y="9593609"/>
          <a:ext cx="1311775" cy="168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66145</xdr:colOff>
      <xdr:row>20</xdr:row>
      <xdr:rowOff>92604</xdr:rowOff>
    </xdr:from>
    <xdr:to>
      <xdr:col>3</xdr:col>
      <xdr:colOff>0</xdr:colOff>
      <xdr:row>20</xdr:row>
      <xdr:rowOff>1731188</xdr:rowOff>
    </xdr:to>
    <xdr:pic>
      <xdr:nvPicPr>
        <xdr:cNvPr id="15" name="Immagine 14" descr="FN-UX-TSHI000013, Cotton candy pink, 2000x">
          <a:extLst>
            <a:ext uri="{FF2B5EF4-FFF2-40B4-BE49-F238E27FC236}">
              <a16:creationId xmlns:a16="http://schemas.microsoft.com/office/drawing/2014/main" id="{E120339A-00CA-4B19-A359-C248D1E04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33" y="11482917"/>
          <a:ext cx="1283230" cy="1632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40336</xdr:colOff>
      <xdr:row>21</xdr:row>
      <xdr:rowOff>152400</xdr:rowOff>
    </xdr:from>
    <xdr:to>
      <xdr:col>3</xdr:col>
      <xdr:colOff>2943</xdr:colOff>
      <xdr:row>21</xdr:row>
      <xdr:rowOff>1812396</xdr:rowOff>
    </xdr:to>
    <xdr:pic>
      <xdr:nvPicPr>
        <xdr:cNvPr id="16" name="Immagine 15" descr="FN-UX-TSHI000121, Optic White, 2000x">
          <a:extLst>
            <a:ext uri="{FF2B5EF4-FFF2-40B4-BE49-F238E27FC236}">
              <a16:creationId xmlns:a16="http://schemas.microsoft.com/office/drawing/2014/main" id="{4E691B55-E2C0-4DAB-A443-0011F63D6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024" y="13341879"/>
          <a:ext cx="1246894" cy="1659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66160</xdr:colOff>
      <xdr:row>22</xdr:row>
      <xdr:rowOff>219075</xdr:rowOff>
    </xdr:from>
    <xdr:to>
      <xdr:col>3</xdr:col>
      <xdr:colOff>14906</xdr:colOff>
      <xdr:row>22</xdr:row>
      <xdr:rowOff>1884223</xdr:rowOff>
    </xdr:to>
    <xdr:pic>
      <xdr:nvPicPr>
        <xdr:cNvPr id="17" name="Immagine 16" descr="FN-UX-TSHI000121, Bubble Pink, 2000x">
          <a:extLst>
            <a:ext uri="{FF2B5EF4-FFF2-40B4-BE49-F238E27FC236}">
              <a16:creationId xmlns:a16="http://schemas.microsoft.com/office/drawing/2014/main" id="{056865AA-CACC-49EE-99B3-F5D13B2E6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60" y="21707475"/>
          <a:ext cx="1167946" cy="1658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240631</xdr:colOff>
      <xdr:row>14</xdr:row>
      <xdr:rowOff>133684</xdr:rowOff>
    </xdr:from>
    <xdr:to>
      <xdr:col>3</xdr:col>
      <xdr:colOff>586373</xdr:colOff>
      <xdr:row>14</xdr:row>
      <xdr:rowOff>1426203</xdr:rowOff>
    </xdr:to>
    <xdr:pic>
      <xdr:nvPicPr>
        <xdr:cNvPr id="5" name="Immagine 4" descr="FN-UX-SWEA000019, Plum purple, 2000x">
          <a:extLst>
            <a:ext uri="{FF2B5EF4-FFF2-40B4-BE49-F238E27FC236}">
              <a16:creationId xmlns:a16="http://schemas.microsoft.com/office/drawing/2014/main" id="{A876AC74-B1BA-C54C-B051-A3201E3E4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7473" y="1203158"/>
          <a:ext cx="1042738" cy="1289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227263</xdr:colOff>
      <xdr:row>16</xdr:row>
      <xdr:rowOff>187158</xdr:rowOff>
    </xdr:from>
    <xdr:to>
      <xdr:col>4</xdr:col>
      <xdr:colOff>260003</xdr:colOff>
      <xdr:row>16</xdr:row>
      <xdr:rowOff>1694359</xdr:rowOff>
    </xdr:to>
    <xdr:pic>
      <xdr:nvPicPr>
        <xdr:cNvPr id="7" name="Immagine 6" descr="FN-UX-SWEA000019, Concrete grey, 2000x">
          <a:extLst>
            <a:ext uri="{FF2B5EF4-FFF2-40B4-BE49-F238E27FC236}">
              <a16:creationId xmlns:a16="http://schemas.microsoft.com/office/drawing/2014/main" id="{78179A98-BB59-544B-9166-2150022C7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105" y="4371474"/>
          <a:ext cx="1363232" cy="1507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77783</xdr:colOff>
      <xdr:row>23</xdr:row>
      <xdr:rowOff>13370</xdr:rowOff>
    </xdr:from>
    <xdr:to>
      <xdr:col>3</xdr:col>
      <xdr:colOff>166771</xdr:colOff>
      <xdr:row>23</xdr:row>
      <xdr:rowOff>1831474</xdr:rowOff>
    </xdr:to>
    <xdr:pic>
      <xdr:nvPicPr>
        <xdr:cNvPr id="10" name="Immagine 23" descr="Vista 1 - FELPA CON CAPPUCCIO POISON - Nero Rosso">
          <a:extLst>
            <a:ext uri="{FF2B5EF4-FFF2-40B4-BE49-F238E27FC236}">
              <a16:creationId xmlns:a16="http://schemas.microsoft.com/office/drawing/2014/main" id="{A0A511CC-AA20-5E45-8FFF-5226A3774DBD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746204" y="20039265"/>
          <a:ext cx="1419480" cy="1818104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18360</xdr:colOff>
      <xdr:row>24</xdr:row>
      <xdr:rowOff>43269</xdr:rowOff>
    </xdr:from>
    <xdr:to>
      <xdr:col>2</xdr:col>
      <xdr:colOff>166771</xdr:colOff>
      <xdr:row>24</xdr:row>
      <xdr:rowOff>1871579</xdr:rowOff>
    </xdr:to>
    <xdr:pic>
      <xdr:nvPicPr>
        <xdr:cNvPr id="12" name="Immagine 2">
          <a:extLst>
            <a:ext uri="{FF2B5EF4-FFF2-40B4-BE49-F238E27FC236}">
              <a16:creationId xmlns:a16="http://schemas.microsoft.com/office/drawing/2014/main" id="{31D181CB-9C72-C542-9D15-509560BED89E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18360" y="21980848"/>
          <a:ext cx="1478903" cy="182831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292795</xdr:colOff>
      <xdr:row>24</xdr:row>
      <xdr:rowOff>37994</xdr:rowOff>
    </xdr:from>
    <xdr:to>
      <xdr:col>4</xdr:col>
      <xdr:colOff>93579</xdr:colOff>
      <xdr:row>24</xdr:row>
      <xdr:rowOff>1864560</xdr:rowOff>
    </xdr:to>
    <xdr:pic>
      <xdr:nvPicPr>
        <xdr:cNvPr id="13" name="Immagine 7">
          <a:extLst>
            <a:ext uri="{FF2B5EF4-FFF2-40B4-BE49-F238E27FC236}">
              <a16:creationId xmlns:a16="http://schemas.microsoft.com/office/drawing/2014/main" id="{BDB797C2-F616-944A-B25A-0D19BB176278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1629637" y="21975573"/>
          <a:ext cx="1137626" cy="1820216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53474</xdr:colOff>
      <xdr:row>25</xdr:row>
      <xdr:rowOff>22251</xdr:rowOff>
    </xdr:from>
    <xdr:to>
      <xdr:col>2</xdr:col>
      <xdr:colOff>173790</xdr:colOff>
      <xdr:row>25</xdr:row>
      <xdr:rowOff>1884948</xdr:rowOff>
    </xdr:to>
    <xdr:pic>
      <xdr:nvPicPr>
        <xdr:cNvPr id="18" name="Immagine 8">
          <a:extLst>
            <a:ext uri="{FF2B5EF4-FFF2-40B4-BE49-F238E27FC236}">
              <a16:creationId xmlns:a16="http://schemas.microsoft.com/office/drawing/2014/main" id="{59F9ADD2-CB47-3B46-972A-3C37614AD423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53474" y="23871514"/>
          <a:ext cx="1457158" cy="1862697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288115</xdr:colOff>
      <xdr:row>24</xdr:row>
      <xdr:rowOff>1905426</xdr:rowOff>
    </xdr:from>
    <xdr:to>
      <xdr:col>4</xdr:col>
      <xdr:colOff>340561</xdr:colOff>
      <xdr:row>25</xdr:row>
      <xdr:rowOff>1871579</xdr:rowOff>
    </xdr:to>
    <xdr:pic>
      <xdr:nvPicPr>
        <xdr:cNvPr id="19" name="Immagine 15">
          <a:extLst>
            <a:ext uri="{FF2B5EF4-FFF2-40B4-BE49-F238E27FC236}">
              <a16:creationId xmlns:a16="http://schemas.microsoft.com/office/drawing/2014/main" id="{F20CF14E-B10E-A549-A87B-2EFA35A420D9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1624957" y="23843005"/>
          <a:ext cx="1382938" cy="1877837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193509</xdr:colOff>
      <xdr:row>26</xdr:row>
      <xdr:rowOff>227258</xdr:rowOff>
    </xdr:from>
    <xdr:to>
      <xdr:col>3</xdr:col>
      <xdr:colOff>510877</xdr:colOff>
      <xdr:row>26</xdr:row>
      <xdr:rowOff>1851393</xdr:rowOff>
    </xdr:to>
    <xdr:pic>
      <xdr:nvPicPr>
        <xdr:cNvPr id="20" name="Immagine 2">
          <a:extLst>
            <a:ext uri="{FF2B5EF4-FFF2-40B4-BE49-F238E27FC236}">
              <a16:creationId xmlns:a16="http://schemas.microsoft.com/office/drawing/2014/main" id="{5E6CED56-A618-104D-B923-E7AB9B52B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61930" y="25988205"/>
          <a:ext cx="1647860" cy="1624135"/>
        </a:xfrm>
        <a:prstGeom prst="rect">
          <a:avLst/>
        </a:prstGeom>
      </xdr:spPr>
    </xdr:pic>
    <xdr:clientData/>
  </xdr:twoCellAnchor>
  <xdr:twoCellAnchor editAs="oneCell">
    <xdr:from>
      <xdr:col>1</xdr:col>
      <xdr:colOff>137696</xdr:colOff>
      <xdr:row>27</xdr:row>
      <xdr:rowOff>54007</xdr:rowOff>
    </xdr:from>
    <xdr:to>
      <xdr:col>3</xdr:col>
      <xdr:colOff>477254</xdr:colOff>
      <xdr:row>27</xdr:row>
      <xdr:rowOff>1712054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78AAA5C-E5D3-3546-9363-4F64C3994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06117" y="27726639"/>
          <a:ext cx="1676400" cy="1658047"/>
        </a:xfrm>
        <a:prstGeom prst="rect">
          <a:avLst/>
        </a:prstGeom>
      </xdr:spPr>
    </xdr:pic>
    <xdr:clientData/>
  </xdr:twoCellAnchor>
  <xdr:twoCellAnchor editAs="oneCell">
    <xdr:from>
      <xdr:col>0</xdr:col>
      <xdr:colOff>80210</xdr:colOff>
      <xdr:row>28</xdr:row>
      <xdr:rowOff>118696</xdr:rowOff>
    </xdr:from>
    <xdr:to>
      <xdr:col>2</xdr:col>
      <xdr:colOff>168942</xdr:colOff>
      <xdr:row>28</xdr:row>
      <xdr:rowOff>1521070</xdr:rowOff>
    </xdr:to>
    <xdr:pic>
      <xdr:nvPicPr>
        <xdr:cNvPr id="22" name="Immagine 6">
          <a:extLst>
            <a:ext uri="{FF2B5EF4-FFF2-40B4-BE49-F238E27FC236}">
              <a16:creationId xmlns:a16="http://schemas.microsoft.com/office/drawing/2014/main" id="{BBF20888-7D12-7344-9913-F2AF3F6EE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0210" y="29529222"/>
          <a:ext cx="1422399" cy="1396024"/>
        </a:xfrm>
        <a:prstGeom prst="rect">
          <a:avLst/>
        </a:prstGeom>
      </xdr:spPr>
    </xdr:pic>
    <xdr:clientData/>
  </xdr:twoCellAnchor>
  <xdr:twoCellAnchor editAs="oneCell">
    <xdr:from>
      <xdr:col>2</xdr:col>
      <xdr:colOff>253499</xdr:colOff>
      <xdr:row>28</xdr:row>
      <xdr:rowOff>62529</xdr:rowOff>
    </xdr:from>
    <xdr:to>
      <xdr:col>4</xdr:col>
      <xdr:colOff>297782</xdr:colOff>
      <xdr:row>28</xdr:row>
      <xdr:rowOff>1559353</xdr:rowOff>
    </xdr:to>
    <xdr:pic>
      <xdr:nvPicPr>
        <xdr:cNvPr id="23" name="Immagine 7">
          <a:extLst>
            <a:ext uri="{FF2B5EF4-FFF2-40B4-BE49-F238E27FC236}">
              <a16:creationId xmlns:a16="http://schemas.microsoft.com/office/drawing/2014/main" id="{32905450-34C8-1A40-A704-E47BDAE04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590341" y="29473055"/>
          <a:ext cx="1374775" cy="1493649"/>
        </a:xfrm>
        <a:prstGeom prst="rect">
          <a:avLst/>
        </a:prstGeom>
      </xdr:spPr>
    </xdr:pic>
    <xdr:clientData/>
  </xdr:twoCellAnchor>
  <xdr:twoCellAnchor editAs="oneCell">
    <xdr:from>
      <xdr:col>0</xdr:col>
      <xdr:colOff>120316</xdr:colOff>
      <xdr:row>29</xdr:row>
      <xdr:rowOff>68278</xdr:rowOff>
    </xdr:from>
    <xdr:to>
      <xdr:col>2</xdr:col>
      <xdr:colOff>229442</xdr:colOff>
      <xdr:row>29</xdr:row>
      <xdr:rowOff>1482256</xdr:rowOff>
    </xdr:to>
    <xdr:pic>
      <xdr:nvPicPr>
        <xdr:cNvPr id="24" name="Immagine 9">
          <a:extLst>
            <a:ext uri="{FF2B5EF4-FFF2-40B4-BE49-F238E27FC236}">
              <a16:creationId xmlns:a16="http://schemas.microsoft.com/office/drawing/2014/main" id="{1DFA4353-006C-2F41-B96B-574B06D4D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20316" y="31096383"/>
          <a:ext cx="1445968" cy="1410803"/>
        </a:xfrm>
        <a:prstGeom prst="rect">
          <a:avLst/>
        </a:prstGeom>
      </xdr:spPr>
    </xdr:pic>
    <xdr:clientData/>
  </xdr:twoCellAnchor>
  <xdr:twoCellAnchor editAs="oneCell">
    <xdr:from>
      <xdr:col>2</xdr:col>
      <xdr:colOff>233279</xdr:colOff>
      <xdr:row>29</xdr:row>
      <xdr:rowOff>70050</xdr:rowOff>
    </xdr:from>
    <xdr:to>
      <xdr:col>4</xdr:col>
      <xdr:colOff>335032</xdr:colOff>
      <xdr:row>29</xdr:row>
      <xdr:rowOff>1484036</xdr:rowOff>
    </xdr:to>
    <xdr:pic>
      <xdr:nvPicPr>
        <xdr:cNvPr id="25" name="Immagine 10">
          <a:extLst>
            <a:ext uri="{FF2B5EF4-FFF2-40B4-BE49-F238E27FC236}">
              <a16:creationId xmlns:a16="http://schemas.microsoft.com/office/drawing/2014/main" id="{C8CBA0ED-C555-D440-8F6A-BAAB5BA4E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70121" y="31098155"/>
          <a:ext cx="1432245" cy="1413986"/>
        </a:xfrm>
        <a:prstGeom prst="rect">
          <a:avLst/>
        </a:prstGeom>
      </xdr:spPr>
    </xdr:pic>
    <xdr:clientData/>
  </xdr:twoCellAnchor>
  <xdr:twoCellAnchor editAs="oneCell">
    <xdr:from>
      <xdr:col>0</xdr:col>
      <xdr:colOff>38769</xdr:colOff>
      <xdr:row>30</xdr:row>
      <xdr:rowOff>78737</xdr:rowOff>
    </xdr:from>
    <xdr:to>
      <xdr:col>2</xdr:col>
      <xdr:colOff>213227</xdr:colOff>
      <xdr:row>30</xdr:row>
      <xdr:rowOff>1558561</xdr:rowOff>
    </xdr:to>
    <xdr:pic>
      <xdr:nvPicPr>
        <xdr:cNvPr id="26" name="Immagine 11">
          <a:extLst>
            <a:ext uri="{FF2B5EF4-FFF2-40B4-BE49-F238E27FC236}">
              <a16:creationId xmlns:a16="http://schemas.microsoft.com/office/drawing/2014/main" id="{833A6F75-A29A-7C40-9704-5335A7A63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8769" y="32644211"/>
          <a:ext cx="1511300" cy="1473474"/>
        </a:xfrm>
        <a:prstGeom prst="rect">
          <a:avLst/>
        </a:prstGeom>
      </xdr:spPr>
    </xdr:pic>
    <xdr:clientData/>
  </xdr:twoCellAnchor>
  <xdr:twoCellAnchor editAs="oneCell">
    <xdr:from>
      <xdr:col>2</xdr:col>
      <xdr:colOff>411748</xdr:colOff>
      <xdr:row>30</xdr:row>
      <xdr:rowOff>169898</xdr:rowOff>
    </xdr:from>
    <xdr:to>
      <xdr:col>4</xdr:col>
      <xdr:colOff>344906</xdr:colOff>
      <xdr:row>30</xdr:row>
      <xdr:rowOff>1618903</xdr:rowOff>
    </xdr:to>
    <xdr:pic>
      <xdr:nvPicPr>
        <xdr:cNvPr id="27" name="Immagine 12">
          <a:extLst>
            <a:ext uri="{FF2B5EF4-FFF2-40B4-BE49-F238E27FC236}">
              <a16:creationId xmlns:a16="http://schemas.microsoft.com/office/drawing/2014/main" id="{E6737135-F18F-0A4B-80F0-8A5C9748B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748590" y="32735372"/>
          <a:ext cx="1270000" cy="1449005"/>
        </a:xfrm>
        <a:prstGeom prst="rect">
          <a:avLst/>
        </a:prstGeom>
      </xdr:spPr>
    </xdr:pic>
    <xdr:clientData/>
  </xdr:twoCellAnchor>
  <xdr:twoCellAnchor editAs="oneCell">
    <xdr:from>
      <xdr:col>0</xdr:col>
      <xdr:colOff>198355</xdr:colOff>
      <xdr:row>31</xdr:row>
      <xdr:rowOff>215098</xdr:rowOff>
    </xdr:from>
    <xdr:to>
      <xdr:col>2</xdr:col>
      <xdr:colOff>153738</xdr:colOff>
      <xdr:row>31</xdr:row>
      <xdr:rowOff>1463422</xdr:rowOff>
    </xdr:to>
    <xdr:pic>
      <xdr:nvPicPr>
        <xdr:cNvPr id="28" name="Immagine 14">
          <a:extLst>
            <a:ext uri="{FF2B5EF4-FFF2-40B4-BE49-F238E27FC236}">
              <a16:creationId xmlns:a16="http://schemas.microsoft.com/office/drawing/2014/main" id="{D890EF83-9BE0-9641-A044-777221B45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8355" y="34692256"/>
          <a:ext cx="1292225" cy="1241974"/>
        </a:xfrm>
        <a:prstGeom prst="rect">
          <a:avLst/>
        </a:prstGeom>
      </xdr:spPr>
    </xdr:pic>
    <xdr:clientData/>
  </xdr:twoCellAnchor>
  <xdr:twoCellAnchor editAs="oneCell">
    <xdr:from>
      <xdr:col>2</xdr:col>
      <xdr:colOff>499645</xdr:colOff>
      <xdr:row>31</xdr:row>
      <xdr:rowOff>206908</xdr:rowOff>
    </xdr:from>
    <xdr:to>
      <xdr:col>4</xdr:col>
      <xdr:colOff>493341</xdr:colOff>
      <xdr:row>31</xdr:row>
      <xdr:rowOff>1502308</xdr:rowOff>
    </xdr:to>
    <xdr:pic>
      <xdr:nvPicPr>
        <xdr:cNvPr id="29" name="Immagine 15">
          <a:extLst>
            <a:ext uri="{FF2B5EF4-FFF2-40B4-BE49-F238E27FC236}">
              <a16:creationId xmlns:a16="http://schemas.microsoft.com/office/drawing/2014/main" id="{CFD5A9B3-7D5A-AC4B-85D9-C64F804C9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36487" y="34684066"/>
          <a:ext cx="1327363" cy="1292225"/>
        </a:xfrm>
        <a:prstGeom prst="rect">
          <a:avLst/>
        </a:prstGeom>
      </xdr:spPr>
    </xdr:pic>
    <xdr:clientData/>
  </xdr:twoCellAnchor>
  <xdr:twoCellAnchor editAs="oneCell">
    <xdr:from>
      <xdr:col>0</xdr:col>
      <xdr:colOff>93579</xdr:colOff>
      <xdr:row>32</xdr:row>
      <xdr:rowOff>234808</xdr:rowOff>
    </xdr:from>
    <xdr:to>
      <xdr:col>2</xdr:col>
      <xdr:colOff>147386</xdr:colOff>
      <xdr:row>32</xdr:row>
      <xdr:rowOff>1577668</xdr:rowOff>
    </xdr:to>
    <xdr:pic>
      <xdr:nvPicPr>
        <xdr:cNvPr id="30" name="Immagine 17">
          <a:extLst>
            <a:ext uri="{FF2B5EF4-FFF2-40B4-BE49-F238E27FC236}">
              <a16:creationId xmlns:a16="http://schemas.microsoft.com/office/drawing/2014/main" id="{CD012087-25B1-2446-8920-E6BB723D7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3579" y="36623650"/>
          <a:ext cx="1384299" cy="1336510"/>
        </a:xfrm>
        <a:prstGeom prst="rect">
          <a:avLst/>
        </a:prstGeom>
      </xdr:spPr>
    </xdr:pic>
    <xdr:clientData/>
  </xdr:twoCellAnchor>
  <xdr:twoCellAnchor editAs="oneCell">
    <xdr:from>
      <xdr:col>2</xdr:col>
      <xdr:colOff>408238</xdr:colOff>
      <xdr:row>32</xdr:row>
      <xdr:rowOff>310015</xdr:rowOff>
    </xdr:from>
    <xdr:to>
      <xdr:col>4</xdr:col>
      <xdr:colOff>325521</xdr:colOff>
      <xdr:row>32</xdr:row>
      <xdr:rowOff>1537239</xdr:rowOff>
    </xdr:to>
    <xdr:pic>
      <xdr:nvPicPr>
        <xdr:cNvPr id="31" name="Immagine 18">
          <a:extLst>
            <a:ext uri="{FF2B5EF4-FFF2-40B4-BE49-F238E27FC236}">
              <a16:creationId xmlns:a16="http://schemas.microsoft.com/office/drawing/2014/main" id="{104DCD09-7DFD-F047-B690-8E3FD923C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45080" y="36698857"/>
          <a:ext cx="1254125" cy="12208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96118</xdr:rowOff>
    </xdr:from>
    <xdr:to>
      <xdr:col>2</xdr:col>
      <xdr:colOff>211320</xdr:colOff>
      <xdr:row>33</xdr:row>
      <xdr:rowOff>1593196</xdr:rowOff>
    </xdr:to>
    <xdr:pic>
      <xdr:nvPicPr>
        <xdr:cNvPr id="32" name="Immagine 19">
          <a:extLst>
            <a:ext uri="{FF2B5EF4-FFF2-40B4-BE49-F238E27FC236}">
              <a16:creationId xmlns:a16="http://schemas.microsoft.com/office/drawing/2014/main" id="{712CC075-2683-0349-8721-CF0789B40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38396644"/>
          <a:ext cx="1548162" cy="1490728"/>
        </a:xfrm>
        <a:prstGeom prst="rect">
          <a:avLst/>
        </a:prstGeom>
      </xdr:spPr>
    </xdr:pic>
    <xdr:clientData/>
  </xdr:twoCellAnchor>
  <xdr:twoCellAnchor editAs="oneCell">
    <xdr:from>
      <xdr:col>2</xdr:col>
      <xdr:colOff>496637</xdr:colOff>
      <xdr:row>33</xdr:row>
      <xdr:rowOff>177666</xdr:rowOff>
    </xdr:from>
    <xdr:to>
      <xdr:col>4</xdr:col>
      <xdr:colOff>548653</xdr:colOff>
      <xdr:row>33</xdr:row>
      <xdr:rowOff>1659762</xdr:rowOff>
    </xdr:to>
    <xdr:pic>
      <xdr:nvPicPr>
        <xdr:cNvPr id="33" name="Immagine 20">
          <a:extLst>
            <a:ext uri="{FF2B5EF4-FFF2-40B4-BE49-F238E27FC236}">
              <a16:creationId xmlns:a16="http://schemas.microsoft.com/office/drawing/2014/main" id="{E3060517-C81D-8946-98BE-6DB90887B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33479" y="38478192"/>
          <a:ext cx="1388858" cy="1482096"/>
        </a:xfrm>
        <a:prstGeom prst="rect">
          <a:avLst/>
        </a:prstGeom>
      </xdr:spPr>
    </xdr:pic>
    <xdr:clientData/>
  </xdr:twoCellAnchor>
  <xdr:twoCellAnchor editAs="oneCell">
    <xdr:from>
      <xdr:col>0</xdr:col>
      <xdr:colOff>241222</xdr:colOff>
      <xdr:row>34</xdr:row>
      <xdr:rowOff>0</xdr:rowOff>
    </xdr:from>
    <xdr:to>
      <xdr:col>2</xdr:col>
      <xdr:colOff>377491</xdr:colOff>
      <xdr:row>35</xdr:row>
      <xdr:rowOff>74567</xdr:rowOff>
    </xdr:to>
    <xdr:pic>
      <xdr:nvPicPr>
        <xdr:cNvPr id="34" name="Immagine 1">
          <a:extLst>
            <a:ext uri="{FF2B5EF4-FFF2-40B4-BE49-F238E27FC236}">
              <a16:creationId xmlns:a16="http://schemas.microsoft.com/office/drawing/2014/main" id="{38BA04BA-21DC-864A-96F7-7CFA26168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41222" y="40212211"/>
          <a:ext cx="1469936" cy="1986251"/>
        </a:xfrm>
        <a:prstGeom prst="rect">
          <a:avLst/>
        </a:prstGeom>
      </xdr:spPr>
    </xdr:pic>
    <xdr:clientData/>
  </xdr:twoCellAnchor>
  <xdr:twoCellAnchor editAs="oneCell">
    <xdr:from>
      <xdr:col>0</xdr:col>
      <xdr:colOff>296688</xdr:colOff>
      <xdr:row>34</xdr:row>
      <xdr:rowOff>1882590</xdr:rowOff>
    </xdr:from>
    <xdr:to>
      <xdr:col>2</xdr:col>
      <xdr:colOff>549059</xdr:colOff>
      <xdr:row>36</xdr:row>
      <xdr:rowOff>17286</xdr:rowOff>
    </xdr:to>
    <xdr:pic>
      <xdr:nvPicPr>
        <xdr:cNvPr id="35" name="Immagine 2">
          <a:extLst>
            <a:ext uri="{FF2B5EF4-FFF2-40B4-BE49-F238E27FC236}">
              <a16:creationId xmlns:a16="http://schemas.microsoft.com/office/drawing/2014/main" id="{118AD3C7-ABF8-0048-9B5C-71B8438C2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96688" y="42094801"/>
          <a:ext cx="1589213" cy="1958064"/>
        </a:xfrm>
        <a:prstGeom prst="rect">
          <a:avLst/>
        </a:prstGeom>
      </xdr:spPr>
    </xdr:pic>
    <xdr:clientData/>
  </xdr:twoCellAnchor>
  <xdr:twoCellAnchor editAs="oneCell">
    <xdr:from>
      <xdr:col>0</xdr:col>
      <xdr:colOff>334211</xdr:colOff>
      <xdr:row>38</xdr:row>
      <xdr:rowOff>1875450</xdr:rowOff>
    </xdr:from>
    <xdr:to>
      <xdr:col>3</xdr:col>
      <xdr:colOff>93256</xdr:colOff>
      <xdr:row>40</xdr:row>
      <xdr:rowOff>450927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EB7C050A-5EF0-1346-9C88-F91FC4211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4211" y="49734397"/>
          <a:ext cx="1761133" cy="2392496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254001</xdr:colOff>
      <xdr:row>39</xdr:row>
      <xdr:rowOff>1774730</xdr:rowOff>
    </xdr:from>
    <xdr:to>
      <xdr:col>3</xdr:col>
      <xdr:colOff>111697</xdr:colOff>
      <xdr:row>41</xdr:row>
      <xdr:rowOff>495108</xdr:rowOff>
    </xdr:to>
    <xdr:pic>
      <xdr:nvPicPr>
        <xdr:cNvPr id="37" name="Immagine 4">
          <a:extLst>
            <a:ext uri="{FF2B5EF4-FFF2-40B4-BE49-F238E27FC236}">
              <a16:creationId xmlns:a16="http://schemas.microsoft.com/office/drawing/2014/main" id="{C9FAA215-DE24-6849-A047-8F9C18E34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54001" y="51545362"/>
          <a:ext cx="1859784" cy="2543746"/>
        </a:xfrm>
        <a:prstGeom prst="rect">
          <a:avLst/>
        </a:prstGeom>
      </xdr:spPr>
    </xdr:pic>
    <xdr:clientData/>
  </xdr:twoCellAnchor>
  <xdr:twoCellAnchor editAs="oneCell">
    <xdr:from>
      <xdr:col>0</xdr:col>
      <xdr:colOff>294592</xdr:colOff>
      <xdr:row>40</xdr:row>
      <xdr:rowOff>1880006</xdr:rowOff>
    </xdr:from>
    <xdr:to>
      <xdr:col>3</xdr:col>
      <xdr:colOff>1108</xdr:colOff>
      <xdr:row>42</xdr:row>
      <xdr:rowOff>376684</xdr:rowOff>
    </xdr:to>
    <xdr:pic>
      <xdr:nvPicPr>
        <xdr:cNvPr id="38" name="Immagine 5">
          <a:extLst>
            <a:ext uri="{FF2B5EF4-FFF2-40B4-BE49-F238E27FC236}">
              <a16:creationId xmlns:a16="http://schemas.microsoft.com/office/drawing/2014/main" id="{4802F26F-1119-4B4F-BE7D-872B0E3D4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94592" y="53562322"/>
          <a:ext cx="1711779" cy="2313696"/>
        </a:xfrm>
        <a:prstGeom prst="rect">
          <a:avLst/>
        </a:prstGeom>
      </xdr:spPr>
    </xdr:pic>
    <xdr:clientData/>
  </xdr:twoCellAnchor>
  <xdr:twoCellAnchor editAs="oneCell">
    <xdr:from>
      <xdr:col>0</xdr:col>
      <xdr:colOff>387566</xdr:colOff>
      <xdr:row>44</xdr:row>
      <xdr:rowOff>7392</xdr:rowOff>
    </xdr:from>
    <xdr:to>
      <xdr:col>2</xdr:col>
      <xdr:colOff>586811</xdr:colOff>
      <xdr:row>45</xdr:row>
      <xdr:rowOff>280662</xdr:rowOff>
    </xdr:to>
    <xdr:pic>
      <xdr:nvPicPr>
        <xdr:cNvPr id="39" name="Immagine 6">
          <a:extLst>
            <a:ext uri="{FF2B5EF4-FFF2-40B4-BE49-F238E27FC236}">
              <a16:creationId xmlns:a16="http://schemas.microsoft.com/office/drawing/2014/main" id="{50FE4771-7365-2442-ADBC-B61228369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87566" y="59336445"/>
          <a:ext cx="1612287" cy="2178604"/>
        </a:xfrm>
        <a:prstGeom prst="rect">
          <a:avLst/>
        </a:prstGeom>
      </xdr:spPr>
    </xdr:pic>
    <xdr:clientData/>
  </xdr:twoCellAnchor>
  <xdr:twoCellAnchor editAs="oneCell">
    <xdr:from>
      <xdr:col>0</xdr:col>
      <xdr:colOff>307475</xdr:colOff>
      <xdr:row>38</xdr:row>
      <xdr:rowOff>9082</xdr:rowOff>
    </xdr:from>
    <xdr:to>
      <xdr:col>3</xdr:col>
      <xdr:colOff>1490</xdr:colOff>
      <xdr:row>39</xdr:row>
      <xdr:rowOff>402652</xdr:rowOff>
    </xdr:to>
    <xdr:pic>
      <xdr:nvPicPr>
        <xdr:cNvPr id="40" name="Immagine 7">
          <a:extLst>
            <a:ext uri="{FF2B5EF4-FFF2-40B4-BE49-F238E27FC236}">
              <a16:creationId xmlns:a16="http://schemas.microsoft.com/office/drawing/2014/main" id="{0C2BD037-51E5-AE47-B6E1-A60AB597B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307475" y="47868029"/>
          <a:ext cx="1694432" cy="2305255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269876</xdr:colOff>
      <xdr:row>41</xdr:row>
      <xdr:rowOff>1795168</xdr:rowOff>
    </xdr:from>
    <xdr:to>
      <xdr:col>3</xdr:col>
      <xdr:colOff>79610</xdr:colOff>
      <xdr:row>43</xdr:row>
      <xdr:rowOff>436482</xdr:rowOff>
    </xdr:to>
    <xdr:pic>
      <xdr:nvPicPr>
        <xdr:cNvPr id="41" name="Immagine 8">
          <a:extLst>
            <a:ext uri="{FF2B5EF4-FFF2-40B4-BE49-F238E27FC236}">
              <a16:creationId xmlns:a16="http://schemas.microsoft.com/office/drawing/2014/main" id="{274A7733-0299-2347-9310-F436B4288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69876" y="55389168"/>
          <a:ext cx="1814997" cy="2461507"/>
        </a:xfrm>
        <a:prstGeom prst="rect">
          <a:avLst/>
        </a:prstGeom>
      </xdr:spPr>
    </xdr:pic>
    <xdr:clientData/>
  </xdr:twoCellAnchor>
  <xdr:twoCellAnchor editAs="oneCell">
    <xdr:from>
      <xdr:col>0</xdr:col>
      <xdr:colOff>404263</xdr:colOff>
      <xdr:row>43</xdr:row>
      <xdr:rowOff>39048</xdr:rowOff>
    </xdr:from>
    <xdr:to>
      <xdr:col>3</xdr:col>
      <xdr:colOff>1223</xdr:colOff>
      <xdr:row>44</xdr:row>
      <xdr:rowOff>224798</xdr:rowOff>
    </xdr:to>
    <xdr:pic>
      <xdr:nvPicPr>
        <xdr:cNvPr id="42" name="Immagine 9">
          <a:extLst>
            <a:ext uri="{FF2B5EF4-FFF2-40B4-BE49-F238E27FC236}">
              <a16:creationId xmlns:a16="http://schemas.microsoft.com/office/drawing/2014/main" id="{0648DF68-979D-C74E-B02F-EE0EABB6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04263" y="57456416"/>
          <a:ext cx="1549752" cy="2094260"/>
        </a:xfrm>
        <a:prstGeom prst="rect">
          <a:avLst/>
        </a:prstGeom>
      </xdr:spPr>
    </xdr:pic>
    <xdr:clientData/>
  </xdr:twoCellAnchor>
  <xdr:twoCellAnchor editAs="oneCell">
    <xdr:from>
      <xdr:col>0</xdr:col>
      <xdr:colOff>381702</xdr:colOff>
      <xdr:row>36</xdr:row>
      <xdr:rowOff>166114</xdr:rowOff>
    </xdr:from>
    <xdr:to>
      <xdr:col>2</xdr:col>
      <xdr:colOff>514226</xdr:colOff>
      <xdr:row>36</xdr:row>
      <xdr:rowOff>1678613</xdr:rowOff>
    </xdr:to>
    <xdr:pic>
      <xdr:nvPicPr>
        <xdr:cNvPr id="43" name="Immagine 10">
          <a:extLst>
            <a:ext uri="{FF2B5EF4-FFF2-40B4-BE49-F238E27FC236}">
              <a16:creationId xmlns:a16="http://schemas.microsoft.com/office/drawing/2014/main" id="{07CE8C20-7D09-6C4D-B893-A4423EDA6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702" y="44201693"/>
          <a:ext cx="1469366" cy="151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470478</xdr:colOff>
      <xdr:row>37</xdr:row>
      <xdr:rowOff>49878</xdr:rowOff>
    </xdr:from>
    <xdr:to>
      <xdr:col>2</xdr:col>
      <xdr:colOff>526442</xdr:colOff>
      <xdr:row>37</xdr:row>
      <xdr:rowOff>1902564</xdr:rowOff>
    </xdr:to>
    <xdr:pic>
      <xdr:nvPicPr>
        <xdr:cNvPr id="44" name="Immagine 11">
          <a:extLst>
            <a:ext uri="{FF2B5EF4-FFF2-40B4-BE49-F238E27FC236}">
              <a16:creationId xmlns:a16="http://schemas.microsoft.com/office/drawing/2014/main" id="{9F65C86B-4278-764F-9746-C26D33352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70478" y="45997141"/>
          <a:ext cx="1386456" cy="1849511"/>
        </a:xfrm>
        <a:prstGeom prst="rect">
          <a:avLst/>
        </a:prstGeom>
      </xdr:spPr>
    </xdr:pic>
    <xdr:clientData/>
  </xdr:twoCellAnchor>
  <xdr:twoCellAnchor editAs="oneCell">
    <xdr:from>
      <xdr:col>0</xdr:col>
      <xdr:colOff>589883</xdr:colOff>
      <xdr:row>45</xdr:row>
      <xdr:rowOff>55294</xdr:rowOff>
    </xdr:from>
    <xdr:to>
      <xdr:col>2</xdr:col>
      <xdr:colOff>451652</xdr:colOff>
      <xdr:row>45</xdr:row>
      <xdr:rowOff>1847604</xdr:rowOff>
    </xdr:to>
    <xdr:pic>
      <xdr:nvPicPr>
        <xdr:cNvPr id="45" name="Immagine 12">
          <a:extLst>
            <a:ext uri="{FF2B5EF4-FFF2-40B4-BE49-F238E27FC236}">
              <a16:creationId xmlns:a16="http://schemas.microsoft.com/office/drawing/2014/main" id="{B830B06E-5B46-994C-B9B4-AEA46E20A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883" y="61296031"/>
          <a:ext cx="1192261" cy="1792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574843</xdr:colOff>
      <xdr:row>47</xdr:row>
      <xdr:rowOff>101372</xdr:rowOff>
    </xdr:from>
    <xdr:to>
      <xdr:col>2</xdr:col>
      <xdr:colOff>493886</xdr:colOff>
      <xdr:row>47</xdr:row>
      <xdr:rowOff>1698662</xdr:rowOff>
    </xdr:to>
    <xdr:pic>
      <xdr:nvPicPr>
        <xdr:cNvPr id="46" name="Immagine 2">
          <a:extLst>
            <a:ext uri="{FF2B5EF4-FFF2-40B4-BE49-F238E27FC236}">
              <a16:creationId xmlns:a16="http://schemas.microsoft.com/office/drawing/2014/main" id="{E766C644-3FBF-7946-B95A-185721B31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74843" y="65165477"/>
          <a:ext cx="1255885" cy="1597290"/>
        </a:xfrm>
        <a:prstGeom prst="rect">
          <a:avLst/>
        </a:prstGeom>
      </xdr:spPr>
    </xdr:pic>
    <xdr:clientData/>
  </xdr:twoCellAnchor>
  <xdr:twoCellAnchor editAs="oneCell">
    <xdr:from>
      <xdr:col>0</xdr:col>
      <xdr:colOff>545180</xdr:colOff>
      <xdr:row>46</xdr:row>
      <xdr:rowOff>80210</xdr:rowOff>
    </xdr:from>
    <xdr:to>
      <xdr:col>2</xdr:col>
      <xdr:colOff>549574</xdr:colOff>
      <xdr:row>46</xdr:row>
      <xdr:rowOff>1775045</xdr:rowOff>
    </xdr:to>
    <xdr:pic>
      <xdr:nvPicPr>
        <xdr:cNvPr id="47" name="Immagine 4">
          <a:extLst>
            <a:ext uri="{FF2B5EF4-FFF2-40B4-BE49-F238E27FC236}">
              <a16:creationId xmlns:a16="http://schemas.microsoft.com/office/drawing/2014/main" id="{997629C4-CFFE-4A45-957B-2C70D347A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45180" y="63232631"/>
          <a:ext cx="1341236" cy="1694835"/>
        </a:xfrm>
        <a:prstGeom prst="rect">
          <a:avLst/>
        </a:prstGeom>
      </xdr:spPr>
    </xdr:pic>
    <xdr:clientData/>
  </xdr:twoCellAnchor>
  <xdr:twoCellAnchor editAs="oneCell">
    <xdr:from>
      <xdr:col>0</xdr:col>
      <xdr:colOff>577707</xdr:colOff>
      <xdr:row>47</xdr:row>
      <xdr:rowOff>1818105</xdr:rowOff>
    </xdr:from>
    <xdr:to>
      <xdr:col>3</xdr:col>
      <xdr:colOff>2787</xdr:colOff>
      <xdr:row>48</xdr:row>
      <xdr:rowOff>1751264</xdr:rowOff>
    </xdr:to>
    <xdr:pic>
      <xdr:nvPicPr>
        <xdr:cNvPr id="48" name="Immagine 11">
          <a:extLst>
            <a:ext uri="{FF2B5EF4-FFF2-40B4-BE49-F238E27FC236}">
              <a16:creationId xmlns:a16="http://schemas.microsoft.com/office/drawing/2014/main" id="{2BF981FF-B084-2B4A-A1AD-457CEB678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77707" y="66882210"/>
          <a:ext cx="1400097" cy="1844843"/>
        </a:xfrm>
        <a:prstGeom prst="rect">
          <a:avLst/>
        </a:prstGeom>
      </xdr:spPr>
    </xdr:pic>
    <xdr:clientData/>
  </xdr:twoCellAnchor>
  <xdr:twoCellAnchor editAs="oneCell">
    <xdr:from>
      <xdr:col>0</xdr:col>
      <xdr:colOff>560258</xdr:colOff>
      <xdr:row>48</xdr:row>
      <xdr:rowOff>1861692</xdr:rowOff>
    </xdr:from>
    <xdr:to>
      <xdr:col>3</xdr:col>
      <xdr:colOff>73193</xdr:colOff>
      <xdr:row>49</xdr:row>
      <xdr:rowOff>1829334</xdr:rowOff>
    </xdr:to>
    <xdr:pic>
      <xdr:nvPicPr>
        <xdr:cNvPr id="49" name="Immagine 12">
          <a:extLst>
            <a:ext uri="{FF2B5EF4-FFF2-40B4-BE49-F238E27FC236}">
              <a16:creationId xmlns:a16="http://schemas.microsoft.com/office/drawing/2014/main" id="{95E2A733-47CB-9643-A2A0-60AA6D391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560258" y="68837481"/>
          <a:ext cx="1511848" cy="1879327"/>
        </a:xfrm>
        <a:prstGeom prst="rect">
          <a:avLst/>
        </a:prstGeom>
      </xdr:spPr>
    </xdr:pic>
    <xdr:clientData/>
  </xdr:twoCellAnchor>
  <xdr:twoCellAnchor editAs="oneCell">
    <xdr:from>
      <xdr:col>0</xdr:col>
      <xdr:colOff>563821</xdr:colOff>
      <xdr:row>50</xdr:row>
      <xdr:rowOff>24063</xdr:rowOff>
    </xdr:from>
    <xdr:to>
      <xdr:col>3</xdr:col>
      <xdr:colOff>283912</xdr:colOff>
      <xdr:row>50</xdr:row>
      <xdr:rowOff>1881021</xdr:rowOff>
    </xdr:to>
    <xdr:pic>
      <xdr:nvPicPr>
        <xdr:cNvPr id="50" name="Immagine 13">
          <a:extLst>
            <a:ext uri="{FF2B5EF4-FFF2-40B4-BE49-F238E27FC236}">
              <a16:creationId xmlns:a16="http://schemas.microsoft.com/office/drawing/2014/main" id="{49AE7EE7-582E-C342-BAF5-07E6524B2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63821" y="70823221"/>
          <a:ext cx="1722179" cy="1850608"/>
        </a:xfrm>
        <a:prstGeom prst="rect">
          <a:avLst/>
        </a:prstGeom>
      </xdr:spPr>
    </xdr:pic>
    <xdr:clientData/>
  </xdr:twoCellAnchor>
  <xdr:twoCellAnchor editAs="oneCell">
    <xdr:from>
      <xdr:col>0</xdr:col>
      <xdr:colOff>564339</xdr:colOff>
      <xdr:row>51</xdr:row>
      <xdr:rowOff>46570</xdr:rowOff>
    </xdr:from>
    <xdr:to>
      <xdr:col>3</xdr:col>
      <xdr:colOff>173790</xdr:colOff>
      <xdr:row>51</xdr:row>
      <xdr:rowOff>1738193</xdr:rowOff>
    </xdr:to>
    <xdr:pic>
      <xdr:nvPicPr>
        <xdr:cNvPr id="51" name="Immagine 14">
          <a:extLst>
            <a:ext uri="{FF2B5EF4-FFF2-40B4-BE49-F238E27FC236}">
              <a16:creationId xmlns:a16="http://schemas.microsoft.com/office/drawing/2014/main" id="{D264C254-3A39-1348-B616-76977B900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64339" y="72757412"/>
          <a:ext cx="1614714" cy="1691623"/>
        </a:xfrm>
        <a:prstGeom prst="rect">
          <a:avLst/>
        </a:prstGeom>
      </xdr:spPr>
    </xdr:pic>
    <xdr:clientData/>
  </xdr:twoCellAnchor>
  <xdr:twoCellAnchor editAs="oneCell">
    <xdr:from>
      <xdr:col>0</xdr:col>
      <xdr:colOff>570714</xdr:colOff>
      <xdr:row>51</xdr:row>
      <xdr:rowOff>1891527</xdr:rowOff>
    </xdr:from>
    <xdr:to>
      <xdr:col>3</xdr:col>
      <xdr:colOff>319613</xdr:colOff>
      <xdr:row>52</xdr:row>
      <xdr:rowOff>1844842</xdr:rowOff>
    </xdr:to>
    <xdr:pic>
      <xdr:nvPicPr>
        <xdr:cNvPr id="52" name="Immagine 15">
          <a:extLst>
            <a:ext uri="{FF2B5EF4-FFF2-40B4-BE49-F238E27FC236}">
              <a16:creationId xmlns:a16="http://schemas.microsoft.com/office/drawing/2014/main" id="{9571CC32-BDCB-E34D-AF06-B9B4CD229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70714" y="74602369"/>
          <a:ext cx="1754162" cy="1864999"/>
        </a:xfrm>
        <a:prstGeom prst="rect">
          <a:avLst/>
        </a:prstGeom>
      </xdr:spPr>
    </xdr:pic>
    <xdr:clientData/>
  </xdr:twoCellAnchor>
  <xdr:twoCellAnchor editAs="oneCell">
    <xdr:from>
      <xdr:col>0</xdr:col>
      <xdr:colOff>550971</xdr:colOff>
      <xdr:row>53</xdr:row>
      <xdr:rowOff>16054</xdr:rowOff>
    </xdr:from>
    <xdr:to>
      <xdr:col>3</xdr:col>
      <xdr:colOff>80211</xdr:colOff>
      <xdr:row>53</xdr:row>
      <xdr:rowOff>1787327</xdr:rowOff>
    </xdr:to>
    <xdr:pic>
      <xdr:nvPicPr>
        <xdr:cNvPr id="53" name="Immagine 16">
          <a:extLst>
            <a:ext uri="{FF2B5EF4-FFF2-40B4-BE49-F238E27FC236}">
              <a16:creationId xmlns:a16="http://schemas.microsoft.com/office/drawing/2014/main" id="{14CA6B3B-5379-8F4A-BE95-30F262D95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50971" y="76550265"/>
          <a:ext cx="1534503" cy="1771273"/>
        </a:xfrm>
        <a:prstGeom prst="rect">
          <a:avLst/>
        </a:prstGeom>
      </xdr:spPr>
    </xdr:pic>
    <xdr:clientData/>
  </xdr:twoCellAnchor>
  <xdr:twoCellAnchor editAs="oneCell">
    <xdr:from>
      <xdr:col>0</xdr:col>
      <xdr:colOff>26738</xdr:colOff>
      <xdr:row>55</xdr:row>
      <xdr:rowOff>25230</xdr:rowOff>
    </xdr:from>
    <xdr:to>
      <xdr:col>2</xdr:col>
      <xdr:colOff>267370</xdr:colOff>
      <xdr:row>56</xdr:row>
      <xdr:rowOff>73462</xdr:rowOff>
    </xdr:to>
    <xdr:pic>
      <xdr:nvPicPr>
        <xdr:cNvPr id="54" name="Immagine 17">
          <a:extLst>
            <a:ext uri="{FF2B5EF4-FFF2-40B4-BE49-F238E27FC236}">
              <a16:creationId xmlns:a16="http://schemas.microsoft.com/office/drawing/2014/main" id="{31BE9324-23AD-C14A-A980-3E126E003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6738" y="80382809"/>
          <a:ext cx="1577474" cy="1953566"/>
        </a:xfrm>
        <a:prstGeom prst="rect">
          <a:avLst/>
        </a:prstGeom>
      </xdr:spPr>
    </xdr:pic>
    <xdr:clientData/>
  </xdr:twoCellAnchor>
  <xdr:twoCellAnchor editAs="oneCell">
    <xdr:from>
      <xdr:col>2</xdr:col>
      <xdr:colOff>297705</xdr:colOff>
      <xdr:row>55</xdr:row>
      <xdr:rowOff>62941</xdr:rowOff>
    </xdr:from>
    <xdr:to>
      <xdr:col>5</xdr:col>
      <xdr:colOff>1387</xdr:colOff>
      <xdr:row>56</xdr:row>
      <xdr:rowOff>73192</xdr:rowOff>
    </xdr:to>
    <xdr:pic>
      <xdr:nvPicPr>
        <xdr:cNvPr id="55" name="Immagine 18">
          <a:extLst>
            <a:ext uri="{FF2B5EF4-FFF2-40B4-BE49-F238E27FC236}">
              <a16:creationId xmlns:a16="http://schemas.microsoft.com/office/drawing/2014/main" id="{12FA5743-1A93-6F40-8168-45DB4094E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634547" y="80420520"/>
          <a:ext cx="1637424" cy="1915585"/>
        </a:xfrm>
        <a:prstGeom prst="rect">
          <a:avLst/>
        </a:prstGeom>
      </xdr:spPr>
    </xdr:pic>
    <xdr:clientData/>
  </xdr:twoCellAnchor>
  <xdr:twoCellAnchor editAs="oneCell">
    <xdr:from>
      <xdr:col>0</xdr:col>
      <xdr:colOff>538223</xdr:colOff>
      <xdr:row>53</xdr:row>
      <xdr:rowOff>1886533</xdr:rowOff>
    </xdr:from>
    <xdr:to>
      <xdr:col>3</xdr:col>
      <xdr:colOff>93579</xdr:colOff>
      <xdr:row>54</xdr:row>
      <xdr:rowOff>1890190</xdr:rowOff>
    </xdr:to>
    <xdr:pic>
      <xdr:nvPicPr>
        <xdr:cNvPr id="56" name="Immagine 19">
          <a:extLst>
            <a:ext uri="{FF2B5EF4-FFF2-40B4-BE49-F238E27FC236}">
              <a16:creationId xmlns:a16="http://schemas.microsoft.com/office/drawing/2014/main" id="{04C14CE5-7876-DD43-BC32-4865605A1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538223" y="78420744"/>
          <a:ext cx="1560619" cy="1915341"/>
        </a:xfrm>
        <a:prstGeom prst="rect">
          <a:avLst/>
        </a:prstGeom>
      </xdr:spPr>
    </xdr:pic>
    <xdr:clientData/>
  </xdr:twoCellAnchor>
  <xdr:twoCellAnchor editAs="oneCell">
    <xdr:from>
      <xdr:col>0</xdr:col>
      <xdr:colOff>542353</xdr:colOff>
      <xdr:row>56</xdr:row>
      <xdr:rowOff>151017</xdr:rowOff>
    </xdr:from>
    <xdr:to>
      <xdr:col>2</xdr:col>
      <xdr:colOff>534737</xdr:colOff>
      <xdr:row>57</xdr:row>
      <xdr:rowOff>13033</xdr:rowOff>
    </xdr:to>
    <xdr:pic>
      <xdr:nvPicPr>
        <xdr:cNvPr id="57" name="Immagine 20">
          <a:extLst>
            <a:ext uri="{FF2B5EF4-FFF2-40B4-BE49-F238E27FC236}">
              <a16:creationId xmlns:a16="http://schemas.microsoft.com/office/drawing/2014/main" id="{4C433B36-6E75-6C45-82D8-CE5CBDA05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42353" y="82420280"/>
          <a:ext cx="1329226" cy="1767350"/>
        </a:xfrm>
        <a:prstGeom prst="rect">
          <a:avLst/>
        </a:prstGeom>
      </xdr:spPr>
    </xdr:pic>
    <xdr:clientData/>
  </xdr:twoCellAnchor>
  <xdr:twoCellAnchor editAs="oneCell">
    <xdr:from>
      <xdr:col>1</xdr:col>
      <xdr:colOff>595777</xdr:colOff>
      <xdr:row>57</xdr:row>
      <xdr:rowOff>267369</xdr:rowOff>
    </xdr:from>
    <xdr:to>
      <xdr:col>3</xdr:col>
      <xdr:colOff>512517</xdr:colOff>
      <xdr:row>57</xdr:row>
      <xdr:rowOff>1750518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26BE39F6-BDA5-5245-A356-93C353B33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264198" y="84448316"/>
          <a:ext cx="1247232" cy="1483149"/>
        </a:xfrm>
        <a:prstGeom prst="rect">
          <a:avLst/>
        </a:prstGeom>
      </xdr:spPr>
    </xdr:pic>
    <xdr:clientData/>
  </xdr:twoCellAnchor>
  <xdr:twoCellAnchor editAs="oneCell">
    <xdr:from>
      <xdr:col>1</xdr:col>
      <xdr:colOff>587301</xdr:colOff>
      <xdr:row>58</xdr:row>
      <xdr:rowOff>133137</xdr:rowOff>
    </xdr:from>
    <xdr:to>
      <xdr:col>3</xdr:col>
      <xdr:colOff>491125</xdr:colOff>
      <xdr:row>58</xdr:row>
      <xdr:rowOff>1661634</xdr:rowOff>
    </xdr:to>
    <xdr:pic>
      <xdr:nvPicPr>
        <xdr:cNvPr id="59" name="Immagine 4">
          <a:extLst>
            <a:ext uri="{FF2B5EF4-FFF2-40B4-BE49-F238E27FC236}">
              <a16:creationId xmlns:a16="http://schemas.microsoft.com/office/drawing/2014/main" id="{66E37FA6-D220-4F43-AE9D-14E10C0D1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255722" y="86225769"/>
          <a:ext cx="1234316" cy="1528497"/>
        </a:xfrm>
        <a:prstGeom prst="rect">
          <a:avLst/>
        </a:prstGeom>
      </xdr:spPr>
    </xdr:pic>
    <xdr:clientData/>
  </xdr:twoCellAnchor>
  <xdr:twoCellAnchor editAs="oneCell">
    <xdr:from>
      <xdr:col>1</xdr:col>
      <xdr:colOff>359619</xdr:colOff>
      <xdr:row>59</xdr:row>
      <xdr:rowOff>29039</xdr:rowOff>
    </xdr:from>
    <xdr:to>
      <xdr:col>3</xdr:col>
      <xdr:colOff>495832</xdr:colOff>
      <xdr:row>59</xdr:row>
      <xdr:rowOff>1805956</xdr:rowOff>
    </xdr:to>
    <xdr:pic>
      <xdr:nvPicPr>
        <xdr:cNvPr id="60" name="Immagine 9">
          <a:extLst>
            <a:ext uri="{FF2B5EF4-FFF2-40B4-BE49-F238E27FC236}">
              <a16:creationId xmlns:a16="http://schemas.microsoft.com/office/drawing/2014/main" id="{8C301CFB-A492-5643-9190-9287A3353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028040" y="88033355"/>
          <a:ext cx="1473055" cy="1770567"/>
        </a:xfrm>
        <a:prstGeom prst="rect">
          <a:avLst/>
        </a:prstGeom>
      </xdr:spPr>
    </xdr:pic>
    <xdr:clientData/>
  </xdr:twoCellAnchor>
  <xdr:twoCellAnchor editAs="oneCell">
    <xdr:from>
      <xdr:col>1</xdr:col>
      <xdr:colOff>339258</xdr:colOff>
      <xdr:row>62</xdr:row>
      <xdr:rowOff>349758</xdr:rowOff>
    </xdr:from>
    <xdr:to>
      <xdr:col>3</xdr:col>
      <xdr:colOff>205549</xdr:colOff>
      <xdr:row>62</xdr:row>
      <xdr:rowOff>1674502</xdr:rowOff>
    </xdr:to>
    <xdr:pic>
      <xdr:nvPicPr>
        <xdr:cNvPr id="61" name="Immagine 17">
          <a:extLst>
            <a:ext uri="{FF2B5EF4-FFF2-40B4-BE49-F238E27FC236}">
              <a16:creationId xmlns:a16="http://schemas.microsoft.com/office/drawing/2014/main" id="{5C927C2E-B594-744C-8C49-6B8C31273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007679" y="94089126"/>
          <a:ext cx="1199958" cy="1318394"/>
        </a:xfrm>
        <a:prstGeom prst="rect">
          <a:avLst/>
        </a:prstGeom>
      </xdr:spPr>
    </xdr:pic>
    <xdr:clientData/>
  </xdr:twoCellAnchor>
  <xdr:twoCellAnchor editAs="oneCell">
    <xdr:from>
      <xdr:col>1</xdr:col>
      <xdr:colOff>346047</xdr:colOff>
      <xdr:row>63</xdr:row>
      <xdr:rowOff>95366</xdr:rowOff>
    </xdr:from>
    <xdr:to>
      <xdr:col>3</xdr:col>
      <xdr:colOff>358755</xdr:colOff>
      <xdr:row>63</xdr:row>
      <xdr:rowOff>1748317</xdr:rowOff>
    </xdr:to>
    <xdr:pic>
      <xdr:nvPicPr>
        <xdr:cNvPr id="62" name="Immagine 27">
          <a:extLst>
            <a:ext uri="{FF2B5EF4-FFF2-40B4-BE49-F238E27FC236}">
              <a16:creationId xmlns:a16="http://schemas.microsoft.com/office/drawing/2014/main" id="{CB23DFDA-9503-A241-8748-A579AD6B6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014468" y="95746419"/>
          <a:ext cx="1346375" cy="16529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339599</xdr:rowOff>
    </xdr:from>
    <xdr:to>
      <xdr:col>1</xdr:col>
      <xdr:colOff>304800</xdr:colOff>
      <xdr:row>63</xdr:row>
      <xdr:rowOff>644398</xdr:rowOff>
    </xdr:to>
    <xdr:sp macro="" textlink="">
      <xdr:nvSpPr>
        <xdr:cNvPr id="63" name="AutoShape 1">
          <a:extLst>
            <a:ext uri="{FF2B5EF4-FFF2-40B4-BE49-F238E27FC236}">
              <a16:creationId xmlns:a16="http://schemas.microsoft.com/office/drawing/2014/main" id="{B7AE88BF-2CB0-D34E-A5FA-C27EFB6F89B8}"/>
            </a:ext>
          </a:extLst>
        </xdr:cNvPr>
        <xdr:cNvSpPr>
          <a:spLocks noChangeAspect="1" noChangeArrowheads="1"/>
        </xdr:cNvSpPr>
      </xdr:nvSpPr>
      <xdr:spPr bwMode="auto">
        <a:xfrm>
          <a:off x="668421" y="95990652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254066</xdr:colOff>
      <xdr:row>61</xdr:row>
      <xdr:rowOff>302337</xdr:rowOff>
    </xdr:from>
    <xdr:to>
      <xdr:col>2</xdr:col>
      <xdr:colOff>152943</xdr:colOff>
      <xdr:row>61</xdr:row>
      <xdr:rowOff>1574006</xdr:rowOff>
    </xdr:to>
    <xdr:pic>
      <xdr:nvPicPr>
        <xdr:cNvPr id="64" name="Imagem 6">
          <a:extLst>
            <a:ext uri="{FF2B5EF4-FFF2-40B4-BE49-F238E27FC236}">
              <a16:creationId xmlns:a16="http://schemas.microsoft.com/office/drawing/2014/main" id="{38EEE20E-83BB-8F4B-AEA1-436BCED3D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54066" y="92130021"/>
          <a:ext cx="1235719" cy="1265319"/>
        </a:xfrm>
        <a:prstGeom prst="rect">
          <a:avLst/>
        </a:prstGeom>
      </xdr:spPr>
    </xdr:pic>
    <xdr:clientData/>
  </xdr:twoCellAnchor>
  <xdr:twoCellAnchor editAs="oneCell">
    <xdr:from>
      <xdr:col>2</xdr:col>
      <xdr:colOff>390755</xdr:colOff>
      <xdr:row>61</xdr:row>
      <xdr:rowOff>304256</xdr:rowOff>
    </xdr:from>
    <xdr:to>
      <xdr:col>4</xdr:col>
      <xdr:colOff>300721</xdr:colOff>
      <xdr:row>61</xdr:row>
      <xdr:rowOff>1574546</xdr:rowOff>
    </xdr:to>
    <xdr:pic>
      <xdr:nvPicPr>
        <xdr:cNvPr id="65" name="Imagem 7">
          <a:extLst>
            <a:ext uri="{FF2B5EF4-FFF2-40B4-BE49-F238E27FC236}">
              <a16:creationId xmlns:a16="http://schemas.microsoft.com/office/drawing/2014/main" id="{0229B7A6-E6DA-6744-8C03-638E27E79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727597" y="92131940"/>
          <a:ext cx="1243633" cy="12639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339599</xdr:rowOff>
    </xdr:from>
    <xdr:to>
      <xdr:col>1</xdr:col>
      <xdr:colOff>320738</xdr:colOff>
      <xdr:row>63</xdr:row>
      <xdr:rowOff>644398</xdr:rowOff>
    </xdr:to>
    <xdr:sp macro="" textlink="">
      <xdr:nvSpPr>
        <xdr:cNvPr id="66" name="AutoShape 1">
          <a:extLst>
            <a:ext uri="{FF2B5EF4-FFF2-40B4-BE49-F238E27FC236}">
              <a16:creationId xmlns:a16="http://schemas.microsoft.com/office/drawing/2014/main" id="{EFBD3C33-864F-A943-93FD-AEE37BD30F50}"/>
            </a:ext>
          </a:extLst>
        </xdr:cNvPr>
        <xdr:cNvSpPr>
          <a:spLocks noChangeAspect="1" noChangeArrowheads="1"/>
        </xdr:cNvSpPr>
      </xdr:nvSpPr>
      <xdr:spPr bwMode="auto">
        <a:xfrm>
          <a:off x="668421" y="95990652"/>
          <a:ext cx="314388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374651</xdr:colOff>
      <xdr:row>60</xdr:row>
      <xdr:rowOff>107362</xdr:rowOff>
    </xdr:from>
    <xdr:to>
      <xdr:col>3</xdr:col>
      <xdr:colOff>514183</xdr:colOff>
      <xdr:row>60</xdr:row>
      <xdr:rowOff>1672389</xdr:rowOff>
    </xdr:to>
    <xdr:pic>
      <xdr:nvPicPr>
        <xdr:cNvPr id="67" name="Immagine 12">
          <a:extLst>
            <a:ext uri="{FF2B5EF4-FFF2-40B4-BE49-F238E27FC236}">
              <a16:creationId xmlns:a16="http://schemas.microsoft.com/office/drawing/2014/main" id="{5C4C28D5-0AF6-C347-BD3B-02441F1C9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043072" y="90023362"/>
          <a:ext cx="1476374" cy="1561852"/>
        </a:xfrm>
        <a:prstGeom prst="rect">
          <a:avLst/>
        </a:prstGeom>
      </xdr:spPr>
    </xdr:pic>
    <xdr:clientData/>
  </xdr:twoCellAnchor>
  <xdr:twoCellAnchor editAs="oneCell">
    <xdr:from>
      <xdr:col>10</xdr:col>
      <xdr:colOff>747676</xdr:colOff>
      <xdr:row>63</xdr:row>
      <xdr:rowOff>339599</xdr:rowOff>
    </xdr:from>
    <xdr:to>
      <xdr:col>11</xdr:col>
      <xdr:colOff>116687</xdr:colOff>
      <xdr:row>63</xdr:row>
      <xdr:rowOff>644398</xdr:rowOff>
    </xdr:to>
    <xdr:sp macro="" textlink="">
      <xdr:nvSpPr>
        <xdr:cNvPr id="68" name="AutoShape 1">
          <a:extLst>
            <a:ext uri="{FF2B5EF4-FFF2-40B4-BE49-F238E27FC236}">
              <a16:creationId xmlns:a16="http://schemas.microsoft.com/office/drawing/2014/main" id="{75FA1532-DD7C-114C-9C06-151A87E8ED67}"/>
            </a:ext>
          </a:extLst>
        </xdr:cNvPr>
        <xdr:cNvSpPr>
          <a:spLocks noChangeAspect="1" noChangeArrowheads="1"/>
        </xdr:cNvSpPr>
      </xdr:nvSpPr>
      <xdr:spPr bwMode="auto">
        <a:xfrm>
          <a:off x="11281992" y="95990652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13</xdr:col>
      <xdr:colOff>25918</xdr:colOff>
      <xdr:row>63</xdr:row>
      <xdr:rowOff>339599</xdr:rowOff>
    </xdr:from>
    <xdr:ext cx="304800" cy="304799"/>
    <xdr:sp macro="" textlink="">
      <xdr:nvSpPr>
        <xdr:cNvPr id="69" name="AutoShape 1">
          <a:extLst>
            <a:ext uri="{FF2B5EF4-FFF2-40B4-BE49-F238E27FC236}">
              <a16:creationId xmlns:a16="http://schemas.microsoft.com/office/drawing/2014/main" id="{68675BCC-034A-6342-8762-84C6F2944A1C}"/>
            </a:ext>
          </a:extLst>
        </xdr:cNvPr>
        <xdr:cNvSpPr>
          <a:spLocks noChangeAspect="1" noChangeArrowheads="1"/>
        </xdr:cNvSpPr>
      </xdr:nvSpPr>
      <xdr:spPr bwMode="auto">
        <a:xfrm>
          <a:off x="12124339" y="95990652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461659</xdr:colOff>
      <xdr:row>64</xdr:row>
      <xdr:rowOff>227932</xdr:rowOff>
    </xdr:from>
    <xdr:to>
      <xdr:col>3</xdr:col>
      <xdr:colOff>360948</xdr:colOff>
      <xdr:row>64</xdr:row>
      <xdr:rowOff>1841745</xdr:rowOff>
    </xdr:to>
    <xdr:pic>
      <xdr:nvPicPr>
        <xdr:cNvPr id="70" name="Immagine 1">
          <a:extLst>
            <a:ext uri="{FF2B5EF4-FFF2-40B4-BE49-F238E27FC236}">
              <a16:creationId xmlns:a16="http://schemas.microsoft.com/office/drawing/2014/main" id="{490D8209-2182-7A4C-A00A-BBF46B497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130080" y="97790669"/>
          <a:ext cx="1236131" cy="1607463"/>
        </a:xfrm>
        <a:prstGeom prst="rect">
          <a:avLst/>
        </a:prstGeom>
      </xdr:spPr>
    </xdr:pic>
    <xdr:clientData/>
  </xdr:twoCellAnchor>
  <xdr:twoCellAnchor editAs="oneCell">
    <xdr:from>
      <xdr:col>1</xdr:col>
      <xdr:colOff>409020</xdr:colOff>
      <xdr:row>67</xdr:row>
      <xdr:rowOff>134099</xdr:rowOff>
    </xdr:from>
    <xdr:to>
      <xdr:col>3</xdr:col>
      <xdr:colOff>513570</xdr:colOff>
      <xdr:row>67</xdr:row>
      <xdr:rowOff>1789498</xdr:rowOff>
    </xdr:to>
    <xdr:pic>
      <xdr:nvPicPr>
        <xdr:cNvPr id="71" name="Immagine 7">
          <a:extLst>
            <a:ext uri="{FF2B5EF4-FFF2-40B4-BE49-F238E27FC236}">
              <a16:creationId xmlns:a16="http://schemas.microsoft.com/office/drawing/2014/main" id="{19C16AA7-ED0A-3B4B-A6A6-F1CBD1683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077441" y="103431888"/>
          <a:ext cx="1441392" cy="1655399"/>
        </a:xfrm>
        <a:prstGeom prst="rect">
          <a:avLst/>
        </a:prstGeom>
      </xdr:spPr>
    </xdr:pic>
    <xdr:clientData/>
  </xdr:twoCellAnchor>
  <xdr:twoCellAnchor editAs="oneCell">
    <xdr:from>
      <xdr:col>1</xdr:col>
      <xdr:colOff>354072</xdr:colOff>
      <xdr:row>67</xdr:row>
      <xdr:rowOff>1898148</xdr:rowOff>
    </xdr:from>
    <xdr:to>
      <xdr:col>3</xdr:col>
      <xdr:colOff>455111</xdr:colOff>
      <xdr:row>68</xdr:row>
      <xdr:rowOff>1863080</xdr:rowOff>
    </xdr:to>
    <xdr:pic>
      <xdr:nvPicPr>
        <xdr:cNvPr id="72" name="Immagine 9">
          <a:extLst>
            <a:ext uri="{FF2B5EF4-FFF2-40B4-BE49-F238E27FC236}">
              <a16:creationId xmlns:a16="http://schemas.microsoft.com/office/drawing/2014/main" id="{B63C8A81-99BD-6D46-9D08-9E3214A95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022493" y="105195937"/>
          <a:ext cx="1434706" cy="1870267"/>
        </a:xfrm>
        <a:prstGeom prst="rect">
          <a:avLst/>
        </a:prstGeom>
      </xdr:spPr>
    </xdr:pic>
    <xdr:clientData/>
  </xdr:twoCellAnchor>
  <xdr:twoCellAnchor editAs="oneCell">
    <xdr:from>
      <xdr:col>1</xdr:col>
      <xdr:colOff>422315</xdr:colOff>
      <xdr:row>64</xdr:row>
      <xdr:rowOff>1785502</xdr:rowOff>
    </xdr:from>
    <xdr:to>
      <xdr:col>3</xdr:col>
      <xdr:colOff>359872</xdr:colOff>
      <xdr:row>65</xdr:row>
      <xdr:rowOff>1560411</xdr:rowOff>
    </xdr:to>
    <xdr:pic>
      <xdr:nvPicPr>
        <xdr:cNvPr id="73" name="Immagine 8">
          <a:extLst>
            <a:ext uri="{FF2B5EF4-FFF2-40B4-BE49-F238E27FC236}">
              <a16:creationId xmlns:a16="http://schemas.microsoft.com/office/drawing/2014/main" id="{11DA4FD9-640C-4747-B1B3-60F2397BE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090736" y="99348239"/>
          <a:ext cx="1274399" cy="1683418"/>
        </a:xfrm>
        <a:prstGeom prst="rect">
          <a:avLst/>
        </a:prstGeom>
      </xdr:spPr>
    </xdr:pic>
    <xdr:clientData/>
  </xdr:twoCellAnchor>
  <xdr:oneCellAnchor>
    <xdr:from>
      <xdr:col>1</xdr:col>
      <xdr:colOff>414424</xdr:colOff>
      <xdr:row>65</xdr:row>
      <xdr:rowOff>1886405</xdr:rowOff>
    </xdr:from>
    <xdr:ext cx="1323239" cy="1962517"/>
    <xdr:pic>
      <xdr:nvPicPr>
        <xdr:cNvPr id="74" name="Immagine 6">
          <a:extLst>
            <a:ext uri="{FF2B5EF4-FFF2-40B4-BE49-F238E27FC236}">
              <a16:creationId xmlns:a16="http://schemas.microsoft.com/office/drawing/2014/main" id="{B294F88D-E0D3-9C4D-B9CE-74C37D4F6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082845" y="101360826"/>
          <a:ext cx="1323239" cy="19625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21"/>
  <sheetViews>
    <sheetView tabSelected="1" topLeftCell="A2" zoomScale="95" zoomScaleNormal="95" workbookViewId="0">
      <selection activeCell="V15" sqref="V15"/>
    </sheetView>
  </sheetViews>
  <sheetFormatPr defaultColWidth="8.86328125" defaultRowHeight="150.75" customHeight="1" x14ac:dyDescent="0.45"/>
  <cols>
    <col min="1" max="5" width="8.86328125" style="12"/>
    <col min="6" max="6" width="14" style="2" bestFit="1" customWidth="1"/>
    <col min="7" max="7" width="15.73046875" style="2" customWidth="1"/>
    <col min="8" max="8" width="19.3984375" style="2" bestFit="1" customWidth="1"/>
    <col min="9" max="10" width="11.3984375" style="2" customWidth="1"/>
    <col min="11" max="11" width="12.265625" style="2" customWidth="1"/>
    <col min="12" max="12" width="4.73046875" style="2" bestFit="1" customWidth="1"/>
    <col min="13" max="14" width="3.3984375" style="2" bestFit="1" customWidth="1"/>
    <col min="15" max="17" width="4.265625" style="2" bestFit="1" customWidth="1"/>
    <col min="18" max="18" width="4.3984375" style="2" bestFit="1" customWidth="1"/>
    <col min="19" max="19" width="7.73046875" style="15" bestFit="1" customWidth="1"/>
    <col min="20" max="20" width="11.73046875" style="34" bestFit="1" customWidth="1"/>
    <col min="21" max="21" width="18.265625" style="39" customWidth="1"/>
    <col min="22" max="22" width="12.265625" style="39" bestFit="1" customWidth="1"/>
    <col min="23" max="23" width="16.3984375" style="39" customWidth="1"/>
    <col min="24" max="24" width="12.1328125" style="16" bestFit="1" customWidth="1"/>
    <col min="25" max="25" width="27" style="16" customWidth="1"/>
    <col min="26" max="16384" width="8.86328125" style="1"/>
  </cols>
  <sheetData>
    <row r="1" spans="1:25" ht="15.75" x14ac:dyDescent="0.45">
      <c r="A1" s="41" t="s">
        <v>0</v>
      </c>
      <c r="B1" s="42"/>
      <c r="C1" s="4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5"/>
      <c r="T1" s="29"/>
      <c r="U1" s="30"/>
      <c r="V1" s="30"/>
      <c r="W1" s="30"/>
      <c r="X1" s="6"/>
      <c r="Y1" s="6"/>
    </row>
    <row r="2" spans="1:25" ht="15.95" customHeight="1" x14ac:dyDescent="0.45">
      <c r="A2" s="44" t="s">
        <v>1</v>
      </c>
      <c r="B2" s="45"/>
      <c r="C2" s="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  <c r="T2" s="29"/>
      <c r="U2" s="30"/>
      <c r="V2" s="30"/>
      <c r="W2" s="30"/>
      <c r="X2" s="6"/>
      <c r="Y2" s="6"/>
    </row>
    <row r="3" spans="1:25" ht="15.95" customHeight="1" x14ac:dyDescent="0.45">
      <c r="A3" s="44" t="s">
        <v>2</v>
      </c>
      <c r="B3" s="45"/>
      <c r="C3" s="46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5"/>
      <c r="T3" s="29"/>
      <c r="U3" s="30"/>
      <c r="V3" s="30"/>
      <c r="W3" s="30"/>
      <c r="X3" s="6"/>
      <c r="Y3" s="6"/>
    </row>
    <row r="4" spans="1:25" ht="15.95" customHeight="1" x14ac:dyDescent="0.45">
      <c r="A4" s="44" t="s">
        <v>3</v>
      </c>
      <c r="B4" s="45"/>
      <c r="C4" s="4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5"/>
      <c r="T4" s="29"/>
      <c r="U4" s="30"/>
      <c r="V4" s="30"/>
      <c r="W4" s="30"/>
      <c r="X4" s="6"/>
      <c r="Y4" s="6"/>
    </row>
    <row r="5" spans="1:25" ht="15.95" customHeight="1" x14ac:dyDescent="0.45">
      <c r="A5" s="44" t="s">
        <v>4</v>
      </c>
      <c r="B5" s="45"/>
      <c r="C5" s="4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5"/>
      <c r="T5" s="29"/>
      <c r="U5" s="30"/>
      <c r="V5" s="30"/>
      <c r="W5" s="30"/>
      <c r="X5" s="6"/>
      <c r="Y5" s="6"/>
    </row>
    <row r="6" spans="1:25" ht="15.95" customHeight="1" x14ac:dyDescent="0.45">
      <c r="A6" s="44" t="s">
        <v>5</v>
      </c>
      <c r="B6" s="45"/>
      <c r="C6" s="4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5"/>
      <c r="T6" s="29"/>
      <c r="U6" s="30"/>
      <c r="V6" s="30"/>
      <c r="W6" s="30"/>
      <c r="X6" s="6"/>
      <c r="Y6" s="6"/>
    </row>
    <row r="7" spans="1:25" ht="15.95" customHeight="1" x14ac:dyDescent="0.45">
      <c r="A7" s="44" t="s">
        <v>6</v>
      </c>
      <c r="B7" s="45"/>
      <c r="C7" s="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5"/>
      <c r="T7" s="29"/>
      <c r="U7" s="30"/>
      <c r="V7" s="30"/>
      <c r="W7" s="30"/>
      <c r="X7" s="6"/>
      <c r="Y7" s="6"/>
    </row>
    <row r="8" spans="1:25" ht="15.95" customHeight="1" x14ac:dyDescent="0.45">
      <c r="A8" s="44" t="s">
        <v>7</v>
      </c>
      <c r="B8" s="45"/>
      <c r="C8" s="46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5"/>
      <c r="T8" s="29"/>
      <c r="U8" s="30"/>
      <c r="V8" s="30"/>
      <c r="W8" s="30"/>
      <c r="X8" s="6"/>
      <c r="Y8" s="6"/>
    </row>
    <row r="9" spans="1:25" ht="15.95" customHeight="1" x14ac:dyDescent="0.45">
      <c r="A9" s="44" t="s">
        <v>8</v>
      </c>
      <c r="B9" s="45"/>
      <c r="C9" s="46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5"/>
      <c r="T9" s="29"/>
      <c r="U9" s="30"/>
      <c r="V9" s="30"/>
      <c r="W9" s="30"/>
      <c r="X9" s="6"/>
      <c r="Y9" s="6"/>
    </row>
    <row r="10" spans="1:25" ht="15.95" customHeight="1" x14ac:dyDescent="0.45">
      <c r="A10" s="44" t="s">
        <v>9</v>
      </c>
      <c r="B10" s="45"/>
      <c r="C10" s="46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5"/>
      <c r="T10" s="29"/>
      <c r="U10" s="30"/>
      <c r="V10" s="30"/>
      <c r="W10" s="30"/>
      <c r="X10" s="6"/>
      <c r="Y10" s="6"/>
    </row>
    <row r="11" spans="1:25" ht="15.95" customHeight="1" x14ac:dyDescent="0.45">
      <c r="A11" s="44" t="s">
        <v>10</v>
      </c>
      <c r="B11" s="45"/>
      <c r="C11" s="46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5"/>
      <c r="T11" s="29"/>
      <c r="U11" s="30"/>
      <c r="V11" s="30"/>
      <c r="W11" s="30"/>
      <c r="X11" s="6"/>
      <c r="Y11" s="6"/>
    </row>
    <row r="12" spans="1:25" ht="15.95" customHeight="1" x14ac:dyDescent="0.45">
      <c r="A12" s="44" t="s">
        <v>11</v>
      </c>
      <c r="B12" s="45"/>
      <c r="C12" s="46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5"/>
      <c r="T12" s="29"/>
      <c r="U12" s="30"/>
      <c r="V12" s="30"/>
      <c r="W12" s="30"/>
      <c r="X12" s="6"/>
      <c r="Y12" s="6"/>
    </row>
    <row r="13" spans="1:25" ht="15.75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75" x14ac:dyDescent="0.45">
      <c r="A14" s="7"/>
      <c r="B14" s="8"/>
      <c r="C14" s="8" t="s">
        <v>12</v>
      </c>
      <c r="D14" s="8"/>
      <c r="E14" s="9"/>
      <c r="F14" s="9" t="s">
        <v>13</v>
      </c>
      <c r="G14" s="4" t="s">
        <v>14</v>
      </c>
      <c r="H14" s="4" t="s">
        <v>15</v>
      </c>
      <c r="I14" s="4" t="s">
        <v>16</v>
      </c>
      <c r="J14" s="4" t="s">
        <v>17</v>
      </c>
      <c r="K14" s="4" t="s">
        <v>18</v>
      </c>
      <c r="L14" s="4" t="s">
        <v>19</v>
      </c>
      <c r="M14" s="4" t="s">
        <v>20</v>
      </c>
      <c r="N14" s="4" t="s">
        <v>21</v>
      </c>
      <c r="O14" s="4" t="s">
        <v>22</v>
      </c>
      <c r="P14" s="4" t="s">
        <v>23</v>
      </c>
      <c r="Q14" s="4" t="s">
        <v>24</v>
      </c>
      <c r="R14" s="4" t="s">
        <v>25</v>
      </c>
      <c r="S14" s="10" t="s">
        <v>26</v>
      </c>
      <c r="T14" s="31" t="s">
        <v>27</v>
      </c>
      <c r="U14" s="31" t="s">
        <v>28</v>
      </c>
      <c r="V14" s="31" t="s">
        <v>29</v>
      </c>
      <c r="W14" s="31" t="s">
        <v>30</v>
      </c>
      <c r="X14" s="11" t="s">
        <v>31</v>
      </c>
      <c r="Y14" s="11" t="s">
        <v>32</v>
      </c>
    </row>
    <row r="15" spans="1:25" ht="150.75" customHeight="1" x14ac:dyDescent="0.45">
      <c r="F15" s="3" t="s">
        <v>33</v>
      </c>
      <c r="G15" s="3" t="s">
        <v>34</v>
      </c>
      <c r="H15" s="3" t="s">
        <v>35</v>
      </c>
      <c r="I15" s="3" t="s">
        <v>36</v>
      </c>
      <c r="K15" s="3" t="s">
        <v>37</v>
      </c>
      <c r="L15" s="3">
        <v>50</v>
      </c>
      <c r="M15" s="3">
        <v>13</v>
      </c>
      <c r="N15" s="3">
        <v>60</v>
      </c>
      <c r="O15" s="3">
        <v>29</v>
      </c>
      <c r="P15" s="3">
        <v>9</v>
      </c>
      <c r="Q15" s="3">
        <v>25</v>
      </c>
      <c r="R15" s="3">
        <v>39</v>
      </c>
      <c r="S15" s="13">
        <f>SUM(L15:R15)</f>
        <v>225</v>
      </c>
      <c r="T15" s="32">
        <v>450</v>
      </c>
      <c r="U15" s="33">
        <f t="shared" ref="U15:U46" si="0">SUM(T15*S15)</f>
        <v>101250</v>
      </c>
      <c r="V15" s="33">
        <f t="shared" ref="V15:V46" si="1">SUM(T15*0.14)</f>
        <v>63.000000000000007</v>
      </c>
      <c r="W15" s="33">
        <f t="shared" ref="W15:W46" si="2">SUM(V15*S15)</f>
        <v>14175.000000000002</v>
      </c>
      <c r="X15" s="14">
        <f>SUM(V15/1.13)</f>
        <v>55.752212389380546</v>
      </c>
      <c r="Y15" s="14">
        <f t="shared" ref="Y15:Y46" si="3">SUM(X15*S15)</f>
        <v>12544.247787610622</v>
      </c>
    </row>
    <row r="16" spans="1:25" ht="150.75" customHeight="1" x14ac:dyDescent="0.45">
      <c r="F16" s="2" t="s">
        <v>33</v>
      </c>
      <c r="G16" s="2" t="s">
        <v>34</v>
      </c>
      <c r="H16" s="2" t="s">
        <v>35</v>
      </c>
      <c r="I16" s="2" t="s">
        <v>36</v>
      </c>
      <c r="K16" s="2" t="s">
        <v>38</v>
      </c>
      <c r="L16" s="2">
        <v>47</v>
      </c>
      <c r="M16" s="2">
        <v>32</v>
      </c>
      <c r="N16" s="2">
        <v>4</v>
      </c>
      <c r="O16" s="2">
        <v>0</v>
      </c>
      <c r="P16" s="2">
        <v>0</v>
      </c>
      <c r="Q16" s="2">
        <v>23</v>
      </c>
      <c r="R16" s="2">
        <v>0</v>
      </c>
      <c r="S16" s="15">
        <f t="shared" ref="S16:S19" si="4">SUM(L16:R16)</f>
        <v>106</v>
      </c>
      <c r="T16" s="34">
        <v>450</v>
      </c>
      <c r="U16" s="33">
        <f t="shared" si="0"/>
        <v>47700</v>
      </c>
      <c r="V16" s="33">
        <f t="shared" si="1"/>
        <v>63.000000000000007</v>
      </c>
      <c r="W16" s="33">
        <f t="shared" si="2"/>
        <v>6678.0000000000009</v>
      </c>
      <c r="X16" s="14">
        <f t="shared" ref="X16:X69" si="5">SUM(V16/1.13)</f>
        <v>55.752212389380546</v>
      </c>
      <c r="Y16" s="14">
        <f t="shared" si="3"/>
        <v>5909.7345132743376</v>
      </c>
    </row>
    <row r="17" spans="6:25" ht="150.75" customHeight="1" x14ac:dyDescent="0.45">
      <c r="F17" s="2" t="s">
        <v>33</v>
      </c>
      <c r="G17" s="2" t="s">
        <v>34</v>
      </c>
      <c r="H17" s="2" t="s">
        <v>35</v>
      </c>
      <c r="I17" s="2" t="s">
        <v>36</v>
      </c>
      <c r="K17" s="2" t="s">
        <v>39</v>
      </c>
      <c r="L17" s="2">
        <v>33</v>
      </c>
      <c r="M17" s="2">
        <v>29</v>
      </c>
      <c r="N17" s="2">
        <v>39</v>
      </c>
      <c r="O17" s="2">
        <v>28</v>
      </c>
      <c r="P17" s="2">
        <v>2</v>
      </c>
      <c r="Q17" s="2">
        <v>18</v>
      </c>
      <c r="R17" s="2">
        <v>12</v>
      </c>
      <c r="S17" s="15">
        <f t="shared" si="4"/>
        <v>161</v>
      </c>
      <c r="T17" s="34">
        <v>450</v>
      </c>
      <c r="U17" s="33">
        <f t="shared" si="0"/>
        <v>72450</v>
      </c>
      <c r="V17" s="33">
        <f t="shared" si="1"/>
        <v>63.000000000000007</v>
      </c>
      <c r="W17" s="33">
        <f t="shared" si="2"/>
        <v>10143.000000000002</v>
      </c>
      <c r="X17" s="14">
        <f t="shared" si="5"/>
        <v>55.752212389380546</v>
      </c>
      <c r="Y17" s="14">
        <f t="shared" si="3"/>
        <v>8976.1061946902682</v>
      </c>
    </row>
    <row r="18" spans="6:25" ht="150.75" customHeight="1" x14ac:dyDescent="0.45">
      <c r="F18" s="2" t="s">
        <v>33</v>
      </c>
      <c r="G18" s="2" t="s">
        <v>40</v>
      </c>
      <c r="H18" s="2" t="s">
        <v>41</v>
      </c>
      <c r="I18" s="2" t="s">
        <v>42</v>
      </c>
      <c r="K18" s="2" t="s">
        <v>43</v>
      </c>
      <c r="L18" s="2">
        <v>46</v>
      </c>
      <c r="M18" s="2">
        <v>19</v>
      </c>
      <c r="N18" s="2">
        <v>0</v>
      </c>
      <c r="O18" s="2">
        <v>0</v>
      </c>
      <c r="P18" s="2">
        <v>0</v>
      </c>
      <c r="Q18" s="2">
        <v>16</v>
      </c>
      <c r="R18" s="2">
        <v>0</v>
      </c>
      <c r="S18" s="15">
        <f t="shared" si="4"/>
        <v>81</v>
      </c>
      <c r="T18" s="34">
        <v>490</v>
      </c>
      <c r="U18" s="33">
        <f t="shared" si="0"/>
        <v>39690</v>
      </c>
      <c r="V18" s="33">
        <f t="shared" si="1"/>
        <v>68.600000000000009</v>
      </c>
      <c r="W18" s="33">
        <f t="shared" si="2"/>
        <v>5556.6</v>
      </c>
      <c r="X18" s="14">
        <f t="shared" si="5"/>
        <v>60.707964601769923</v>
      </c>
      <c r="Y18" s="14">
        <f t="shared" si="3"/>
        <v>4917.345132743364</v>
      </c>
    </row>
    <row r="19" spans="6:25" ht="150.75" customHeight="1" x14ac:dyDescent="0.45">
      <c r="F19" s="2" t="s">
        <v>33</v>
      </c>
      <c r="G19" s="2" t="s">
        <v>40</v>
      </c>
      <c r="H19" s="2" t="s">
        <v>44</v>
      </c>
      <c r="I19" s="2" t="s">
        <v>42</v>
      </c>
      <c r="K19" s="2" t="s">
        <v>39</v>
      </c>
      <c r="L19" s="2">
        <v>58</v>
      </c>
      <c r="M19" s="2">
        <v>40</v>
      </c>
      <c r="N19" s="2">
        <v>25</v>
      </c>
      <c r="O19" s="2">
        <v>3</v>
      </c>
      <c r="Q19" s="2">
        <v>16</v>
      </c>
      <c r="R19" s="2">
        <v>37</v>
      </c>
      <c r="S19" s="15">
        <f t="shared" si="4"/>
        <v>179</v>
      </c>
      <c r="T19" s="34">
        <v>490</v>
      </c>
      <c r="U19" s="33">
        <f t="shared" si="0"/>
        <v>87710</v>
      </c>
      <c r="V19" s="33">
        <f t="shared" si="1"/>
        <v>68.600000000000009</v>
      </c>
      <c r="W19" s="33">
        <f t="shared" si="2"/>
        <v>12279.400000000001</v>
      </c>
      <c r="X19" s="14">
        <f t="shared" si="5"/>
        <v>60.707964601769923</v>
      </c>
      <c r="Y19" s="14">
        <f t="shared" si="3"/>
        <v>10866.725663716816</v>
      </c>
    </row>
    <row r="20" spans="6:25" ht="150.75" customHeight="1" x14ac:dyDescent="0.45">
      <c r="F20" s="2" t="s">
        <v>33</v>
      </c>
      <c r="G20" s="2" t="s">
        <v>45</v>
      </c>
      <c r="H20" s="2" t="s">
        <v>46</v>
      </c>
      <c r="I20" s="2" t="s">
        <v>47</v>
      </c>
      <c r="K20" s="2" t="s">
        <v>48</v>
      </c>
      <c r="L20" s="2">
        <v>18</v>
      </c>
      <c r="M20" s="2">
        <v>20</v>
      </c>
      <c r="N20" s="2">
        <v>0</v>
      </c>
      <c r="O20" s="2">
        <v>0</v>
      </c>
      <c r="P20" s="2">
        <v>13</v>
      </c>
      <c r="Q20" s="2">
        <v>2</v>
      </c>
      <c r="R20" s="2">
        <v>15</v>
      </c>
      <c r="S20" s="15">
        <f t="shared" ref="S20:S23" si="6">SUM(L20:R20)</f>
        <v>68</v>
      </c>
      <c r="T20" s="34">
        <v>290</v>
      </c>
      <c r="U20" s="33">
        <f t="shared" si="0"/>
        <v>19720</v>
      </c>
      <c r="V20" s="33">
        <f t="shared" si="1"/>
        <v>40.6</v>
      </c>
      <c r="W20" s="33">
        <f t="shared" si="2"/>
        <v>2760.8</v>
      </c>
      <c r="X20" s="14">
        <f t="shared" si="5"/>
        <v>35.929203539823014</v>
      </c>
      <c r="Y20" s="14">
        <f t="shared" si="3"/>
        <v>2443.1858407079649</v>
      </c>
    </row>
    <row r="21" spans="6:25" ht="150.75" customHeight="1" x14ac:dyDescent="0.45">
      <c r="F21" s="2" t="s">
        <v>33</v>
      </c>
      <c r="G21" s="2" t="s">
        <v>45</v>
      </c>
      <c r="H21" s="2" t="s">
        <v>46</v>
      </c>
      <c r="I21" s="2" t="s">
        <v>47</v>
      </c>
      <c r="K21" s="2" t="s">
        <v>49</v>
      </c>
      <c r="L21" s="2">
        <v>3</v>
      </c>
      <c r="M21" s="2">
        <v>38</v>
      </c>
      <c r="N21" s="2">
        <v>7</v>
      </c>
      <c r="O21" s="2">
        <v>5</v>
      </c>
      <c r="P21" s="2">
        <v>0</v>
      </c>
      <c r="Q21" s="2">
        <v>3</v>
      </c>
      <c r="R21" s="2">
        <v>8</v>
      </c>
      <c r="S21" s="15">
        <f t="shared" si="6"/>
        <v>64</v>
      </c>
      <c r="T21" s="34">
        <v>290</v>
      </c>
      <c r="U21" s="33">
        <f t="shared" si="0"/>
        <v>18560</v>
      </c>
      <c r="V21" s="33">
        <f t="shared" si="1"/>
        <v>40.6</v>
      </c>
      <c r="W21" s="33">
        <f t="shared" si="2"/>
        <v>2598.4</v>
      </c>
      <c r="X21" s="14">
        <f t="shared" si="5"/>
        <v>35.929203539823014</v>
      </c>
      <c r="Y21" s="14">
        <f t="shared" si="3"/>
        <v>2299.4690265486729</v>
      </c>
    </row>
    <row r="22" spans="6:25" ht="150.75" customHeight="1" x14ac:dyDescent="0.45">
      <c r="F22" s="2" t="s">
        <v>33</v>
      </c>
      <c r="G22" s="2" t="s">
        <v>50</v>
      </c>
      <c r="H22" s="2" t="s">
        <v>51</v>
      </c>
      <c r="I22" s="2" t="s">
        <v>36</v>
      </c>
      <c r="K22" s="2" t="s">
        <v>52</v>
      </c>
      <c r="L22" s="2">
        <v>50</v>
      </c>
      <c r="M22" s="2">
        <v>57</v>
      </c>
      <c r="N22" s="2">
        <v>0</v>
      </c>
      <c r="O22" s="2">
        <v>0</v>
      </c>
      <c r="P22" s="2">
        <v>9</v>
      </c>
      <c r="Q22" s="2">
        <v>0</v>
      </c>
      <c r="R22" s="2">
        <v>42</v>
      </c>
      <c r="S22" s="15">
        <f t="shared" si="6"/>
        <v>158</v>
      </c>
      <c r="T22" s="34">
        <v>350</v>
      </c>
      <c r="U22" s="33">
        <f t="shared" si="0"/>
        <v>55300</v>
      </c>
      <c r="V22" s="33">
        <f t="shared" si="1"/>
        <v>49.000000000000007</v>
      </c>
      <c r="W22" s="33">
        <f t="shared" si="2"/>
        <v>7742.0000000000009</v>
      </c>
      <c r="X22" s="14">
        <f t="shared" si="5"/>
        <v>43.362831858407091</v>
      </c>
      <c r="Y22" s="14">
        <f t="shared" si="3"/>
        <v>6851.3274336283203</v>
      </c>
    </row>
    <row r="23" spans="6:25" ht="150.75" customHeight="1" x14ac:dyDescent="0.45">
      <c r="F23" s="2" t="s">
        <v>33</v>
      </c>
      <c r="G23" s="2" t="s">
        <v>50</v>
      </c>
      <c r="H23" s="2" t="s">
        <v>51</v>
      </c>
      <c r="I23" s="2" t="s">
        <v>36</v>
      </c>
      <c r="K23" s="2" t="s">
        <v>53</v>
      </c>
      <c r="L23" s="2">
        <v>58</v>
      </c>
      <c r="M23" s="2">
        <v>42</v>
      </c>
      <c r="N23" s="2">
        <v>11</v>
      </c>
      <c r="O23" s="2">
        <v>20</v>
      </c>
      <c r="P23" s="2">
        <v>45</v>
      </c>
      <c r="Q23" s="2">
        <v>21</v>
      </c>
      <c r="R23" s="2">
        <v>45</v>
      </c>
      <c r="S23" s="15">
        <f t="shared" si="6"/>
        <v>242</v>
      </c>
      <c r="T23" s="34">
        <v>350</v>
      </c>
      <c r="U23" s="33">
        <f t="shared" si="0"/>
        <v>84700</v>
      </c>
      <c r="V23" s="33">
        <f t="shared" si="1"/>
        <v>49.000000000000007</v>
      </c>
      <c r="W23" s="33">
        <f t="shared" si="2"/>
        <v>11858.000000000002</v>
      </c>
      <c r="X23" s="14">
        <f t="shared" si="5"/>
        <v>43.362831858407091</v>
      </c>
      <c r="Y23" s="14">
        <f t="shared" si="3"/>
        <v>10493.805309734516</v>
      </c>
    </row>
    <row r="24" spans="6:25" ht="150.75" customHeight="1" x14ac:dyDescent="0.45">
      <c r="F24" s="2" t="s">
        <v>54</v>
      </c>
      <c r="G24" s="2" t="s">
        <v>55</v>
      </c>
      <c r="H24" s="2" t="s">
        <v>56</v>
      </c>
      <c r="I24" s="2" t="s">
        <v>57</v>
      </c>
      <c r="J24" s="2" t="s">
        <v>58</v>
      </c>
      <c r="K24" s="2" t="s">
        <v>59</v>
      </c>
      <c r="M24" s="1"/>
      <c r="N24" s="2">
        <v>4</v>
      </c>
      <c r="O24" s="2">
        <v>17</v>
      </c>
      <c r="P24" s="2">
        <v>13</v>
      </c>
      <c r="Q24" s="2">
        <v>21</v>
      </c>
      <c r="R24" s="2">
        <v>21</v>
      </c>
      <c r="S24" s="19">
        <v>76</v>
      </c>
      <c r="T24" s="34">
        <v>940</v>
      </c>
      <c r="U24" s="33">
        <f t="shared" si="0"/>
        <v>71440</v>
      </c>
      <c r="V24" s="33">
        <f t="shared" si="1"/>
        <v>131.60000000000002</v>
      </c>
      <c r="W24" s="33">
        <f t="shared" si="2"/>
        <v>10001.600000000002</v>
      </c>
      <c r="X24" s="14">
        <f t="shared" si="5"/>
        <v>116.46017699115048</v>
      </c>
      <c r="Y24" s="14">
        <f t="shared" si="3"/>
        <v>8850.9734513274361</v>
      </c>
    </row>
    <row r="25" spans="6:25" ht="150.75" customHeight="1" x14ac:dyDescent="0.45">
      <c r="F25" s="2" t="s">
        <v>54</v>
      </c>
      <c r="G25" s="2" t="s">
        <v>60</v>
      </c>
      <c r="H25" s="2" t="s">
        <v>61</v>
      </c>
      <c r="I25" s="2" t="s">
        <v>57</v>
      </c>
      <c r="J25" s="2" t="s">
        <v>58</v>
      </c>
      <c r="K25" s="2" t="s">
        <v>62</v>
      </c>
      <c r="M25" s="1"/>
      <c r="N25" s="2">
        <v>1</v>
      </c>
      <c r="O25" s="2">
        <v>15</v>
      </c>
      <c r="P25" s="2">
        <v>25</v>
      </c>
      <c r="Q25" s="2">
        <v>10</v>
      </c>
      <c r="R25" s="2">
        <v>17</v>
      </c>
      <c r="S25" s="19">
        <v>68</v>
      </c>
      <c r="T25" s="34">
        <v>840</v>
      </c>
      <c r="U25" s="33">
        <f t="shared" si="0"/>
        <v>57120</v>
      </c>
      <c r="V25" s="33">
        <f t="shared" si="1"/>
        <v>117.60000000000001</v>
      </c>
      <c r="W25" s="33">
        <f t="shared" si="2"/>
        <v>7996.8</v>
      </c>
      <c r="X25" s="14">
        <f t="shared" si="5"/>
        <v>104.07079646017701</v>
      </c>
      <c r="Y25" s="14">
        <f t="shared" si="3"/>
        <v>7076.8141592920365</v>
      </c>
    </row>
    <row r="26" spans="6:25" ht="150.75" customHeight="1" x14ac:dyDescent="0.45">
      <c r="F26" s="2" t="s">
        <v>54</v>
      </c>
      <c r="G26" s="2" t="s">
        <v>60</v>
      </c>
      <c r="H26" s="2" t="s">
        <v>63</v>
      </c>
      <c r="I26" s="2" t="s">
        <v>57</v>
      </c>
      <c r="J26" s="2" t="s">
        <v>58</v>
      </c>
      <c r="K26" s="2" t="s">
        <v>64</v>
      </c>
      <c r="N26" s="2">
        <v>0</v>
      </c>
      <c r="O26" s="2">
        <v>29</v>
      </c>
      <c r="P26" s="2">
        <v>10</v>
      </c>
      <c r="Q26" s="2">
        <v>0</v>
      </c>
      <c r="R26" s="2">
        <v>6</v>
      </c>
      <c r="S26" s="19">
        <v>45</v>
      </c>
      <c r="T26" s="34">
        <v>840</v>
      </c>
      <c r="U26" s="33">
        <f t="shared" si="0"/>
        <v>37800</v>
      </c>
      <c r="V26" s="33">
        <f t="shared" si="1"/>
        <v>117.60000000000001</v>
      </c>
      <c r="W26" s="33">
        <f t="shared" si="2"/>
        <v>5292</v>
      </c>
      <c r="X26" s="14">
        <f t="shared" si="5"/>
        <v>104.07079646017701</v>
      </c>
      <c r="Y26" s="14">
        <f t="shared" si="3"/>
        <v>4683.1858407079653</v>
      </c>
    </row>
    <row r="27" spans="6:25" ht="150.75" customHeight="1" x14ac:dyDescent="0.45">
      <c r="F27" s="2" t="s">
        <v>65</v>
      </c>
      <c r="G27" s="2" t="s">
        <v>66</v>
      </c>
      <c r="H27" s="2" t="s">
        <v>67</v>
      </c>
      <c r="I27" s="2" t="s">
        <v>68</v>
      </c>
      <c r="J27" s="2" t="s">
        <v>69</v>
      </c>
      <c r="K27" s="2" t="s">
        <v>70</v>
      </c>
      <c r="M27" s="2">
        <v>16</v>
      </c>
      <c r="N27" s="2">
        <v>10</v>
      </c>
      <c r="O27" s="2">
        <v>20</v>
      </c>
      <c r="P27" s="2">
        <v>41</v>
      </c>
      <c r="Q27" s="2">
        <v>40</v>
      </c>
      <c r="S27" s="15">
        <v>127</v>
      </c>
      <c r="T27" s="34">
        <v>595</v>
      </c>
      <c r="U27" s="33">
        <f t="shared" si="0"/>
        <v>75565</v>
      </c>
      <c r="V27" s="33">
        <f t="shared" si="1"/>
        <v>83.300000000000011</v>
      </c>
      <c r="W27" s="33">
        <f t="shared" si="2"/>
        <v>10579.100000000002</v>
      </c>
      <c r="X27" s="14">
        <f t="shared" si="5"/>
        <v>73.716814159292056</v>
      </c>
      <c r="Y27" s="14">
        <f t="shared" si="3"/>
        <v>9362.0353982300912</v>
      </c>
    </row>
    <row r="28" spans="6:25" ht="137.1" customHeight="1" x14ac:dyDescent="0.45">
      <c r="F28" s="2" t="s">
        <v>65</v>
      </c>
      <c r="G28" s="2" t="s">
        <v>66</v>
      </c>
      <c r="H28" s="2" t="s">
        <v>71</v>
      </c>
      <c r="I28" s="2" t="s">
        <v>68</v>
      </c>
      <c r="J28" s="2" t="s">
        <v>69</v>
      </c>
      <c r="K28" s="2" t="s">
        <v>72</v>
      </c>
      <c r="M28" s="2">
        <v>30</v>
      </c>
      <c r="N28" s="2">
        <v>30</v>
      </c>
      <c r="O28" s="2">
        <v>26</v>
      </c>
      <c r="P28" s="2">
        <v>37</v>
      </c>
      <c r="Q28" s="2">
        <v>40</v>
      </c>
      <c r="S28" s="15">
        <v>163</v>
      </c>
      <c r="T28" s="34">
        <v>595</v>
      </c>
      <c r="U28" s="33">
        <f t="shared" si="0"/>
        <v>96985</v>
      </c>
      <c r="V28" s="33">
        <f t="shared" si="1"/>
        <v>83.300000000000011</v>
      </c>
      <c r="W28" s="33">
        <f t="shared" si="2"/>
        <v>13577.900000000001</v>
      </c>
      <c r="X28" s="14">
        <f t="shared" si="5"/>
        <v>73.716814159292056</v>
      </c>
      <c r="Y28" s="14">
        <f t="shared" si="3"/>
        <v>12015.840707964606</v>
      </c>
    </row>
    <row r="29" spans="6:25" ht="126.95" customHeight="1" x14ac:dyDescent="0.45">
      <c r="F29" s="2" t="s">
        <v>65</v>
      </c>
      <c r="G29" s="2" t="s">
        <v>73</v>
      </c>
      <c r="H29" s="2" t="s">
        <v>74</v>
      </c>
      <c r="I29" s="2" t="s">
        <v>68</v>
      </c>
      <c r="J29" s="2" t="s">
        <v>69</v>
      </c>
      <c r="K29" s="2" t="s">
        <v>70</v>
      </c>
      <c r="P29" s="2">
        <v>8</v>
      </c>
      <c r="Q29" s="2">
        <v>24</v>
      </c>
      <c r="S29" s="15">
        <v>32</v>
      </c>
      <c r="T29" s="34">
        <v>750</v>
      </c>
      <c r="U29" s="33">
        <f t="shared" si="0"/>
        <v>24000</v>
      </c>
      <c r="V29" s="33">
        <f t="shared" si="1"/>
        <v>105.00000000000001</v>
      </c>
      <c r="W29" s="33">
        <f t="shared" si="2"/>
        <v>3360.0000000000005</v>
      </c>
      <c r="X29" s="14">
        <f t="shared" si="5"/>
        <v>92.920353982300909</v>
      </c>
      <c r="Y29" s="14">
        <f t="shared" si="3"/>
        <v>2973.4513274336291</v>
      </c>
    </row>
    <row r="30" spans="6:25" ht="120.95" customHeight="1" x14ac:dyDescent="0.45">
      <c r="F30" s="2" t="s">
        <v>65</v>
      </c>
      <c r="G30" s="2" t="s">
        <v>75</v>
      </c>
      <c r="H30" s="2" t="s">
        <v>76</v>
      </c>
      <c r="I30" s="2" t="s">
        <v>68</v>
      </c>
      <c r="J30" s="2" t="s">
        <v>69</v>
      </c>
      <c r="K30" s="2" t="s">
        <v>70</v>
      </c>
      <c r="M30" s="2">
        <v>2</v>
      </c>
      <c r="P30" s="2">
        <v>7</v>
      </c>
      <c r="Q30" s="2">
        <v>18</v>
      </c>
      <c r="S30" s="15">
        <v>27</v>
      </c>
      <c r="T30" s="34">
        <v>750</v>
      </c>
      <c r="U30" s="33">
        <f t="shared" si="0"/>
        <v>20250</v>
      </c>
      <c r="V30" s="33">
        <f t="shared" si="1"/>
        <v>105.00000000000001</v>
      </c>
      <c r="W30" s="33">
        <f t="shared" si="2"/>
        <v>2835.0000000000005</v>
      </c>
      <c r="X30" s="14">
        <f t="shared" si="5"/>
        <v>92.920353982300909</v>
      </c>
      <c r="Y30" s="14">
        <f t="shared" si="3"/>
        <v>2508.8495575221245</v>
      </c>
    </row>
    <row r="31" spans="6:25" ht="150.75" customHeight="1" x14ac:dyDescent="0.45">
      <c r="F31" s="2" t="s">
        <v>65</v>
      </c>
      <c r="G31" s="2" t="s">
        <v>77</v>
      </c>
      <c r="H31" s="2" t="s">
        <v>78</v>
      </c>
      <c r="I31" s="2" t="s">
        <v>68</v>
      </c>
      <c r="J31" s="2" t="s">
        <v>69</v>
      </c>
      <c r="K31" s="2" t="s">
        <v>79</v>
      </c>
      <c r="O31" s="2">
        <v>31</v>
      </c>
      <c r="P31" s="2">
        <v>39</v>
      </c>
      <c r="Q31" s="2">
        <v>40</v>
      </c>
      <c r="S31" s="15">
        <v>110</v>
      </c>
      <c r="T31" s="34">
        <v>750</v>
      </c>
      <c r="U31" s="33">
        <f t="shared" si="0"/>
        <v>82500</v>
      </c>
      <c r="V31" s="33">
        <f t="shared" si="1"/>
        <v>105.00000000000001</v>
      </c>
      <c r="W31" s="33">
        <f t="shared" si="2"/>
        <v>11550.000000000002</v>
      </c>
      <c r="X31" s="14">
        <f t="shared" si="5"/>
        <v>92.920353982300909</v>
      </c>
      <c r="Y31" s="14">
        <f t="shared" si="3"/>
        <v>10221.2389380531</v>
      </c>
    </row>
    <row r="32" spans="6:25" ht="150.75" customHeight="1" x14ac:dyDescent="0.45">
      <c r="F32" s="2" t="s">
        <v>65</v>
      </c>
      <c r="G32" s="2" t="s">
        <v>80</v>
      </c>
      <c r="H32" s="2" t="s">
        <v>81</v>
      </c>
      <c r="I32" s="2" t="s">
        <v>68</v>
      </c>
      <c r="J32" s="2" t="s">
        <v>69</v>
      </c>
      <c r="K32" s="2" t="s">
        <v>70</v>
      </c>
      <c r="M32" s="2">
        <v>12</v>
      </c>
      <c r="N32" s="2">
        <v>12</v>
      </c>
      <c r="O32" s="2">
        <v>32</v>
      </c>
      <c r="P32" s="2">
        <v>45</v>
      </c>
      <c r="Q32" s="2">
        <v>25</v>
      </c>
      <c r="S32" s="15">
        <v>126</v>
      </c>
      <c r="T32" s="34">
        <v>895</v>
      </c>
      <c r="U32" s="33">
        <f t="shared" si="0"/>
        <v>112770</v>
      </c>
      <c r="V32" s="33">
        <f t="shared" si="1"/>
        <v>125.30000000000001</v>
      </c>
      <c r="W32" s="33">
        <f t="shared" si="2"/>
        <v>15787.800000000001</v>
      </c>
      <c r="X32" s="14">
        <f t="shared" si="5"/>
        <v>110.88495575221241</v>
      </c>
      <c r="Y32" s="14">
        <f t="shared" si="3"/>
        <v>13971.504424778763</v>
      </c>
    </row>
    <row r="33" spans="6:25" ht="150.75" customHeight="1" x14ac:dyDescent="0.45">
      <c r="F33" s="2" t="s">
        <v>65</v>
      </c>
      <c r="G33" s="2" t="s">
        <v>82</v>
      </c>
      <c r="H33" s="2" t="s">
        <v>83</v>
      </c>
      <c r="I33" s="2" t="s">
        <v>68</v>
      </c>
      <c r="J33" s="2" t="s">
        <v>69</v>
      </c>
      <c r="K33" s="2" t="s">
        <v>84</v>
      </c>
      <c r="M33" s="2">
        <v>23</v>
      </c>
      <c r="N33" s="2">
        <v>19</v>
      </c>
      <c r="O33" s="2">
        <v>78</v>
      </c>
      <c r="P33" s="2">
        <v>48</v>
      </c>
      <c r="Q33" s="2">
        <v>31</v>
      </c>
      <c r="S33" s="15">
        <v>199</v>
      </c>
      <c r="T33" s="34">
        <v>895</v>
      </c>
      <c r="U33" s="33">
        <f t="shared" si="0"/>
        <v>178105</v>
      </c>
      <c r="V33" s="33">
        <f t="shared" si="1"/>
        <v>125.30000000000001</v>
      </c>
      <c r="W33" s="33">
        <f t="shared" si="2"/>
        <v>24934.7</v>
      </c>
      <c r="X33" s="14">
        <f t="shared" si="5"/>
        <v>110.88495575221241</v>
      </c>
      <c r="Y33" s="14">
        <f t="shared" si="3"/>
        <v>22066.10619469027</v>
      </c>
    </row>
    <row r="34" spans="6:25" ht="150.75" customHeight="1" x14ac:dyDescent="0.45">
      <c r="F34" s="2" t="s">
        <v>65</v>
      </c>
      <c r="G34" s="2" t="s">
        <v>85</v>
      </c>
      <c r="H34" s="2" t="s">
        <v>86</v>
      </c>
      <c r="I34" s="2" t="s">
        <v>68</v>
      </c>
      <c r="J34" s="2" t="s">
        <v>69</v>
      </c>
      <c r="K34" s="2" t="s">
        <v>72</v>
      </c>
      <c r="M34" s="2">
        <v>0</v>
      </c>
      <c r="N34" s="2">
        <v>0</v>
      </c>
      <c r="O34" s="2">
        <v>43</v>
      </c>
      <c r="P34" s="2">
        <v>40</v>
      </c>
      <c r="Q34" s="2">
        <v>45</v>
      </c>
      <c r="S34" s="15">
        <v>128</v>
      </c>
      <c r="T34" s="34">
        <v>1100</v>
      </c>
      <c r="U34" s="33">
        <f t="shared" si="0"/>
        <v>140800</v>
      </c>
      <c r="V34" s="33">
        <f t="shared" si="1"/>
        <v>154.00000000000003</v>
      </c>
      <c r="W34" s="33">
        <f t="shared" si="2"/>
        <v>19712.000000000004</v>
      </c>
      <c r="X34" s="14">
        <f t="shared" si="5"/>
        <v>136.283185840708</v>
      </c>
      <c r="Y34" s="14">
        <f t="shared" si="3"/>
        <v>17444.247787610624</v>
      </c>
    </row>
    <row r="35" spans="6:25" ht="150.75" customHeight="1" x14ac:dyDescent="0.45">
      <c r="F35" s="2" t="s">
        <v>87</v>
      </c>
      <c r="G35" s="2" t="s">
        <v>88</v>
      </c>
      <c r="H35" s="2" t="s">
        <v>89</v>
      </c>
      <c r="I35" s="2" t="s">
        <v>57</v>
      </c>
      <c r="J35" s="2" t="s">
        <v>90</v>
      </c>
      <c r="K35" s="2" t="s">
        <v>91</v>
      </c>
      <c r="N35" s="2">
        <v>30</v>
      </c>
      <c r="O35" s="2">
        <v>72</v>
      </c>
      <c r="P35" s="2">
        <v>66</v>
      </c>
      <c r="Q35" s="2">
        <v>78</v>
      </c>
      <c r="R35" s="2">
        <v>33</v>
      </c>
      <c r="S35" s="15">
        <v>279</v>
      </c>
      <c r="T35" s="34">
        <v>450</v>
      </c>
      <c r="U35" s="33">
        <f t="shared" si="0"/>
        <v>125550</v>
      </c>
      <c r="V35" s="33">
        <f t="shared" si="1"/>
        <v>63.000000000000007</v>
      </c>
      <c r="W35" s="33">
        <f t="shared" si="2"/>
        <v>17577.000000000004</v>
      </c>
      <c r="X35" s="14">
        <f t="shared" si="5"/>
        <v>55.752212389380546</v>
      </c>
      <c r="Y35" s="14">
        <f t="shared" si="3"/>
        <v>15554.867256637172</v>
      </c>
    </row>
    <row r="36" spans="6:25" ht="150.75" customHeight="1" x14ac:dyDescent="0.45">
      <c r="F36" s="2" t="s">
        <v>87</v>
      </c>
      <c r="G36" s="2" t="s">
        <v>88</v>
      </c>
      <c r="H36" s="2" t="s">
        <v>89</v>
      </c>
      <c r="I36" s="2" t="s">
        <v>57</v>
      </c>
      <c r="J36" s="2" t="s">
        <v>90</v>
      </c>
      <c r="K36" s="2" t="s">
        <v>59</v>
      </c>
      <c r="N36" s="2">
        <v>34</v>
      </c>
      <c r="O36" s="2">
        <v>69</v>
      </c>
      <c r="P36" s="2">
        <v>66</v>
      </c>
      <c r="Q36" s="2">
        <v>79</v>
      </c>
      <c r="R36" s="2">
        <v>7</v>
      </c>
      <c r="S36" s="15">
        <v>255</v>
      </c>
      <c r="T36" s="34">
        <v>450</v>
      </c>
      <c r="U36" s="33">
        <f t="shared" si="0"/>
        <v>114750</v>
      </c>
      <c r="V36" s="33">
        <f t="shared" si="1"/>
        <v>63.000000000000007</v>
      </c>
      <c r="W36" s="33">
        <f t="shared" si="2"/>
        <v>16065.000000000002</v>
      </c>
      <c r="X36" s="14">
        <f t="shared" si="5"/>
        <v>55.752212389380546</v>
      </c>
      <c r="Y36" s="14">
        <f t="shared" si="3"/>
        <v>14216.814159292038</v>
      </c>
    </row>
    <row r="37" spans="6:25" ht="150.75" customHeight="1" x14ac:dyDescent="0.45">
      <c r="F37" s="2" t="s">
        <v>87</v>
      </c>
      <c r="G37" s="2" t="s">
        <v>88</v>
      </c>
      <c r="H37" s="2" t="s">
        <v>89</v>
      </c>
      <c r="I37" s="2" t="s">
        <v>57</v>
      </c>
      <c r="J37" s="2" t="s">
        <v>90</v>
      </c>
      <c r="K37" s="2" t="s">
        <v>92</v>
      </c>
      <c r="N37" s="2">
        <v>9</v>
      </c>
      <c r="O37" s="2">
        <v>5</v>
      </c>
      <c r="P37" s="2">
        <v>12</v>
      </c>
      <c r="Q37" s="2">
        <v>7</v>
      </c>
      <c r="R37" s="2">
        <v>4</v>
      </c>
      <c r="S37" s="15">
        <v>37</v>
      </c>
      <c r="T37" s="34">
        <v>550</v>
      </c>
      <c r="U37" s="33">
        <f t="shared" si="0"/>
        <v>20350</v>
      </c>
      <c r="V37" s="33">
        <f t="shared" si="1"/>
        <v>77.000000000000014</v>
      </c>
      <c r="W37" s="33">
        <f t="shared" si="2"/>
        <v>2849.0000000000005</v>
      </c>
      <c r="X37" s="14">
        <f t="shared" si="5"/>
        <v>68.141592920354</v>
      </c>
      <c r="Y37" s="14">
        <f t="shared" si="3"/>
        <v>2521.2389380530981</v>
      </c>
    </row>
    <row r="38" spans="6:25" ht="150.75" customHeight="1" x14ac:dyDescent="0.45">
      <c r="F38" s="2" t="s">
        <v>87</v>
      </c>
      <c r="G38" s="2" t="s">
        <v>93</v>
      </c>
      <c r="H38" s="2" t="s">
        <v>94</v>
      </c>
      <c r="I38" s="2" t="s">
        <v>57</v>
      </c>
      <c r="J38" s="2" t="s">
        <v>90</v>
      </c>
      <c r="K38" s="2" t="s">
        <v>95</v>
      </c>
      <c r="N38" s="2">
        <v>6</v>
      </c>
      <c r="O38" s="2">
        <v>8</v>
      </c>
      <c r="P38" s="2">
        <v>8</v>
      </c>
      <c r="Q38" s="2">
        <v>16</v>
      </c>
      <c r="R38" s="2">
        <v>1</v>
      </c>
      <c r="S38" s="15">
        <v>39</v>
      </c>
      <c r="T38" s="34">
        <v>450</v>
      </c>
      <c r="U38" s="33">
        <f t="shared" si="0"/>
        <v>17550</v>
      </c>
      <c r="V38" s="33">
        <f t="shared" si="1"/>
        <v>63.000000000000007</v>
      </c>
      <c r="W38" s="33">
        <f t="shared" si="2"/>
        <v>2457.0000000000005</v>
      </c>
      <c r="X38" s="14">
        <f t="shared" si="5"/>
        <v>55.752212389380546</v>
      </c>
      <c r="Y38" s="14">
        <f t="shared" si="3"/>
        <v>2174.3362831858412</v>
      </c>
    </row>
    <row r="39" spans="6:25" ht="150.75" customHeight="1" x14ac:dyDescent="0.45">
      <c r="F39" s="2" t="s">
        <v>87</v>
      </c>
      <c r="G39" s="2" t="s">
        <v>96</v>
      </c>
      <c r="H39" s="2" t="s">
        <v>97</v>
      </c>
      <c r="I39" s="2" t="s">
        <v>98</v>
      </c>
      <c r="J39" s="2" t="s">
        <v>90</v>
      </c>
      <c r="K39" s="2" t="s">
        <v>95</v>
      </c>
      <c r="N39" s="2">
        <v>33</v>
      </c>
      <c r="O39" s="2">
        <v>61</v>
      </c>
      <c r="P39" s="2">
        <v>67</v>
      </c>
      <c r="Q39" s="2">
        <v>76</v>
      </c>
      <c r="R39" s="2">
        <v>32</v>
      </c>
      <c r="S39" s="15">
        <v>269</v>
      </c>
      <c r="T39" s="34">
        <v>395</v>
      </c>
      <c r="U39" s="33">
        <f t="shared" si="0"/>
        <v>106255</v>
      </c>
      <c r="V39" s="33">
        <f t="shared" si="1"/>
        <v>55.300000000000004</v>
      </c>
      <c r="W39" s="33">
        <f t="shared" si="2"/>
        <v>14875.7</v>
      </c>
      <c r="X39" s="14">
        <f t="shared" si="5"/>
        <v>48.93805309734514</v>
      </c>
      <c r="Y39" s="14">
        <f t="shared" si="3"/>
        <v>13164.336283185843</v>
      </c>
    </row>
    <row r="40" spans="6:25" ht="150.75" customHeight="1" x14ac:dyDescent="0.45">
      <c r="F40" s="2" t="s">
        <v>87</v>
      </c>
      <c r="G40" s="2" t="s">
        <v>96</v>
      </c>
      <c r="H40" s="2" t="s">
        <v>99</v>
      </c>
      <c r="I40" s="2" t="s">
        <v>57</v>
      </c>
      <c r="J40" s="2" t="s">
        <v>90</v>
      </c>
      <c r="K40" s="2" t="s">
        <v>100</v>
      </c>
      <c r="N40" s="2">
        <v>36</v>
      </c>
      <c r="O40" s="2">
        <v>76</v>
      </c>
      <c r="P40" s="2">
        <v>91</v>
      </c>
      <c r="Q40" s="2">
        <v>85</v>
      </c>
      <c r="R40" s="2">
        <v>39</v>
      </c>
      <c r="S40" s="15">
        <v>327</v>
      </c>
      <c r="T40" s="34">
        <v>395</v>
      </c>
      <c r="U40" s="33">
        <f t="shared" si="0"/>
        <v>129165</v>
      </c>
      <c r="V40" s="33">
        <f t="shared" si="1"/>
        <v>55.300000000000004</v>
      </c>
      <c r="W40" s="33">
        <f t="shared" si="2"/>
        <v>18083.100000000002</v>
      </c>
      <c r="X40" s="14">
        <f t="shared" si="5"/>
        <v>48.93805309734514</v>
      </c>
      <c r="Y40" s="14">
        <f t="shared" si="3"/>
        <v>16002.743362831861</v>
      </c>
    </row>
    <row r="41" spans="6:25" ht="150.75" customHeight="1" x14ac:dyDescent="0.45">
      <c r="F41" s="2" t="s">
        <v>87</v>
      </c>
      <c r="G41" s="2" t="s">
        <v>101</v>
      </c>
      <c r="H41" s="2" t="s">
        <v>102</v>
      </c>
      <c r="I41" s="2" t="s">
        <v>57</v>
      </c>
      <c r="J41" s="2" t="s">
        <v>90</v>
      </c>
      <c r="K41" s="2" t="s">
        <v>95</v>
      </c>
      <c r="N41" s="2">
        <v>40</v>
      </c>
      <c r="O41" s="2">
        <v>81</v>
      </c>
      <c r="P41" s="2">
        <v>85</v>
      </c>
      <c r="Q41" s="2">
        <v>91</v>
      </c>
      <c r="R41" s="2">
        <v>43</v>
      </c>
      <c r="S41" s="15">
        <v>340</v>
      </c>
      <c r="T41" s="34">
        <v>850</v>
      </c>
      <c r="U41" s="33">
        <f t="shared" si="0"/>
        <v>289000</v>
      </c>
      <c r="V41" s="33">
        <f t="shared" si="1"/>
        <v>119.00000000000001</v>
      </c>
      <c r="W41" s="33">
        <f t="shared" si="2"/>
        <v>40460.000000000007</v>
      </c>
      <c r="X41" s="14">
        <f t="shared" si="5"/>
        <v>105.30973451327436</v>
      </c>
      <c r="Y41" s="14">
        <f t="shared" si="3"/>
        <v>35805.309734513285</v>
      </c>
    </row>
    <row r="42" spans="6:25" ht="150.75" customHeight="1" x14ac:dyDescent="0.45">
      <c r="F42" s="2" t="s">
        <v>87</v>
      </c>
      <c r="G42" s="2" t="s">
        <v>103</v>
      </c>
      <c r="H42" s="2" t="s">
        <v>104</v>
      </c>
      <c r="I42" s="2" t="s">
        <v>57</v>
      </c>
      <c r="J42" s="2" t="s">
        <v>90</v>
      </c>
      <c r="K42" s="2" t="s">
        <v>95</v>
      </c>
      <c r="N42" s="2">
        <v>45</v>
      </c>
      <c r="O42" s="2">
        <v>110</v>
      </c>
      <c r="P42" s="2">
        <v>104</v>
      </c>
      <c r="Q42" s="2">
        <v>107</v>
      </c>
      <c r="R42" s="2">
        <v>46</v>
      </c>
      <c r="S42" s="15">
        <v>412</v>
      </c>
      <c r="T42" s="34">
        <v>890</v>
      </c>
      <c r="U42" s="33">
        <f t="shared" si="0"/>
        <v>366680</v>
      </c>
      <c r="V42" s="33">
        <f t="shared" si="1"/>
        <v>124.60000000000001</v>
      </c>
      <c r="W42" s="33">
        <f t="shared" si="2"/>
        <v>51335.200000000004</v>
      </c>
      <c r="X42" s="14">
        <f t="shared" si="5"/>
        <v>110.26548672566373</v>
      </c>
      <c r="Y42" s="14">
        <f t="shared" si="3"/>
        <v>45429.38053097346</v>
      </c>
    </row>
    <row r="43" spans="6:25" ht="150.75" customHeight="1" x14ac:dyDescent="0.45">
      <c r="F43" s="2" t="s">
        <v>87</v>
      </c>
      <c r="G43" s="2" t="s">
        <v>105</v>
      </c>
      <c r="H43" s="2" t="s">
        <v>106</v>
      </c>
      <c r="I43" s="2" t="s">
        <v>57</v>
      </c>
      <c r="J43" s="2" t="s">
        <v>90</v>
      </c>
      <c r="K43" s="2" t="s">
        <v>100</v>
      </c>
      <c r="N43" s="2">
        <v>44</v>
      </c>
      <c r="O43" s="2">
        <v>89</v>
      </c>
      <c r="P43" s="2">
        <v>75</v>
      </c>
      <c r="Q43" s="2">
        <v>104</v>
      </c>
      <c r="R43" s="2">
        <v>40</v>
      </c>
      <c r="S43" s="15">
        <v>352</v>
      </c>
      <c r="T43" s="34">
        <v>790</v>
      </c>
      <c r="U43" s="33">
        <f t="shared" si="0"/>
        <v>278080</v>
      </c>
      <c r="V43" s="33">
        <f t="shared" si="1"/>
        <v>110.60000000000001</v>
      </c>
      <c r="W43" s="33">
        <f t="shared" si="2"/>
        <v>38931.200000000004</v>
      </c>
      <c r="X43" s="14">
        <f t="shared" si="5"/>
        <v>97.87610619469028</v>
      </c>
      <c r="Y43" s="14">
        <f t="shared" si="3"/>
        <v>34452.389380530978</v>
      </c>
    </row>
    <row r="44" spans="6:25" ht="150.75" customHeight="1" x14ac:dyDescent="0.45">
      <c r="F44" s="2" t="s">
        <v>87</v>
      </c>
      <c r="G44" s="2" t="s">
        <v>105</v>
      </c>
      <c r="H44" s="2" t="s">
        <v>106</v>
      </c>
      <c r="I44" s="2" t="s">
        <v>57</v>
      </c>
      <c r="J44" s="2" t="s">
        <v>90</v>
      </c>
      <c r="K44" s="2" t="s">
        <v>95</v>
      </c>
      <c r="N44" s="2">
        <v>28</v>
      </c>
      <c r="O44" s="2">
        <v>70</v>
      </c>
      <c r="P44" s="2">
        <v>62</v>
      </c>
      <c r="Q44" s="2">
        <v>74</v>
      </c>
      <c r="R44" s="2">
        <v>26</v>
      </c>
      <c r="S44" s="15">
        <v>260</v>
      </c>
      <c r="T44" s="34">
        <v>790</v>
      </c>
      <c r="U44" s="33">
        <f t="shared" si="0"/>
        <v>205400</v>
      </c>
      <c r="V44" s="33">
        <f t="shared" si="1"/>
        <v>110.60000000000001</v>
      </c>
      <c r="W44" s="33">
        <f t="shared" si="2"/>
        <v>28756.000000000004</v>
      </c>
      <c r="X44" s="14">
        <f t="shared" si="5"/>
        <v>97.87610619469028</v>
      </c>
      <c r="Y44" s="14">
        <f t="shared" si="3"/>
        <v>25447.787610619474</v>
      </c>
    </row>
    <row r="45" spans="6:25" ht="150.75" customHeight="1" x14ac:dyDescent="0.45">
      <c r="F45" s="2" t="s">
        <v>87</v>
      </c>
      <c r="G45" s="2" t="s">
        <v>107</v>
      </c>
      <c r="H45" s="2" t="s">
        <v>108</v>
      </c>
      <c r="I45" s="2" t="s">
        <v>57</v>
      </c>
      <c r="J45" s="2" t="s">
        <v>109</v>
      </c>
      <c r="K45" s="2" t="s">
        <v>95</v>
      </c>
      <c r="N45" s="2">
        <v>36</v>
      </c>
      <c r="O45" s="2">
        <v>105</v>
      </c>
      <c r="P45" s="2">
        <v>92</v>
      </c>
      <c r="Q45" s="2">
        <v>94</v>
      </c>
      <c r="R45" s="2">
        <v>30</v>
      </c>
      <c r="S45" s="15">
        <v>357</v>
      </c>
      <c r="T45" s="34">
        <v>590</v>
      </c>
      <c r="U45" s="33">
        <f t="shared" si="0"/>
        <v>210630</v>
      </c>
      <c r="V45" s="33">
        <f t="shared" si="1"/>
        <v>82.600000000000009</v>
      </c>
      <c r="W45" s="33">
        <f t="shared" si="2"/>
        <v>29488.200000000004</v>
      </c>
      <c r="X45" s="14">
        <f t="shared" si="5"/>
        <v>73.097345132743371</v>
      </c>
      <c r="Y45" s="14">
        <f t="shared" si="3"/>
        <v>26095.752212389383</v>
      </c>
    </row>
    <row r="46" spans="6:25" ht="150.75" customHeight="1" x14ac:dyDescent="0.45">
      <c r="F46" s="2" t="s">
        <v>87</v>
      </c>
      <c r="G46" s="2" t="s">
        <v>110</v>
      </c>
      <c r="H46" s="2" t="s">
        <v>111</v>
      </c>
      <c r="I46" s="2" t="s">
        <v>57</v>
      </c>
      <c r="J46" s="2" t="s">
        <v>90</v>
      </c>
      <c r="K46" s="2" t="s">
        <v>95</v>
      </c>
      <c r="N46" s="2">
        <v>81</v>
      </c>
      <c r="O46" s="2">
        <v>118</v>
      </c>
      <c r="P46" s="2">
        <v>93</v>
      </c>
      <c r="Q46" s="2">
        <v>111</v>
      </c>
      <c r="R46" s="2">
        <v>48</v>
      </c>
      <c r="S46" s="15">
        <v>451</v>
      </c>
      <c r="T46" s="34">
        <v>550</v>
      </c>
      <c r="U46" s="33">
        <f t="shared" si="0"/>
        <v>248050</v>
      </c>
      <c r="V46" s="33">
        <f t="shared" si="1"/>
        <v>77.000000000000014</v>
      </c>
      <c r="W46" s="33">
        <f t="shared" si="2"/>
        <v>34727.000000000007</v>
      </c>
      <c r="X46" s="14">
        <f t="shared" si="5"/>
        <v>68.141592920354</v>
      </c>
      <c r="Y46" s="14">
        <f t="shared" si="3"/>
        <v>30731.858407079653</v>
      </c>
    </row>
    <row r="47" spans="6:25" ht="150.75" customHeight="1" x14ac:dyDescent="0.45">
      <c r="F47" s="2" t="s">
        <v>112</v>
      </c>
      <c r="G47" s="2" t="s">
        <v>113</v>
      </c>
      <c r="H47" s="20" t="s">
        <v>114</v>
      </c>
      <c r="I47" s="2" t="s">
        <v>115</v>
      </c>
      <c r="J47" s="2" t="s">
        <v>116</v>
      </c>
      <c r="K47" s="2" t="s">
        <v>117</v>
      </c>
      <c r="M47" s="2">
        <v>11</v>
      </c>
      <c r="N47" s="2">
        <v>18</v>
      </c>
      <c r="O47" s="2">
        <v>5</v>
      </c>
      <c r="P47" s="2">
        <v>6</v>
      </c>
      <c r="Q47" s="2">
        <v>5</v>
      </c>
      <c r="R47" s="2">
        <v>2</v>
      </c>
      <c r="S47" s="15">
        <v>47</v>
      </c>
      <c r="T47" s="34">
        <v>450</v>
      </c>
      <c r="U47" s="33">
        <f t="shared" ref="U47:U69" si="7">SUM(T47*S47)</f>
        <v>21150</v>
      </c>
      <c r="V47" s="33">
        <f t="shared" ref="V47:V69" si="8">SUM(T47*0.14)</f>
        <v>63.000000000000007</v>
      </c>
      <c r="W47" s="33">
        <f t="shared" ref="W47:W69" si="9">SUM(V47*S47)</f>
        <v>2961.0000000000005</v>
      </c>
      <c r="X47" s="14">
        <f t="shared" si="5"/>
        <v>55.752212389380546</v>
      </c>
      <c r="Y47" s="14">
        <f t="shared" ref="Y47:Y69" si="10">SUM(X47*S47)</f>
        <v>2620.3539823008855</v>
      </c>
    </row>
    <row r="48" spans="6:25" ht="150.75" customHeight="1" x14ac:dyDescent="0.45">
      <c r="F48" s="2" t="s">
        <v>112</v>
      </c>
      <c r="G48" s="2" t="s">
        <v>118</v>
      </c>
      <c r="H48" s="20" t="s">
        <v>119</v>
      </c>
      <c r="I48" s="2" t="s">
        <v>115</v>
      </c>
      <c r="J48" s="2" t="s">
        <v>116</v>
      </c>
      <c r="K48" s="2" t="s">
        <v>120</v>
      </c>
      <c r="N48" s="2">
        <v>4</v>
      </c>
      <c r="O48" s="2">
        <v>9</v>
      </c>
      <c r="P48" s="2">
        <v>12</v>
      </c>
      <c r="Q48" s="2">
        <v>6</v>
      </c>
      <c r="R48" s="2">
        <v>9</v>
      </c>
      <c r="S48" s="15">
        <v>40</v>
      </c>
      <c r="T48" s="34">
        <v>450</v>
      </c>
      <c r="U48" s="33">
        <f t="shared" si="7"/>
        <v>18000</v>
      </c>
      <c r="V48" s="33">
        <f t="shared" si="8"/>
        <v>63.000000000000007</v>
      </c>
      <c r="W48" s="33">
        <f t="shared" si="9"/>
        <v>2520.0000000000005</v>
      </c>
      <c r="X48" s="14">
        <f t="shared" si="5"/>
        <v>55.752212389380546</v>
      </c>
      <c r="Y48" s="14">
        <f t="shared" si="10"/>
        <v>2230.0884955752217</v>
      </c>
    </row>
    <row r="49" spans="6:25" ht="150.75" customHeight="1" x14ac:dyDescent="0.45">
      <c r="F49" s="2" t="s">
        <v>121</v>
      </c>
      <c r="G49" s="2" t="s">
        <v>122</v>
      </c>
      <c r="H49" s="2" t="s">
        <v>123</v>
      </c>
      <c r="I49" s="2" t="s">
        <v>124</v>
      </c>
      <c r="J49" s="2" t="s">
        <v>90</v>
      </c>
      <c r="K49" s="2" t="s">
        <v>95</v>
      </c>
      <c r="N49" s="2">
        <v>18</v>
      </c>
      <c r="O49" s="2">
        <v>48</v>
      </c>
      <c r="P49" s="2">
        <v>53</v>
      </c>
      <c r="Q49" s="2">
        <v>75</v>
      </c>
      <c r="R49" s="2">
        <v>25</v>
      </c>
      <c r="S49" s="15">
        <v>219</v>
      </c>
      <c r="T49" s="34">
        <v>550</v>
      </c>
      <c r="U49" s="33">
        <f t="shared" si="7"/>
        <v>120450</v>
      </c>
      <c r="V49" s="33">
        <f t="shared" si="8"/>
        <v>77.000000000000014</v>
      </c>
      <c r="W49" s="33">
        <f t="shared" si="9"/>
        <v>16863.000000000004</v>
      </c>
      <c r="X49" s="14">
        <f t="shared" si="5"/>
        <v>68.141592920354</v>
      </c>
      <c r="Y49" s="14">
        <f t="shared" si="10"/>
        <v>14923.008849557526</v>
      </c>
    </row>
    <row r="50" spans="6:25" ht="150.75" customHeight="1" x14ac:dyDescent="0.45">
      <c r="F50" s="2" t="s">
        <v>121</v>
      </c>
      <c r="G50" s="2" t="s">
        <v>122</v>
      </c>
      <c r="H50" s="2" t="s">
        <v>125</v>
      </c>
      <c r="I50" s="2" t="s">
        <v>124</v>
      </c>
      <c r="J50" s="2" t="s">
        <v>90</v>
      </c>
      <c r="K50" s="2" t="s">
        <v>126</v>
      </c>
      <c r="N50" s="2">
        <v>20</v>
      </c>
      <c r="O50" s="2">
        <v>43</v>
      </c>
      <c r="P50" s="2">
        <v>66</v>
      </c>
      <c r="Q50" s="2">
        <v>71</v>
      </c>
      <c r="R50" s="2">
        <v>26</v>
      </c>
      <c r="S50" s="15">
        <v>226</v>
      </c>
      <c r="T50" s="34">
        <v>550</v>
      </c>
      <c r="U50" s="33">
        <f t="shared" si="7"/>
        <v>124300</v>
      </c>
      <c r="V50" s="33">
        <f t="shared" si="8"/>
        <v>77.000000000000014</v>
      </c>
      <c r="W50" s="33">
        <f t="shared" si="9"/>
        <v>17402.000000000004</v>
      </c>
      <c r="X50" s="14">
        <f t="shared" si="5"/>
        <v>68.141592920354</v>
      </c>
      <c r="Y50" s="14">
        <f t="shared" si="10"/>
        <v>15400.000000000004</v>
      </c>
    </row>
    <row r="51" spans="6:25" ht="150.75" customHeight="1" x14ac:dyDescent="0.45">
      <c r="F51" s="2" t="s">
        <v>121</v>
      </c>
      <c r="G51" s="2" t="s">
        <v>127</v>
      </c>
      <c r="H51" s="2" t="s">
        <v>128</v>
      </c>
      <c r="I51" s="2" t="s">
        <v>124</v>
      </c>
      <c r="J51" s="2" t="s">
        <v>90</v>
      </c>
      <c r="K51" s="2" t="s">
        <v>129</v>
      </c>
      <c r="N51" s="2">
        <v>16</v>
      </c>
      <c r="O51" s="2">
        <v>58</v>
      </c>
      <c r="P51" s="2">
        <v>48</v>
      </c>
      <c r="Q51" s="2">
        <v>64</v>
      </c>
      <c r="R51" s="2">
        <v>23</v>
      </c>
      <c r="S51" s="15">
        <v>209</v>
      </c>
      <c r="T51" s="34">
        <v>550</v>
      </c>
      <c r="U51" s="33">
        <f t="shared" si="7"/>
        <v>114950</v>
      </c>
      <c r="V51" s="33">
        <f t="shared" si="8"/>
        <v>77.000000000000014</v>
      </c>
      <c r="W51" s="33">
        <f t="shared" si="9"/>
        <v>16093.000000000004</v>
      </c>
      <c r="X51" s="14">
        <f t="shared" si="5"/>
        <v>68.141592920354</v>
      </c>
      <c r="Y51" s="14">
        <f t="shared" si="10"/>
        <v>14241.592920353985</v>
      </c>
    </row>
    <row r="52" spans="6:25" ht="150.75" customHeight="1" x14ac:dyDescent="0.45">
      <c r="F52" s="2" t="s">
        <v>121</v>
      </c>
      <c r="G52" s="2" t="s">
        <v>127</v>
      </c>
      <c r="H52" s="2" t="s">
        <v>130</v>
      </c>
      <c r="I52" s="2" t="s">
        <v>124</v>
      </c>
      <c r="J52" s="2" t="s">
        <v>90</v>
      </c>
      <c r="K52" s="2" t="s">
        <v>131</v>
      </c>
      <c r="N52" s="2">
        <v>25</v>
      </c>
      <c r="O52" s="2">
        <v>24</v>
      </c>
      <c r="P52" s="2">
        <v>20</v>
      </c>
      <c r="Q52" s="2">
        <v>32</v>
      </c>
      <c r="R52" s="2">
        <v>36</v>
      </c>
      <c r="S52" s="15">
        <v>137</v>
      </c>
      <c r="T52" s="34">
        <v>550</v>
      </c>
      <c r="U52" s="33">
        <f t="shared" si="7"/>
        <v>75350</v>
      </c>
      <c r="V52" s="33">
        <f t="shared" si="8"/>
        <v>77.000000000000014</v>
      </c>
      <c r="W52" s="33">
        <f t="shared" si="9"/>
        <v>10549.000000000002</v>
      </c>
      <c r="X52" s="14">
        <f t="shared" si="5"/>
        <v>68.141592920354</v>
      </c>
      <c r="Y52" s="14">
        <f t="shared" si="10"/>
        <v>9335.3982300884982</v>
      </c>
    </row>
    <row r="53" spans="6:25" ht="150.75" customHeight="1" x14ac:dyDescent="0.45">
      <c r="F53" s="2" t="s">
        <v>121</v>
      </c>
      <c r="G53" s="2" t="s">
        <v>132</v>
      </c>
      <c r="H53" s="2" t="s">
        <v>133</v>
      </c>
      <c r="I53" s="2" t="s">
        <v>124</v>
      </c>
      <c r="J53" s="2" t="s">
        <v>90</v>
      </c>
      <c r="K53" s="2" t="s">
        <v>129</v>
      </c>
      <c r="N53" s="2">
        <v>11</v>
      </c>
      <c r="O53" s="2">
        <v>31</v>
      </c>
      <c r="P53" s="2">
        <v>32</v>
      </c>
      <c r="Q53" s="2">
        <v>35</v>
      </c>
      <c r="R53" s="2">
        <v>14</v>
      </c>
      <c r="S53" s="15">
        <v>123</v>
      </c>
      <c r="T53" s="34">
        <v>590</v>
      </c>
      <c r="U53" s="33">
        <f t="shared" si="7"/>
        <v>72570</v>
      </c>
      <c r="V53" s="33">
        <f t="shared" si="8"/>
        <v>82.600000000000009</v>
      </c>
      <c r="W53" s="33">
        <f t="shared" si="9"/>
        <v>10159.800000000001</v>
      </c>
      <c r="X53" s="14">
        <f t="shared" si="5"/>
        <v>73.097345132743371</v>
      </c>
      <c r="Y53" s="14">
        <f t="shared" si="10"/>
        <v>8990.9734513274343</v>
      </c>
    </row>
    <row r="54" spans="6:25" ht="150.75" customHeight="1" x14ac:dyDescent="0.45">
      <c r="F54" s="2" t="s">
        <v>121</v>
      </c>
      <c r="G54" s="2" t="s">
        <v>134</v>
      </c>
      <c r="H54" s="2" t="s">
        <v>135</v>
      </c>
      <c r="I54" s="2" t="s">
        <v>115</v>
      </c>
      <c r="J54" s="2" t="s">
        <v>90</v>
      </c>
      <c r="K54" s="2" t="s">
        <v>62</v>
      </c>
      <c r="N54" s="2">
        <v>20</v>
      </c>
      <c r="O54" s="2">
        <v>66</v>
      </c>
      <c r="P54" s="2">
        <v>63</v>
      </c>
      <c r="Q54" s="2">
        <v>66</v>
      </c>
      <c r="R54" s="2">
        <v>26</v>
      </c>
      <c r="S54" s="15">
        <v>241</v>
      </c>
      <c r="T54" s="34">
        <v>550</v>
      </c>
      <c r="U54" s="33">
        <f t="shared" si="7"/>
        <v>132550</v>
      </c>
      <c r="V54" s="33">
        <f t="shared" si="8"/>
        <v>77.000000000000014</v>
      </c>
      <c r="W54" s="33">
        <f t="shared" si="9"/>
        <v>18557.000000000004</v>
      </c>
      <c r="X54" s="14">
        <f t="shared" si="5"/>
        <v>68.141592920354</v>
      </c>
      <c r="Y54" s="14">
        <f t="shared" si="10"/>
        <v>16422.123893805314</v>
      </c>
    </row>
    <row r="55" spans="6:25" ht="150.75" customHeight="1" x14ac:dyDescent="0.45">
      <c r="F55" s="2" t="s">
        <v>121</v>
      </c>
      <c r="G55" s="2" t="s">
        <v>136</v>
      </c>
      <c r="H55" s="2" t="s">
        <v>137</v>
      </c>
      <c r="I55" s="2" t="s">
        <v>124</v>
      </c>
      <c r="J55" s="2" t="s">
        <v>90</v>
      </c>
      <c r="K55" s="2" t="s">
        <v>95</v>
      </c>
      <c r="N55" s="2">
        <v>17</v>
      </c>
      <c r="O55" s="2">
        <v>51</v>
      </c>
      <c r="P55" s="2">
        <v>46</v>
      </c>
      <c r="Q55" s="2">
        <v>25</v>
      </c>
      <c r="R55" s="2">
        <v>16</v>
      </c>
      <c r="S55" s="15">
        <v>155</v>
      </c>
      <c r="T55" s="34">
        <v>790</v>
      </c>
      <c r="U55" s="33">
        <f t="shared" si="7"/>
        <v>122450</v>
      </c>
      <c r="V55" s="33">
        <f t="shared" si="8"/>
        <v>110.60000000000001</v>
      </c>
      <c r="W55" s="33">
        <f t="shared" si="9"/>
        <v>17143</v>
      </c>
      <c r="X55" s="14">
        <f t="shared" si="5"/>
        <v>97.87610619469028</v>
      </c>
      <c r="Y55" s="14">
        <f t="shared" si="10"/>
        <v>15170.796460176993</v>
      </c>
    </row>
    <row r="56" spans="6:25" ht="150.75" customHeight="1" x14ac:dyDescent="0.45">
      <c r="F56" s="2" t="s">
        <v>121</v>
      </c>
      <c r="G56" s="2" t="s">
        <v>138</v>
      </c>
      <c r="H56" s="2" t="s">
        <v>139</v>
      </c>
      <c r="I56" s="2" t="s">
        <v>124</v>
      </c>
      <c r="J56" s="2" t="s">
        <v>90</v>
      </c>
      <c r="K56" s="2" t="s">
        <v>140</v>
      </c>
      <c r="N56" s="2">
        <v>23</v>
      </c>
      <c r="O56" s="2">
        <v>63</v>
      </c>
      <c r="P56" s="2">
        <v>61</v>
      </c>
      <c r="Q56" s="2">
        <v>71</v>
      </c>
      <c r="R56" s="2">
        <v>24</v>
      </c>
      <c r="S56" s="15">
        <v>242</v>
      </c>
      <c r="T56" s="34">
        <v>750</v>
      </c>
      <c r="U56" s="33">
        <f t="shared" si="7"/>
        <v>181500</v>
      </c>
      <c r="V56" s="33">
        <f t="shared" si="8"/>
        <v>105.00000000000001</v>
      </c>
      <c r="W56" s="33">
        <f t="shared" si="9"/>
        <v>25410.000000000004</v>
      </c>
      <c r="X56" s="14">
        <f t="shared" si="5"/>
        <v>92.920353982300909</v>
      </c>
      <c r="Y56" s="14">
        <f t="shared" si="10"/>
        <v>22486.725663716821</v>
      </c>
    </row>
    <row r="57" spans="6:25" ht="150.75" customHeight="1" x14ac:dyDescent="0.45">
      <c r="F57" s="2" t="s">
        <v>121</v>
      </c>
      <c r="G57" s="2" t="s">
        <v>141</v>
      </c>
      <c r="H57" s="2" t="s">
        <v>142</v>
      </c>
      <c r="I57" s="2" t="s">
        <v>124</v>
      </c>
      <c r="J57" s="2" t="s">
        <v>90</v>
      </c>
      <c r="K57" s="2" t="s">
        <v>95</v>
      </c>
      <c r="N57" s="2">
        <v>19</v>
      </c>
      <c r="O57" s="2">
        <v>52</v>
      </c>
      <c r="P57" s="2">
        <v>50</v>
      </c>
      <c r="Q57" s="2">
        <v>59</v>
      </c>
      <c r="R57" s="2">
        <v>19</v>
      </c>
      <c r="S57" s="15">
        <v>199</v>
      </c>
      <c r="T57" s="34">
        <v>590</v>
      </c>
      <c r="U57" s="33">
        <f t="shared" si="7"/>
        <v>117410</v>
      </c>
      <c r="V57" s="33">
        <f t="shared" si="8"/>
        <v>82.600000000000009</v>
      </c>
      <c r="W57" s="33">
        <f t="shared" si="9"/>
        <v>16437.400000000001</v>
      </c>
      <c r="X57" s="14">
        <f t="shared" si="5"/>
        <v>73.097345132743371</v>
      </c>
      <c r="Y57" s="14">
        <f t="shared" si="10"/>
        <v>14546.371681415931</v>
      </c>
    </row>
    <row r="58" spans="6:25" ht="150.75" customHeight="1" x14ac:dyDescent="0.45">
      <c r="F58" s="2" t="s">
        <v>143</v>
      </c>
      <c r="G58" s="2" t="s">
        <v>144</v>
      </c>
      <c r="H58" s="2" t="s">
        <v>145</v>
      </c>
      <c r="I58" s="2" t="s">
        <v>68</v>
      </c>
      <c r="J58" s="2" t="s">
        <v>69</v>
      </c>
      <c r="K58" s="2" t="s">
        <v>70</v>
      </c>
      <c r="N58" s="2">
        <v>10</v>
      </c>
      <c r="O58" s="2">
        <v>50</v>
      </c>
      <c r="P58" s="2">
        <v>40</v>
      </c>
      <c r="Q58" s="2">
        <v>60</v>
      </c>
      <c r="R58" s="2">
        <v>10</v>
      </c>
      <c r="S58" s="15">
        <v>170</v>
      </c>
      <c r="T58" s="34">
        <v>250</v>
      </c>
      <c r="U58" s="33">
        <f t="shared" si="7"/>
        <v>42500</v>
      </c>
      <c r="V58" s="33">
        <f t="shared" si="8"/>
        <v>35</v>
      </c>
      <c r="W58" s="33">
        <f t="shared" si="9"/>
        <v>5950</v>
      </c>
      <c r="X58" s="14">
        <f t="shared" si="5"/>
        <v>30.973451327433633</v>
      </c>
      <c r="Y58" s="14">
        <f t="shared" si="10"/>
        <v>5265.4867256637172</v>
      </c>
    </row>
    <row r="59" spans="6:25" ht="150.75" customHeight="1" x14ac:dyDescent="0.45">
      <c r="F59" s="2" t="s">
        <v>143</v>
      </c>
      <c r="G59" s="2" t="s">
        <v>146</v>
      </c>
      <c r="H59" s="2" t="s">
        <v>147</v>
      </c>
      <c r="I59" s="2" t="s">
        <v>68</v>
      </c>
      <c r="J59" s="2" t="s">
        <v>69</v>
      </c>
      <c r="K59" s="2" t="s">
        <v>148</v>
      </c>
      <c r="N59" s="2">
        <v>10</v>
      </c>
      <c r="O59" s="2">
        <v>50</v>
      </c>
      <c r="P59" s="2">
        <v>50</v>
      </c>
      <c r="Q59" s="2">
        <v>60</v>
      </c>
      <c r="R59" s="2">
        <v>10</v>
      </c>
      <c r="S59" s="15">
        <v>180</v>
      </c>
      <c r="T59" s="34">
        <v>250</v>
      </c>
      <c r="U59" s="33">
        <f t="shared" si="7"/>
        <v>45000</v>
      </c>
      <c r="V59" s="33">
        <f t="shared" si="8"/>
        <v>35</v>
      </c>
      <c r="W59" s="33">
        <f t="shared" si="9"/>
        <v>6300</v>
      </c>
      <c r="X59" s="14">
        <f t="shared" si="5"/>
        <v>30.973451327433633</v>
      </c>
      <c r="Y59" s="14">
        <f t="shared" si="10"/>
        <v>5575.2212389380538</v>
      </c>
    </row>
    <row r="60" spans="6:25" ht="150.75" customHeight="1" x14ac:dyDescent="0.45">
      <c r="F60" s="2" t="s">
        <v>143</v>
      </c>
      <c r="G60" s="2" t="s">
        <v>144</v>
      </c>
      <c r="H60" s="2" t="s">
        <v>149</v>
      </c>
      <c r="I60" s="2" t="s">
        <v>68</v>
      </c>
      <c r="J60" s="2" t="s">
        <v>69</v>
      </c>
      <c r="K60" s="2" t="s">
        <v>62</v>
      </c>
      <c r="N60" s="2">
        <v>10</v>
      </c>
      <c r="O60" s="2">
        <v>50</v>
      </c>
      <c r="P60" s="2">
        <v>40</v>
      </c>
      <c r="Q60" s="2">
        <v>70</v>
      </c>
      <c r="R60" s="2">
        <v>20</v>
      </c>
      <c r="S60" s="15">
        <v>190</v>
      </c>
      <c r="T60" s="34">
        <v>250</v>
      </c>
      <c r="U60" s="33">
        <f t="shared" si="7"/>
        <v>47500</v>
      </c>
      <c r="V60" s="33">
        <f t="shared" si="8"/>
        <v>35</v>
      </c>
      <c r="W60" s="33">
        <f t="shared" si="9"/>
        <v>6650</v>
      </c>
      <c r="X60" s="14">
        <f t="shared" si="5"/>
        <v>30.973451327433633</v>
      </c>
      <c r="Y60" s="14">
        <f t="shared" si="10"/>
        <v>5884.9557522123905</v>
      </c>
    </row>
    <row r="61" spans="6:25" ht="150.75" customHeight="1" x14ac:dyDescent="0.45">
      <c r="F61" s="2" t="s">
        <v>143</v>
      </c>
      <c r="G61" s="2" t="s">
        <v>150</v>
      </c>
      <c r="H61" s="2" t="s">
        <v>151</v>
      </c>
      <c r="I61" s="2" t="s">
        <v>68</v>
      </c>
      <c r="J61" s="2" t="s">
        <v>69</v>
      </c>
      <c r="K61" s="2" t="s">
        <v>95</v>
      </c>
      <c r="N61" s="2">
        <v>20</v>
      </c>
      <c r="O61" s="2">
        <v>40</v>
      </c>
      <c r="P61" s="2">
        <v>30</v>
      </c>
      <c r="Q61" s="2">
        <v>60</v>
      </c>
      <c r="R61" s="2">
        <v>20</v>
      </c>
      <c r="S61" s="15">
        <v>170</v>
      </c>
      <c r="T61" s="34">
        <v>290</v>
      </c>
      <c r="U61" s="33">
        <f t="shared" si="7"/>
        <v>49300</v>
      </c>
      <c r="V61" s="33">
        <f t="shared" si="8"/>
        <v>40.6</v>
      </c>
      <c r="W61" s="33">
        <f t="shared" si="9"/>
        <v>6902</v>
      </c>
      <c r="X61" s="14">
        <f t="shared" si="5"/>
        <v>35.929203539823014</v>
      </c>
      <c r="Y61" s="14">
        <f t="shared" si="10"/>
        <v>6107.9646017699124</v>
      </c>
    </row>
    <row r="62" spans="6:25" ht="150.75" customHeight="1" x14ac:dyDescent="0.45">
      <c r="F62" s="2" t="s">
        <v>143</v>
      </c>
      <c r="G62" s="2" t="s">
        <v>152</v>
      </c>
      <c r="H62" s="2" t="s">
        <v>153</v>
      </c>
      <c r="I62" s="2" t="s">
        <v>154</v>
      </c>
      <c r="J62" s="2" t="s">
        <v>69</v>
      </c>
      <c r="K62" s="2" t="s">
        <v>155</v>
      </c>
      <c r="N62" s="2">
        <v>5</v>
      </c>
      <c r="O62" s="2">
        <v>20</v>
      </c>
      <c r="P62" s="2">
        <v>0</v>
      </c>
      <c r="Q62" s="2">
        <v>14</v>
      </c>
      <c r="R62" s="2">
        <v>10</v>
      </c>
      <c r="S62" s="15">
        <v>49</v>
      </c>
      <c r="T62" s="34">
        <v>370</v>
      </c>
      <c r="U62" s="33">
        <f t="shared" si="7"/>
        <v>18130</v>
      </c>
      <c r="V62" s="33">
        <f t="shared" si="8"/>
        <v>51.800000000000004</v>
      </c>
      <c r="W62" s="33">
        <f t="shared" si="9"/>
        <v>2538.2000000000003</v>
      </c>
      <c r="X62" s="14">
        <f t="shared" si="5"/>
        <v>45.840707964601776</v>
      </c>
      <c r="Y62" s="14">
        <f t="shared" si="10"/>
        <v>2246.1946902654872</v>
      </c>
    </row>
    <row r="63" spans="6:25" ht="150.75" customHeight="1" x14ac:dyDescent="0.45">
      <c r="F63" s="2" t="s">
        <v>143</v>
      </c>
      <c r="G63" s="2" t="s">
        <v>156</v>
      </c>
      <c r="H63" s="2" t="s">
        <v>157</v>
      </c>
      <c r="I63" s="2" t="s">
        <v>68</v>
      </c>
      <c r="J63" s="2" t="s">
        <v>69</v>
      </c>
      <c r="K63" s="2" t="s">
        <v>95</v>
      </c>
      <c r="N63" s="2">
        <v>40</v>
      </c>
      <c r="O63" s="2">
        <v>80</v>
      </c>
      <c r="P63" s="2">
        <v>70</v>
      </c>
      <c r="Q63" s="2">
        <v>90</v>
      </c>
      <c r="R63" s="2">
        <v>45</v>
      </c>
      <c r="S63" s="15">
        <v>325</v>
      </c>
      <c r="T63" s="34">
        <v>290</v>
      </c>
      <c r="U63" s="33">
        <f t="shared" si="7"/>
        <v>94250</v>
      </c>
      <c r="V63" s="33">
        <f t="shared" si="8"/>
        <v>40.6</v>
      </c>
      <c r="W63" s="33">
        <f t="shared" si="9"/>
        <v>13195</v>
      </c>
      <c r="X63" s="14">
        <f t="shared" si="5"/>
        <v>35.929203539823014</v>
      </c>
      <c r="Y63" s="14">
        <f t="shared" si="10"/>
        <v>11676.99115044248</v>
      </c>
    </row>
    <row r="64" spans="6:25" ht="150.75" customHeight="1" x14ac:dyDescent="0.45">
      <c r="F64" s="2" t="s">
        <v>143</v>
      </c>
      <c r="G64" s="2" t="s">
        <v>158</v>
      </c>
      <c r="H64" s="2" t="s">
        <v>159</v>
      </c>
      <c r="I64" s="2" t="s">
        <v>68</v>
      </c>
      <c r="J64" s="2" t="s">
        <v>69</v>
      </c>
      <c r="K64" s="2" t="s">
        <v>62</v>
      </c>
      <c r="N64" s="2">
        <v>0</v>
      </c>
      <c r="O64" s="2">
        <v>40</v>
      </c>
      <c r="P64" s="2">
        <v>20</v>
      </c>
      <c r="Q64" s="2">
        <v>30</v>
      </c>
      <c r="R64" s="2">
        <v>0</v>
      </c>
      <c r="S64" s="15">
        <v>90</v>
      </c>
      <c r="T64" s="34">
        <v>250</v>
      </c>
      <c r="U64" s="33">
        <f t="shared" si="7"/>
        <v>22500</v>
      </c>
      <c r="V64" s="33">
        <f t="shared" si="8"/>
        <v>35</v>
      </c>
      <c r="W64" s="33">
        <f t="shared" si="9"/>
        <v>3150</v>
      </c>
      <c r="X64" s="14">
        <f t="shared" si="5"/>
        <v>30.973451327433633</v>
      </c>
      <c r="Y64" s="14">
        <f t="shared" si="10"/>
        <v>2787.6106194690269</v>
      </c>
    </row>
    <row r="65" spans="1:25" ht="150.75" customHeight="1" x14ac:dyDescent="0.45">
      <c r="F65" s="2" t="s">
        <v>160</v>
      </c>
      <c r="G65" s="22" t="s">
        <v>161</v>
      </c>
      <c r="H65" s="21" t="s">
        <v>162</v>
      </c>
      <c r="J65" s="23" t="s">
        <v>69</v>
      </c>
      <c r="K65" s="21" t="s">
        <v>163</v>
      </c>
      <c r="N65" s="2">
        <v>0</v>
      </c>
      <c r="O65" s="2">
        <v>0</v>
      </c>
      <c r="P65" s="2">
        <v>26</v>
      </c>
      <c r="Q65" s="2">
        <v>15</v>
      </c>
      <c r="R65" s="2">
        <v>6</v>
      </c>
      <c r="S65" s="15">
        <v>47</v>
      </c>
      <c r="T65" s="34">
        <v>480</v>
      </c>
      <c r="U65" s="33">
        <f t="shared" si="7"/>
        <v>22560</v>
      </c>
      <c r="V65" s="33">
        <f t="shared" si="8"/>
        <v>67.2</v>
      </c>
      <c r="W65" s="33">
        <f t="shared" si="9"/>
        <v>3158.4</v>
      </c>
      <c r="X65" s="14">
        <f t="shared" si="5"/>
        <v>59.469026548672574</v>
      </c>
      <c r="Y65" s="14">
        <f t="shared" si="10"/>
        <v>2795.0442477876109</v>
      </c>
    </row>
    <row r="66" spans="1:25" ht="150.75" customHeight="1" x14ac:dyDescent="0.45">
      <c r="F66" s="2" t="s">
        <v>160</v>
      </c>
      <c r="G66" s="25" t="s">
        <v>161</v>
      </c>
      <c r="H66" s="24" t="s">
        <v>162</v>
      </c>
      <c r="J66" s="18" t="s">
        <v>69</v>
      </c>
      <c r="K66" s="21" t="s">
        <v>164</v>
      </c>
      <c r="N66" s="2">
        <v>0</v>
      </c>
      <c r="O66" s="2">
        <v>0</v>
      </c>
      <c r="P66" s="2">
        <v>65</v>
      </c>
      <c r="Q66" s="2">
        <v>31</v>
      </c>
      <c r="R66" s="2">
        <v>19</v>
      </c>
      <c r="S66" s="15">
        <v>115</v>
      </c>
      <c r="T66" s="34">
        <v>480</v>
      </c>
      <c r="U66" s="33">
        <f t="shared" si="7"/>
        <v>55200</v>
      </c>
      <c r="V66" s="33">
        <f t="shared" si="8"/>
        <v>67.2</v>
      </c>
      <c r="W66" s="33">
        <f t="shared" si="9"/>
        <v>7728</v>
      </c>
      <c r="X66" s="14">
        <f t="shared" si="5"/>
        <v>59.469026548672574</v>
      </c>
      <c r="Y66" s="14">
        <f t="shared" si="10"/>
        <v>6838.9380530973458</v>
      </c>
    </row>
    <row r="67" spans="1:25" ht="150.75" customHeight="1" x14ac:dyDescent="0.45">
      <c r="F67" s="2" t="s">
        <v>160</v>
      </c>
      <c r="G67" s="25" t="s">
        <v>165</v>
      </c>
      <c r="H67" s="24" t="s">
        <v>166</v>
      </c>
      <c r="J67" s="18" t="s">
        <v>69</v>
      </c>
      <c r="K67" s="21" t="s">
        <v>79</v>
      </c>
      <c r="N67" s="2">
        <v>1</v>
      </c>
      <c r="O67" s="2">
        <v>22</v>
      </c>
      <c r="P67" s="2">
        <v>71</v>
      </c>
      <c r="Q67" s="2">
        <v>39</v>
      </c>
      <c r="R67" s="2">
        <v>22</v>
      </c>
      <c r="S67" s="15">
        <v>155</v>
      </c>
      <c r="T67" s="34">
        <v>480</v>
      </c>
      <c r="U67" s="33">
        <f t="shared" si="7"/>
        <v>74400</v>
      </c>
      <c r="V67" s="33">
        <f t="shared" si="8"/>
        <v>67.2</v>
      </c>
      <c r="W67" s="33">
        <f t="shared" si="9"/>
        <v>10416</v>
      </c>
      <c r="X67" s="14">
        <f t="shared" si="5"/>
        <v>59.469026548672574</v>
      </c>
      <c r="Y67" s="14">
        <f t="shared" si="10"/>
        <v>9217.6991150442482</v>
      </c>
    </row>
    <row r="68" spans="1:25" ht="150.75" customHeight="1" x14ac:dyDescent="0.45">
      <c r="F68" s="2" t="s">
        <v>160</v>
      </c>
      <c r="G68" s="25" t="s">
        <v>167</v>
      </c>
      <c r="H68" s="24" t="s">
        <v>168</v>
      </c>
      <c r="J68" s="18" t="s">
        <v>69</v>
      </c>
      <c r="K68" s="21" t="s">
        <v>79</v>
      </c>
      <c r="N68" s="2">
        <v>0</v>
      </c>
      <c r="O68" s="2">
        <v>2</v>
      </c>
      <c r="P68" s="2">
        <v>19</v>
      </c>
      <c r="Q68" s="2">
        <v>13</v>
      </c>
      <c r="R68" s="2">
        <v>11</v>
      </c>
      <c r="S68" s="15">
        <v>45</v>
      </c>
      <c r="T68" s="34">
        <v>680</v>
      </c>
      <c r="U68" s="33">
        <f t="shared" si="7"/>
        <v>30600</v>
      </c>
      <c r="V68" s="33">
        <f t="shared" si="8"/>
        <v>95.2</v>
      </c>
      <c r="W68" s="33">
        <f t="shared" si="9"/>
        <v>4284</v>
      </c>
      <c r="X68" s="14">
        <f t="shared" si="5"/>
        <v>84.247787610619483</v>
      </c>
      <c r="Y68" s="14">
        <f t="shared" si="10"/>
        <v>3791.1504424778768</v>
      </c>
    </row>
    <row r="69" spans="1:25" ht="150.75" customHeight="1" x14ac:dyDescent="0.45">
      <c r="F69" s="2" t="s">
        <v>160</v>
      </c>
      <c r="G69" s="25" t="s">
        <v>167</v>
      </c>
      <c r="H69" s="24" t="s">
        <v>168</v>
      </c>
      <c r="J69" s="17" t="s">
        <v>69</v>
      </c>
      <c r="K69" s="21" t="s">
        <v>70</v>
      </c>
      <c r="N69" s="2">
        <v>0</v>
      </c>
      <c r="O69" s="2">
        <v>0</v>
      </c>
      <c r="P69" s="2">
        <v>10</v>
      </c>
      <c r="Q69" s="2">
        <v>4</v>
      </c>
      <c r="R69" s="2">
        <v>0</v>
      </c>
      <c r="S69" s="15">
        <v>14</v>
      </c>
      <c r="T69" s="34">
        <v>680</v>
      </c>
      <c r="U69" s="33">
        <f t="shared" si="7"/>
        <v>9520</v>
      </c>
      <c r="V69" s="33">
        <f t="shared" si="8"/>
        <v>95.2</v>
      </c>
      <c r="W69" s="33">
        <f t="shared" si="9"/>
        <v>1332.8</v>
      </c>
      <c r="X69" s="14">
        <f t="shared" si="5"/>
        <v>84.247787610619483</v>
      </c>
      <c r="Y69" s="14">
        <f t="shared" si="10"/>
        <v>1179.4690265486727</v>
      </c>
    </row>
    <row r="70" spans="1:25" ht="15.75" x14ac:dyDescent="0.45">
      <c r="A70" s="7"/>
      <c r="B70" s="8"/>
      <c r="C70" s="8"/>
      <c r="D70" s="8"/>
      <c r="E70" s="9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10">
        <f>SUM(S15:S69)</f>
        <v>9151</v>
      </c>
      <c r="T70" s="35"/>
      <c r="U70" s="35">
        <f t="shared" ref="U70:Y70" si="11">SUM(U15:U69)</f>
        <v>5148015</v>
      </c>
      <c r="V70" s="35"/>
      <c r="W70" s="35">
        <f t="shared" si="11"/>
        <v>720722.10000000021</v>
      </c>
      <c r="X70" s="40"/>
      <c r="Y70" s="40">
        <f t="shared" si="11"/>
        <v>637807.16814159323</v>
      </c>
    </row>
    <row r="71" spans="1:25" ht="15.75" x14ac:dyDescent="0.4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5"/>
      <c r="T71" s="36"/>
      <c r="U71" s="36"/>
      <c r="V71" s="36"/>
      <c r="W71" s="36"/>
      <c r="X71" s="27"/>
      <c r="Y71" s="27"/>
    </row>
    <row r="72" spans="1:25" ht="15.75" x14ac:dyDescent="0.4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5"/>
      <c r="T72" s="36"/>
      <c r="U72" s="36"/>
      <c r="V72" s="36"/>
      <c r="W72" s="36"/>
      <c r="X72" s="27"/>
      <c r="Y72" s="27"/>
    </row>
    <row r="73" spans="1:25" ht="15.75" x14ac:dyDescent="0.4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5"/>
      <c r="T73" s="36"/>
      <c r="U73" s="36"/>
      <c r="V73" s="36"/>
      <c r="W73" s="36"/>
      <c r="X73" s="27"/>
      <c r="Y73" s="27"/>
    </row>
    <row r="74" spans="1:25" ht="15.75" x14ac:dyDescent="0.4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5"/>
      <c r="T74" s="36"/>
      <c r="U74" s="36"/>
      <c r="V74" s="36"/>
      <c r="W74" s="36"/>
      <c r="X74" s="27"/>
      <c r="Y74" s="27"/>
    </row>
    <row r="75" spans="1:25" ht="15.75" x14ac:dyDescent="0.4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5"/>
      <c r="T75" s="36"/>
      <c r="U75" s="36"/>
      <c r="V75" s="36"/>
      <c r="W75" s="36"/>
      <c r="X75" s="27"/>
      <c r="Y75" s="27"/>
    </row>
    <row r="76" spans="1:25" ht="15.75" x14ac:dyDescent="0.4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5"/>
      <c r="T76" s="36"/>
      <c r="U76" s="36"/>
      <c r="V76" s="36"/>
      <c r="W76" s="36"/>
      <c r="X76" s="27"/>
      <c r="Y76" s="27"/>
    </row>
    <row r="77" spans="1:25" ht="15.75" x14ac:dyDescent="0.4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5"/>
      <c r="T77" s="36"/>
      <c r="U77" s="36"/>
      <c r="V77" s="36"/>
      <c r="W77" s="36"/>
      <c r="X77" s="27"/>
      <c r="Y77" s="27"/>
    </row>
    <row r="78" spans="1:25" ht="15.75" x14ac:dyDescent="0.4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5"/>
      <c r="T78" s="36"/>
      <c r="U78" s="36"/>
      <c r="V78" s="36"/>
      <c r="W78" s="36"/>
      <c r="X78" s="27"/>
      <c r="Y78" s="27"/>
    </row>
    <row r="79" spans="1:25" ht="15.75" x14ac:dyDescent="0.4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5"/>
      <c r="T79" s="36"/>
      <c r="U79" s="36"/>
      <c r="V79" s="36"/>
      <c r="W79" s="36"/>
      <c r="X79" s="27"/>
      <c r="Y79" s="27"/>
    </row>
    <row r="80" spans="1:25" ht="15.75" x14ac:dyDescent="0.4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5"/>
      <c r="T80" s="36"/>
      <c r="U80" s="36"/>
      <c r="V80" s="36"/>
      <c r="W80" s="36"/>
      <c r="X80" s="27"/>
      <c r="Y80" s="27"/>
    </row>
    <row r="81" spans="1:25" ht="15.75" x14ac:dyDescent="0.4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5"/>
      <c r="T81" s="36"/>
      <c r="U81" s="36"/>
      <c r="V81" s="36"/>
      <c r="W81" s="36"/>
      <c r="X81" s="27"/>
      <c r="Y81" s="27"/>
    </row>
    <row r="82" spans="1:25" ht="15.75" x14ac:dyDescent="0.4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5"/>
      <c r="T82" s="36"/>
      <c r="U82" s="36"/>
      <c r="V82" s="36"/>
      <c r="W82" s="36"/>
      <c r="X82" s="27"/>
      <c r="Y82" s="27"/>
    </row>
    <row r="83" spans="1:25" ht="15.75" x14ac:dyDescent="0.4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5"/>
      <c r="T83" s="36"/>
      <c r="U83" s="36"/>
      <c r="V83" s="36"/>
      <c r="W83" s="36"/>
      <c r="X83" s="27"/>
      <c r="Y83" s="27"/>
    </row>
    <row r="84" spans="1:25" ht="15.75" x14ac:dyDescent="0.4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5"/>
      <c r="T84" s="36"/>
      <c r="U84" s="36"/>
      <c r="V84" s="36"/>
      <c r="W84" s="36"/>
      <c r="X84" s="27"/>
      <c r="Y84" s="27"/>
    </row>
    <row r="85" spans="1:25" ht="15.75" x14ac:dyDescent="0.4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5"/>
      <c r="T85" s="36"/>
      <c r="U85" s="36"/>
      <c r="V85" s="36"/>
      <c r="W85" s="36"/>
      <c r="X85" s="27"/>
      <c r="Y85" s="27"/>
    </row>
    <row r="86" spans="1:25" ht="15.75" x14ac:dyDescent="0.4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5"/>
      <c r="T86" s="36"/>
      <c r="U86" s="36"/>
      <c r="V86" s="36"/>
      <c r="W86" s="36"/>
      <c r="X86" s="27"/>
      <c r="Y86" s="27"/>
    </row>
    <row r="87" spans="1:25" ht="15.75" x14ac:dyDescent="0.4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5"/>
      <c r="T87" s="36"/>
      <c r="U87" s="36"/>
      <c r="V87" s="36"/>
      <c r="W87" s="36"/>
      <c r="X87" s="27"/>
      <c r="Y87" s="27"/>
    </row>
    <row r="88" spans="1:25" ht="15.75" x14ac:dyDescent="0.4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5"/>
      <c r="T88" s="36"/>
      <c r="U88" s="36"/>
      <c r="V88" s="36"/>
      <c r="W88" s="36"/>
      <c r="X88" s="27"/>
      <c r="Y88" s="27"/>
    </row>
    <row r="89" spans="1:25" ht="15.75" x14ac:dyDescent="0.4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5"/>
      <c r="T89" s="36"/>
      <c r="U89" s="36"/>
      <c r="V89" s="36"/>
      <c r="W89" s="36"/>
      <c r="X89" s="27"/>
      <c r="Y89" s="27"/>
    </row>
    <row r="90" spans="1:25" ht="15.75" x14ac:dyDescent="0.4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5"/>
      <c r="T90" s="36"/>
      <c r="U90" s="36"/>
      <c r="V90" s="36"/>
      <c r="W90" s="36"/>
      <c r="X90" s="27"/>
      <c r="Y90" s="27"/>
    </row>
    <row r="91" spans="1:25" ht="15.75" x14ac:dyDescent="0.4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5"/>
      <c r="T91" s="36"/>
      <c r="U91" s="36"/>
      <c r="V91" s="36"/>
      <c r="W91" s="36"/>
      <c r="X91" s="27"/>
      <c r="Y91" s="27"/>
    </row>
    <row r="92" spans="1:25" ht="15.75" x14ac:dyDescent="0.4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5"/>
      <c r="T92" s="36"/>
      <c r="U92" s="36"/>
      <c r="V92" s="36"/>
      <c r="W92" s="36"/>
      <c r="X92" s="27"/>
      <c r="Y92" s="27"/>
    </row>
    <row r="93" spans="1:25" ht="15.75" x14ac:dyDescent="0.4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5"/>
      <c r="T93" s="36"/>
      <c r="U93" s="36"/>
      <c r="V93" s="36"/>
      <c r="W93" s="36"/>
      <c r="X93" s="27"/>
      <c r="Y93" s="27"/>
    </row>
    <row r="94" spans="1:25" ht="15.75" x14ac:dyDescent="0.4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5"/>
      <c r="T94" s="36"/>
      <c r="U94" s="36"/>
      <c r="V94" s="36"/>
      <c r="W94" s="36"/>
      <c r="X94" s="27"/>
      <c r="Y94" s="27"/>
    </row>
    <row r="95" spans="1:25" ht="15.75" x14ac:dyDescent="0.4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5"/>
      <c r="T95" s="36"/>
      <c r="U95" s="36"/>
      <c r="V95" s="36"/>
      <c r="W95" s="36"/>
      <c r="X95" s="27"/>
      <c r="Y95" s="27"/>
    </row>
    <row r="96" spans="1:25" ht="15.75" x14ac:dyDescent="0.4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5"/>
      <c r="T96" s="36"/>
      <c r="U96" s="36"/>
      <c r="V96" s="36"/>
      <c r="W96" s="36"/>
      <c r="X96" s="27"/>
      <c r="Y96" s="27"/>
    </row>
    <row r="97" spans="1:25" ht="15.75" x14ac:dyDescent="0.4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5"/>
      <c r="T97" s="36"/>
      <c r="U97" s="36"/>
      <c r="V97" s="36"/>
      <c r="W97" s="36"/>
      <c r="X97" s="27"/>
      <c r="Y97" s="27"/>
    </row>
    <row r="98" spans="1:25" ht="15.75" x14ac:dyDescent="0.4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5"/>
      <c r="T98" s="36"/>
      <c r="U98" s="36"/>
      <c r="V98" s="36"/>
      <c r="W98" s="36"/>
      <c r="X98" s="27"/>
      <c r="Y98" s="27"/>
    </row>
    <row r="99" spans="1:25" ht="15.75" x14ac:dyDescent="0.4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5"/>
      <c r="T99" s="36"/>
      <c r="U99" s="36"/>
      <c r="V99" s="36"/>
      <c r="W99" s="36"/>
      <c r="X99" s="27"/>
      <c r="Y99" s="27"/>
    </row>
    <row r="100" spans="1:25" ht="15.75" x14ac:dyDescent="0.4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5"/>
      <c r="T100" s="36"/>
      <c r="U100" s="36"/>
      <c r="V100" s="36"/>
      <c r="W100" s="36"/>
      <c r="X100" s="27"/>
      <c r="Y100" s="27"/>
    </row>
    <row r="101" spans="1:25" ht="15.75" x14ac:dyDescent="0.4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5"/>
      <c r="T101" s="36"/>
      <c r="U101" s="36"/>
      <c r="V101" s="36"/>
      <c r="W101" s="36"/>
      <c r="X101" s="27"/>
      <c r="Y101" s="27"/>
    </row>
    <row r="102" spans="1:25" ht="15.75" x14ac:dyDescent="0.4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5"/>
      <c r="T102" s="36"/>
      <c r="U102" s="36"/>
      <c r="V102" s="36"/>
      <c r="W102" s="36"/>
      <c r="X102" s="27"/>
      <c r="Y102" s="27"/>
    </row>
    <row r="103" spans="1:25" ht="15.75" x14ac:dyDescent="0.4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5"/>
      <c r="T103" s="36"/>
      <c r="U103" s="36"/>
      <c r="V103" s="36"/>
      <c r="W103" s="36"/>
      <c r="X103" s="27"/>
      <c r="Y103" s="27"/>
    </row>
    <row r="104" spans="1:25" ht="15.75" x14ac:dyDescent="0.4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5"/>
      <c r="T104" s="36"/>
      <c r="U104" s="36"/>
      <c r="V104" s="36"/>
      <c r="W104" s="36"/>
      <c r="X104" s="27"/>
      <c r="Y104" s="27"/>
    </row>
    <row r="105" spans="1:25" ht="15.75" x14ac:dyDescent="0.4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5"/>
      <c r="T105" s="36"/>
      <c r="U105" s="36"/>
      <c r="V105" s="36"/>
      <c r="W105" s="36"/>
      <c r="X105" s="27"/>
      <c r="Y105" s="27"/>
    </row>
    <row r="106" spans="1:25" ht="15.75" x14ac:dyDescent="0.4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5"/>
      <c r="T106" s="36"/>
      <c r="U106" s="36"/>
      <c r="V106" s="36"/>
      <c r="W106" s="36"/>
      <c r="X106" s="27"/>
      <c r="Y106" s="27"/>
    </row>
    <row r="107" spans="1:25" ht="15.75" x14ac:dyDescent="0.4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5"/>
      <c r="T107" s="36"/>
      <c r="U107" s="36"/>
      <c r="V107" s="36"/>
      <c r="W107" s="36"/>
      <c r="X107" s="27"/>
      <c r="Y107" s="27"/>
    </row>
    <row r="108" spans="1:25" ht="15.75" x14ac:dyDescent="0.4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5"/>
      <c r="T108" s="36"/>
      <c r="U108" s="36"/>
      <c r="V108" s="36"/>
      <c r="W108" s="36"/>
      <c r="X108" s="27"/>
      <c r="Y108" s="27"/>
    </row>
    <row r="109" spans="1:25" ht="15.75" x14ac:dyDescent="0.4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5"/>
      <c r="T109" s="36"/>
      <c r="U109" s="36"/>
      <c r="V109" s="36"/>
      <c r="W109" s="36"/>
      <c r="X109" s="27"/>
      <c r="Y109" s="27"/>
    </row>
    <row r="110" spans="1:25" ht="15.75" x14ac:dyDescent="0.4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5"/>
      <c r="T110" s="36"/>
      <c r="U110" s="36"/>
      <c r="V110" s="36"/>
      <c r="W110" s="36"/>
      <c r="X110" s="27"/>
      <c r="Y110" s="27"/>
    </row>
    <row r="111" spans="1:25" ht="15.75" x14ac:dyDescent="0.4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5"/>
      <c r="T111" s="36"/>
      <c r="U111" s="36"/>
      <c r="V111" s="36"/>
      <c r="W111" s="36"/>
      <c r="X111" s="27"/>
      <c r="Y111" s="27"/>
    </row>
    <row r="112" spans="1:25" ht="15.75" x14ac:dyDescent="0.4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5"/>
      <c r="T112" s="36"/>
      <c r="U112" s="36"/>
      <c r="V112" s="36"/>
      <c r="W112" s="36"/>
      <c r="X112" s="27"/>
      <c r="Y112" s="27"/>
    </row>
    <row r="113" spans="1:25" ht="15.75" x14ac:dyDescent="0.4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5"/>
      <c r="T113" s="36"/>
      <c r="U113" s="36"/>
      <c r="V113" s="36"/>
      <c r="W113" s="36"/>
      <c r="X113" s="27"/>
      <c r="Y113" s="27"/>
    </row>
    <row r="114" spans="1:25" ht="15.75" x14ac:dyDescent="0.4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5"/>
      <c r="T114" s="36"/>
      <c r="U114" s="36"/>
      <c r="V114" s="36"/>
      <c r="W114" s="36"/>
      <c r="X114" s="27"/>
      <c r="Y114" s="27"/>
    </row>
    <row r="115" spans="1:25" ht="15.75" x14ac:dyDescent="0.4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5"/>
      <c r="T115" s="36"/>
      <c r="U115" s="36"/>
      <c r="V115" s="36"/>
      <c r="W115" s="36"/>
      <c r="X115" s="27"/>
      <c r="Y115" s="27"/>
    </row>
    <row r="116" spans="1:25" ht="15.75" x14ac:dyDescent="0.4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5"/>
      <c r="T116" s="36"/>
      <c r="U116" s="36"/>
      <c r="V116" s="36"/>
      <c r="W116" s="36"/>
      <c r="X116" s="27"/>
      <c r="Y116" s="27"/>
    </row>
    <row r="117" spans="1:25" ht="15.75" x14ac:dyDescent="0.4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5"/>
      <c r="T117" s="36"/>
      <c r="U117" s="36"/>
      <c r="V117" s="36"/>
      <c r="W117" s="36"/>
      <c r="X117" s="27"/>
      <c r="Y117" s="27"/>
    </row>
    <row r="118" spans="1:25" ht="15.75" x14ac:dyDescent="0.4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5"/>
      <c r="T118" s="36"/>
      <c r="U118" s="36"/>
      <c r="V118" s="36"/>
      <c r="W118" s="36"/>
      <c r="X118" s="27"/>
      <c r="Y118" s="27"/>
    </row>
    <row r="119" spans="1:25" ht="15.75" x14ac:dyDescent="0.4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5"/>
      <c r="T119" s="36"/>
      <c r="U119" s="36"/>
      <c r="V119" s="36"/>
      <c r="W119" s="36"/>
      <c r="X119" s="27"/>
      <c r="Y119" s="27"/>
    </row>
    <row r="120" spans="1:25" ht="15.75" x14ac:dyDescent="0.4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5"/>
      <c r="T120" s="36"/>
      <c r="U120" s="36"/>
      <c r="V120" s="36"/>
      <c r="W120" s="36"/>
      <c r="X120" s="27"/>
      <c r="Y120" s="27"/>
    </row>
    <row r="121" spans="1:25" ht="15.75" x14ac:dyDescent="0.4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5"/>
      <c r="T121" s="36"/>
      <c r="U121" s="36"/>
      <c r="V121" s="36"/>
      <c r="W121" s="36"/>
      <c r="X121" s="27"/>
      <c r="Y121" s="27"/>
    </row>
    <row r="122" spans="1:25" ht="15.75" x14ac:dyDescent="0.4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5"/>
      <c r="T122" s="36"/>
      <c r="U122" s="36"/>
      <c r="V122" s="36"/>
      <c r="W122" s="36"/>
      <c r="X122" s="27"/>
      <c r="Y122" s="27"/>
    </row>
    <row r="123" spans="1:25" ht="15.75" x14ac:dyDescent="0.4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5"/>
      <c r="T123" s="36"/>
      <c r="U123" s="36"/>
      <c r="V123" s="36"/>
      <c r="W123" s="36"/>
      <c r="X123" s="27"/>
      <c r="Y123" s="27"/>
    </row>
    <row r="124" spans="1:25" ht="15.75" x14ac:dyDescent="0.4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5"/>
      <c r="T124" s="36"/>
      <c r="U124" s="36"/>
      <c r="V124" s="36"/>
      <c r="W124" s="36"/>
      <c r="X124" s="27"/>
      <c r="Y124" s="27"/>
    </row>
    <row r="125" spans="1:25" ht="15.75" x14ac:dyDescent="0.4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5"/>
      <c r="T125" s="36"/>
      <c r="U125" s="36"/>
      <c r="V125" s="36"/>
      <c r="W125" s="36"/>
      <c r="X125" s="27"/>
      <c r="Y125" s="27"/>
    </row>
    <row r="126" spans="1:25" ht="15.75" x14ac:dyDescent="0.4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5"/>
      <c r="T126" s="36"/>
      <c r="U126" s="36"/>
      <c r="V126" s="36"/>
      <c r="W126" s="36"/>
      <c r="X126" s="27"/>
      <c r="Y126" s="27"/>
    </row>
    <row r="127" spans="1:25" ht="15.75" x14ac:dyDescent="0.4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5"/>
      <c r="T127" s="36"/>
      <c r="U127" s="36"/>
      <c r="V127" s="36"/>
      <c r="W127" s="36"/>
      <c r="X127" s="27"/>
      <c r="Y127" s="27"/>
    </row>
    <row r="128" spans="1:25" ht="15.75" x14ac:dyDescent="0.4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5"/>
      <c r="T128" s="36"/>
      <c r="U128" s="36"/>
      <c r="V128" s="36"/>
      <c r="W128" s="36"/>
      <c r="X128" s="27"/>
      <c r="Y128" s="27"/>
    </row>
    <row r="129" spans="1:25" ht="15.75" x14ac:dyDescent="0.4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5"/>
      <c r="T129" s="36"/>
      <c r="U129" s="36"/>
      <c r="V129" s="36"/>
      <c r="W129" s="36"/>
      <c r="X129" s="27"/>
      <c r="Y129" s="27"/>
    </row>
    <row r="130" spans="1:25" ht="15.75" x14ac:dyDescent="0.4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5"/>
      <c r="T130" s="36"/>
      <c r="U130" s="36"/>
      <c r="V130" s="36"/>
      <c r="W130" s="36"/>
      <c r="X130" s="27"/>
      <c r="Y130" s="27"/>
    </row>
    <row r="131" spans="1:25" ht="15.75" x14ac:dyDescent="0.4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5"/>
      <c r="T131" s="36"/>
      <c r="U131" s="36"/>
      <c r="V131" s="36"/>
      <c r="W131" s="36"/>
      <c r="X131" s="27"/>
      <c r="Y131" s="27"/>
    </row>
    <row r="132" spans="1:25" ht="15.75" x14ac:dyDescent="0.4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5"/>
      <c r="T132" s="36"/>
      <c r="U132" s="36"/>
      <c r="V132" s="36"/>
      <c r="W132" s="36"/>
      <c r="X132" s="27"/>
      <c r="Y132" s="27"/>
    </row>
    <row r="133" spans="1:25" ht="15.75" x14ac:dyDescent="0.4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5"/>
      <c r="T133" s="36"/>
      <c r="U133" s="36"/>
      <c r="V133" s="36"/>
      <c r="W133" s="36"/>
      <c r="X133" s="27"/>
      <c r="Y133" s="27"/>
    </row>
    <row r="134" spans="1:25" ht="15.75" x14ac:dyDescent="0.4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5"/>
      <c r="T134" s="36"/>
      <c r="U134" s="36"/>
      <c r="V134" s="36"/>
      <c r="W134" s="36"/>
      <c r="X134" s="27"/>
      <c r="Y134" s="27"/>
    </row>
    <row r="135" spans="1:25" ht="15.75" x14ac:dyDescent="0.4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5"/>
      <c r="T135" s="36"/>
      <c r="U135" s="36"/>
      <c r="V135" s="36"/>
      <c r="W135" s="36"/>
      <c r="X135" s="27"/>
      <c r="Y135" s="27"/>
    </row>
    <row r="136" spans="1:25" ht="15.75" x14ac:dyDescent="0.4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5"/>
      <c r="T136" s="36"/>
      <c r="U136" s="36"/>
      <c r="V136" s="36"/>
      <c r="W136" s="36"/>
      <c r="X136" s="27"/>
      <c r="Y136" s="27"/>
    </row>
    <row r="137" spans="1:25" ht="15.75" x14ac:dyDescent="0.4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5"/>
      <c r="T137" s="36"/>
      <c r="U137" s="36"/>
      <c r="V137" s="36"/>
      <c r="W137" s="36"/>
      <c r="X137" s="27"/>
      <c r="Y137" s="27"/>
    </row>
    <row r="138" spans="1:25" ht="15.75" x14ac:dyDescent="0.4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5"/>
      <c r="T138" s="36"/>
      <c r="U138" s="36"/>
      <c r="V138" s="36"/>
      <c r="W138" s="36"/>
      <c r="X138" s="27"/>
      <c r="Y138" s="27"/>
    </row>
    <row r="139" spans="1:25" ht="15.75" x14ac:dyDescent="0.4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5"/>
      <c r="T139" s="36"/>
      <c r="U139" s="36"/>
      <c r="V139" s="36"/>
      <c r="W139" s="36"/>
      <c r="X139" s="27"/>
      <c r="Y139" s="27"/>
    </row>
    <row r="140" spans="1:25" ht="15.75" x14ac:dyDescent="0.4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5"/>
      <c r="T140" s="36"/>
      <c r="U140" s="36"/>
      <c r="V140" s="36"/>
      <c r="W140" s="36"/>
      <c r="X140" s="27"/>
      <c r="Y140" s="27"/>
    </row>
    <row r="141" spans="1:25" ht="15.75" x14ac:dyDescent="0.4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5"/>
      <c r="T141" s="36"/>
      <c r="U141" s="36"/>
      <c r="V141" s="36"/>
      <c r="W141" s="36"/>
      <c r="X141" s="27"/>
      <c r="Y141" s="27"/>
    </row>
    <row r="142" spans="1:25" ht="15.75" x14ac:dyDescent="0.4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5"/>
      <c r="T142" s="36"/>
      <c r="U142" s="36"/>
      <c r="V142" s="36"/>
      <c r="W142" s="36"/>
      <c r="X142" s="27"/>
      <c r="Y142" s="27"/>
    </row>
    <row r="143" spans="1:25" ht="15.75" x14ac:dyDescent="0.4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5"/>
      <c r="T143" s="36"/>
      <c r="U143" s="36"/>
      <c r="V143" s="36"/>
      <c r="W143" s="36"/>
      <c r="X143" s="27"/>
      <c r="Y143" s="27"/>
    </row>
    <row r="144" spans="1:25" ht="15.75" x14ac:dyDescent="0.4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5"/>
      <c r="T144" s="36"/>
      <c r="U144" s="36"/>
      <c r="V144" s="36"/>
      <c r="W144" s="36"/>
      <c r="X144" s="27"/>
      <c r="Y144" s="27"/>
    </row>
    <row r="145" spans="1:25" ht="15.75" x14ac:dyDescent="0.4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5"/>
      <c r="T145" s="36"/>
      <c r="U145" s="36"/>
      <c r="V145" s="36"/>
      <c r="W145" s="36"/>
      <c r="X145" s="27"/>
      <c r="Y145" s="27"/>
    </row>
    <row r="146" spans="1:25" ht="15.75" x14ac:dyDescent="0.4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5"/>
      <c r="T146" s="36"/>
      <c r="U146" s="36"/>
      <c r="V146" s="36"/>
      <c r="W146" s="36"/>
      <c r="X146" s="27"/>
      <c r="Y146" s="27"/>
    </row>
    <row r="147" spans="1:25" ht="15.75" x14ac:dyDescent="0.4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5"/>
      <c r="T147" s="36"/>
      <c r="U147" s="36"/>
      <c r="V147" s="36"/>
      <c r="W147" s="36"/>
      <c r="X147" s="27"/>
      <c r="Y147" s="27"/>
    </row>
    <row r="148" spans="1:25" ht="15.75" x14ac:dyDescent="0.4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5"/>
      <c r="T148" s="36"/>
      <c r="U148" s="36"/>
      <c r="V148" s="36"/>
      <c r="W148" s="36"/>
      <c r="X148" s="27"/>
      <c r="Y148" s="27"/>
    </row>
    <row r="149" spans="1:25" ht="15.75" x14ac:dyDescent="0.4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5"/>
      <c r="T149" s="36"/>
      <c r="U149" s="36"/>
      <c r="V149" s="36"/>
      <c r="W149" s="36"/>
      <c r="X149" s="27"/>
      <c r="Y149" s="27"/>
    </row>
    <row r="150" spans="1:25" ht="15.75" x14ac:dyDescent="0.4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5"/>
      <c r="T150" s="36"/>
      <c r="U150" s="36"/>
      <c r="V150" s="36"/>
      <c r="W150" s="36"/>
      <c r="X150" s="27"/>
      <c r="Y150" s="27"/>
    </row>
    <row r="151" spans="1:25" ht="15.75" x14ac:dyDescent="0.4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5"/>
      <c r="T151" s="36"/>
      <c r="U151" s="36"/>
      <c r="V151" s="36"/>
      <c r="W151" s="36"/>
      <c r="X151" s="27"/>
      <c r="Y151" s="27"/>
    </row>
    <row r="152" spans="1:25" ht="15.75" x14ac:dyDescent="0.4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5"/>
      <c r="T152" s="36"/>
      <c r="U152" s="36"/>
      <c r="V152" s="36"/>
      <c r="W152" s="36"/>
      <c r="X152" s="27"/>
      <c r="Y152" s="27"/>
    </row>
    <row r="153" spans="1:25" ht="15.75" x14ac:dyDescent="0.4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5"/>
      <c r="T153" s="36"/>
      <c r="U153" s="36"/>
      <c r="V153" s="36"/>
      <c r="W153" s="36"/>
      <c r="X153" s="27"/>
      <c r="Y153" s="27"/>
    </row>
    <row r="154" spans="1:25" ht="15.75" x14ac:dyDescent="0.4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5"/>
      <c r="T154" s="36"/>
      <c r="U154" s="36"/>
      <c r="V154" s="36"/>
      <c r="W154" s="36"/>
      <c r="X154" s="27"/>
      <c r="Y154" s="27"/>
    </row>
    <row r="155" spans="1:25" ht="15.75" x14ac:dyDescent="0.4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5"/>
      <c r="T155" s="36"/>
      <c r="U155" s="36"/>
      <c r="V155" s="36"/>
      <c r="W155" s="36"/>
      <c r="X155" s="27"/>
      <c r="Y155" s="27"/>
    </row>
    <row r="156" spans="1:25" ht="15.75" x14ac:dyDescent="0.4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5"/>
      <c r="T156" s="36"/>
      <c r="U156" s="36"/>
      <c r="V156" s="36"/>
      <c r="W156" s="36"/>
      <c r="X156" s="27"/>
      <c r="Y156" s="27"/>
    </row>
    <row r="157" spans="1:25" ht="15.75" x14ac:dyDescent="0.4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5"/>
      <c r="T157" s="36"/>
      <c r="U157" s="36"/>
      <c r="V157" s="36"/>
      <c r="W157" s="36"/>
      <c r="X157" s="27"/>
      <c r="Y157" s="27"/>
    </row>
    <row r="158" spans="1:25" ht="15.75" x14ac:dyDescent="0.4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5"/>
      <c r="T158" s="36"/>
      <c r="U158" s="36"/>
      <c r="V158" s="36"/>
      <c r="W158" s="36"/>
      <c r="X158" s="27"/>
      <c r="Y158" s="27"/>
    </row>
    <row r="159" spans="1:25" ht="15.75" x14ac:dyDescent="0.4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5"/>
      <c r="T159" s="36"/>
      <c r="U159" s="36"/>
      <c r="V159" s="36"/>
      <c r="W159" s="36"/>
      <c r="X159" s="27"/>
      <c r="Y159" s="27"/>
    </row>
    <row r="160" spans="1:25" ht="15.75" x14ac:dyDescent="0.4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5"/>
      <c r="T160" s="36"/>
      <c r="U160" s="36"/>
      <c r="V160" s="36"/>
      <c r="W160" s="36"/>
      <c r="X160" s="27"/>
      <c r="Y160" s="27"/>
    </row>
    <row r="161" spans="1:25" ht="15.75" x14ac:dyDescent="0.4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5"/>
      <c r="T161" s="36"/>
      <c r="U161" s="36"/>
      <c r="V161" s="36"/>
      <c r="W161" s="36"/>
      <c r="X161" s="27"/>
      <c r="Y161" s="27"/>
    </row>
    <row r="162" spans="1:25" ht="15.75" x14ac:dyDescent="0.4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5"/>
      <c r="T162" s="36"/>
      <c r="U162" s="36"/>
      <c r="V162" s="36"/>
      <c r="W162" s="36"/>
      <c r="X162" s="27"/>
      <c r="Y162" s="27"/>
    </row>
    <row r="163" spans="1:25" ht="15.75" x14ac:dyDescent="0.4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5"/>
      <c r="T163" s="36"/>
      <c r="U163" s="36"/>
      <c r="V163" s="36"/>
      <c r="W163" s="36"/>
      <c r="X163" s="27"/>
      <c r="Y163" s="27"/>
    </row>
    <row r="164" spans="1:25" ht="15.75" x14ac:dyDescent="0.4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5"/>
      <c r="T164" s="36"/>
      <c r="U164" s="36"/>
      <c r="V164" s="36"/>
      <c r="W164" s="36"/>
      <c r="X164" s="27"/>
      <c r="Y164" s="27"/>
    </row>
    <row r="165" spans="1:25" ht="15.75" x14ac:dyDescent="0.4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5"/>
      <c r="T165" s="36"/>
      <c r="U165" s="36"/>
      <c r="V165" s="36"/>
      <c r="W165" s="36"/>
      <c r="X165" s="27"/>
      <c r="Y165" s="27"/>
    </row>
    <row r="166" spans="1:25" ht="15.75" x14ac:dyDescent="0.4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5"/>
      <c r="T166" s="36"/>
      <c r="U166" s="36"/>
      <c r="V166" s="36"/>
      <c r="W166" s="36"/>
      <c r="X166" s="27"/>
      <c r="Y166" s="27"/>
    </row>
    <row r="167" spans="1:25" ht="15.75" x14ac:dyDescent="0.4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5"/>
      <c r="T167" s="36"/>
      <c r="U167" s="36"/>
      <c r="V167" s="36"/>
      <c r="W167" s="36"/>
      <c r="X167" s="27"/>
      <c r="Y167" s="27"/>
    </row>
    <row r="168" spans="1:25" ht="15.75" x14ac:dyDescent="0.4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5"/>
      <c r="T168" s="36"/>
      <c r="U168" s="36"/>
      <c r="V168" s="36"/>
      <c r="W168" s="36"/>
      <c r="X168" s="27"/>
      <c r="Y168" s="27"/>
    </row>
    <row r="169" spans="1:25" ht="15.75" x14ac:dyDescent="0.4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5"/>
      <c r="T169" s="36"/>
      <c r="U169" s="36"/>
      <c r="V169" s="36"/>
      <c r="W169" s="36"/>
      <c r="X169" s="27"/>
      <c r="Y169" s="27"/>
    </row>
    <row r="170" spans="1:25" ht="15.75" x14ac:dyDescent="0.4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5"/>
      <c r="T170" s="36"/>
      <c r="U170" s="36"/>
      <c r="V170" s="36"/>
      <c r="W170" s="36"/>
      <c r="X170" s="27"/>
      <c r="Y170" s="27"/>
    </row>
    <row r="171" spans="1:25" ht="15.75" x14ac:dyDescent="0.4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5"/>
      <c r="T171" s="36"/>
      <c r="U171" s="36"/>
      <c r="V171" s="36"/>
      <c r="W171" s="36"/>
      <c r="X171" s="27"/>
      <c r="Y171" s="27"/>
    </row>
    <row r="172" spans="1:25" ht="15.75" x14ac:dyDescent="0.4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5"/>
      <c r="T172" s="36"/>
      <c r="U172" s="36"/>
      <c r="V172" s="36"/>
      <c r="W172" s="36"/>
      <c r="X172" s="27"/>
      <c r="Y172" s="27"/>
    </row>
    <row r="173" spans="1:25" ht="15.75" x14ac:dyDescent="0.4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5"/>
      <c r="T173" s="36"/>
      <c r="U173" s="36"/>
      <c r="V173" s="36"/>
      <c r="W173" s="36"/>
      <c r="X173" s="27"/>
      <c r="Y173" s="27"/>
    </row>
    <row r="174" spans="1:25" ht="15.75" x14ac:dyDescent="0.4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5"/>
      <c r="T174" s="36"/>
      <c r="U174" s="36"/>
      <c r="V174" s="36"/>
      <c r="W174" s="36"/>
      <c r="X174" s="27"/>
      <c r="Y174" s="27"/>
    </row>
    <row r="175" spans="1:25" ht="15.75" x14ac:dyDescent="0.4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5"/>
      <c r="T175" s="36"/>
      <c r="U175" s="36"/>
      <c r="V175" s="36"/>
      <c r="W175" s="36"/>
      <c r="X175" s="27"/>
      <c r="Y175" s="27"/>
    </row>
    <row r="176" spans="1:25" ht="15.75" x14ac:dyDescent="0.4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5"/>
      <c r="T176" s="36"/>
      <c r="U176" s="36"/>
      <c r="V176" s="36"/>
      <c r="W176" s="36"/>
      <c r="X176" s="27"/>
      <c r="Y176" s="27"/>
    </row>
    <row r="177" spans="1:25" ht="15.75" x14ac:dyDescent="0.4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5"/>
      <c r="T177" s="36"/>
      <c r="U177" s="36"/>
      <c r="V177" s="36"/>
      <c r="W177" s="36"/>
      <c r="X177" s="27"/>
      <c r="Y177" s="27"/>
    </row>
    <row r="178" spans="1:25" ht="15.75" x14ac:dyDescent="0.4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5"/>
      <c r="T178" s="36"/>
      <c r="U178" s="36"/>
      <c r="V178" s="36"/>
      <c r="W178" s="36"/>
      <c r="X178" s="27"/>
      <c r="Y178" s="27"/>
    </row>
    <row r="179" spans="1:25" ht="15.75" x14ac:dyDescent="0.4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5"/>
      <c r="T179" s="36"/>
      <c r="U179" s="36"/>
      <c r="V179" s="36"/>
      <c r="W179" s="36"/>
      <c r="X179" s="27"/>
      <c r="Y179" s="27"/>
    </row>
    <row r="180" spans="1:25" ht="15.75" x14ac:dyDescent="0.4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5"/>
      <c r="T180" s="36"/>
      <c r="U180" s="36"/>
      <c r="V180" s="36"/>
      <c r="W180" s="36"/>
      <c r="X180" s="27"/>
      <c r="Y180" s="27"/>
    </row>
    <row r="181" spans="1:25" ht="15.75" x14ac:dyDescent="0.4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5"/>
      <c r="T181" s="36"/>
      <c r="U181" s="36"/>
      <c r="V181" s="36"/>
      <c r="W181" s="36"/>
      <c r="X181" s="27"/>
      <c r="Y181" s="27"/>
    </row>
    <row r="182" spans="1:25" ht="15.75" x14ac:dyDescent="0.4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5"/>
      <c r="T182" s="36"/>
      <c r="U182" s="36"/>
      <c r="V182" s="36"/>
      <c r="W182" s="36"/>
      <c r="X182" s="27"/>
      <c r="Y182" s="27"/>
    </row>
    <row r="183" spans="1:25" ht="15.75" x14ac:dyDescent="0.4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5"/>
      <c r="T183" s="36"/>
      <c r="U183" s="36"/>
      <c r="V183" s="36"/>
      <c r="W183" s="36"/>
      <c r="X183" s="27"/>
      <c r="Y183" s="27"/>
    </row>
    <row r="184" spans="1:25" ht="15.75" x14ac:dyDescent="0.4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5"/>
      <c r="T184" s="36"/>
      <c r="U184" s="36"/>
      <c r="V184" s="36"/>
      <c r="W184" s="36"/>
      <c r="X184" s="27"/>
      <c r="Y184" s="27"/>
    </row>
    <row r="185" spans="1:25" ht="15.75" x14ac:dyDescent="0.4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5"/>
      <c r="T185" s="36"/>
      <c r="U185" s="36"/>
      <c r="V185" s="36"/>
      <c r="W185" s="36"/>
      <c r="X185" s="27"/>
      <c r="Y185" s="27"/>
    </row>
    <row r="186" spans="1:25" ht="15.75" x14ac:dyDescent="0.4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5"/>
      <c r="T186" s="36"/>
      <c r="U186" s="36"/>
      <c r="V186" s="36"/>
      <c r="W186" s="36"/>
      <c r="X186" s="27"/>
      <c r="Y186" s="27"/>
    </row>
    <row r="187" spans="1:25" ht="15.75" x14ac:dyDescent="0.4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5"/>
      <c r="T187" s="36"/>
      <c r="U187" s="36"/>
      <c r="V187" s="36"/>
      <c r="W187" s="36"/>
      <c r="X187" s="27"/>
      <c r="Y187" s="27"/>
    </row>
    <row r="188" spans="1:25" ht="15.75" x14ac:dyDescent="0.4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5"/>
      <c r="T188" s="36"/>
      <c r="U188" s="36"/>
      <c r="V188" s="36"/>
      <c r="W188" s="36"/>
      <c r="X188" s="27"/>
      <c r="Y188" s="27"/>
    </row>
    <row r="189" spans="1:25" ht="15.75" x14ac:dyDescent="0.4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5"/>
      <c r="T189" s="36"/>
      <c r="U189" s="36"/>
      <c r="V189" s="36"/>
      <c r="W189" s="36"/>
      <c r="X189" s="27"/>
      <c r="Y189" s="27"/>
    </row>
    <row r="190" spans="1:25" ht="15.75" x14ac:dyDescent="0.4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5"/>
      <c r="T190" s="36"/>
      <c r="U190" s="36"/>
      <c r="V190" s="36"/>
      <c r="W190" s="36"/>
      <c r="X190" s="27"/>
      <c r="Y190" s="27"/>
    </row>
    <row r="191" spans="1:25" ht="15.75" x14ac:dyDescent="0.4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5"/>
      <c r="T191" s="36"/>
      <c r="U191" s="36"/>
      <c r="V191" s="36"/>
      <c r="W191" s="36"/>
      <c r="X191" s="27"/>
      <c r="Y191" s="27"/>
    </row>
    <row r="192" spans="1:25" ht="15.75" x14ac:dyDescent="0.4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5"/>
      <c r="T192" s="36"/>
      <c r="U192" s="36"/>
      <c r="V192" s="36"/>
      <c r="W192" s="36"/>
      <c r="X192" s="27"/>
      <c r="Y192" s="27"/>
    </row>
    <row r="193" spans="1:25" ht="15.75" x14ac:dyDescent="0.45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5"/>
      <c r="T193" s="36"/>
      <c r="U193" s="36"/>
      <c r="V193" s="36"/>
      <c r="W193" s="36"/>
      <c r="X193" s="27"/>
      <c r="Y193" s="27"/>
    </row>
    <row r="194" spans="1:25" ht="15.75" x14ac:dyDescent="0.45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5"/>
      <c r="T194" s="36"/>
      <c r="U194" s="36"/>
      <c r="V194" s="36"/>
      <c r="W194" s="36"/>
      <c r="X194" s="27"/>
      <c r="Y194" s="27"/>
    </row>
    <row r="195" spans="1:25" ht="15.75" x14ac:dyDescent="0.4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5"/>
      <c r="T195" s="36"/>
      <c r="U195" s="36"/>
      <c r="V195" s="36"/>
      <c r="W195" s="36"/>
      <c r="X195" s="27"/>
      <c r="Y195" s="27"/>
    </row>
    <row r="196" spans="1:25" ht="15.75" x14ac:dyDescent="0.4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5"/>
      <c r="T196" s="36"/>
      <c r="U196" s="36"/>
      <c r="V196" s="36"/>
      <c r="W196" s="36"/>
      <c r="X196" s="27"/>
      <c r="Y196" s="27"/>
    </row>
    <row r="197" spans="1:25" ht="15.75" x14ac:dyDescent="0.45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5"/>
      <c r="T197" s="36"/>
      <c r="U197" s="36"/>
      <c r="V197" s="36"/>
      <c r="W197" s="36"/>
      <c r="X197" s="27"/>
      <c r="Y197" s="27"/>
    </row>
    <row r="198" spans="1:25" ht="15.75" x14ac:dyDescent="0.45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5"/>
      <c r="T198" s="36"/>
      <c r="U198" s="36"/>
      <c r="V198" s="36"/>
      <c r="W198" s="36"/>
      <c r="X198" s="27"/>
      <c r="Y198" s="27"/>
    </row>
    <row r="199" spans="1:25" ht="15.75" x14ac:dyDescent="0.45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5"/>
      <c r="T199" s="36"/>
      <c r="U199" s="36"/>
      <c r="V199" s="36"/>
      <c r="W199" s="36"/>
      <c r="X199" s="27"/>
      <c r="Y199" s="27"/>
    </row>
    <row r="200" spans="1:25" ht="15.75" x14ac:dyDescent="0.45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5"/>
      <c r="T200" s="36"/>
      <c r="U200" s="36"/>
      <c r="V200" s="36"/>
      <c r="W200" s="36"/>
      <c r="X200" s="27"/>
      <c r="Y200" s="27"/>
    </row>
    <row r="201" spans="1:25" ht="15.75" x14ac:dyDescent="0.45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5"/>
      <c r="T201" s="36"/>
      <c r="U201" s="36"/>
      <c r="V201" s="36"/>
      <c r="W201" s="36"/>
      <c r="X201" s="27"/>
      <c r="Y201" s="27"/>
    </row>
    <row r="202" spans="1:25" ht="15.75" x14ac:dyDescent="0.4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5"/>
      <c r="T202" s="36"/>
      <c r="U202" s="36"/>
      <c r="V202" s="36"/>
      <c r="W202" s="36"/>
      <c r="X202" s="27"/>
      <c r="Y202" s="27"/>
    </row>
    <row r="203" spans="1:25" ht="15.75" x14ac:dyDescent="0.4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5"/>
      <c r="T203" s="36"/>
      <c r="U203" s="36"/>
      <c r="V203" s="36"/>
      <c r="W203" s="36"/>
      <c r="X203" s="27"/>
      <c r="Y203" s="27"/>
    </row>
    <row r="204" spans="1:25" ht="15.75" x14ac:dyDescent="0.45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5"/>
      <c r="T204" s="36"/>
      <c r="U204" s="36"/>
      <c r="V204" s="36"/>
      <c r="W204" s="36"/>
      <c r="X204" s="27"/>
      <c r="Y204" s="27"/>
    </row>
    <row r="205" spans="1:25" ht="15.75" x14ac:dyDescent="0.4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5"/>
      <c r="T205" s="36"/>
      <c r="U205" s="36"/>
      <c r="V205" s="36"/>
      <c r="W205" s="36"/>
      <c r="X205" s="27"/>
      <c r="Y205" s="27"/>
    </row>
    <row r="206" spans="1:25" ht="15.75" x14ac:dyDescent="0.4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5"/>
      <c r="T206" s="36"/>
      <c r="U206" s="36"/>
      <c r="V206" s="36"/>
      <c r="W206" s="36"/>
      <c r="X206" s="27"/>
      <c r="Y206" s="27"/>
    </row>
    <row r="207" spans="1:25" ht="15.75" x14ac:dyDescent="0.45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5"/>
      <c r="T207" s="36"/>
      <c r="U207" s="36"/>
      <c r="V207" s="36"/>
      <c r="W207" s="36"/>
      <c r="X207" s="27"/>
      <c r="Y207" s="27"/>
    </row>
    <row r="208" spans="1:25" ht="15.75" x14ac:dyDescent="0.45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5"/>
      <c r="T208" s="36"/>
      <c r="U208" s="36"/>
      <c r="V208" s="36"/>
      <c r="W208" s="36"/>
      <c r="X208" s="27"/>
      <c r="Y208" s="27"/>
    </row>
    <row r="209" spans="1:25" ht="15.75" x14ac:dyDescent="0.45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5"/>
      <c r="T209" s="36"/>
      <c r="U209" s="36"/>
      <c r="V209" s="36"/>
      <c r="W209" s="36"/>
      <c r="X209" s="27"/>
      <c r="Y209" s="27"/>
    </row>
    <row r="210" spans="1:25" ht="15.75" x14ac:dyDescent="0.45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5"/>
      <c r="T210" s="36"/>
      <c r="U210" s="36"/>
      <c r="V210" s="36"/>
      <c r="W210" s="36"/>
      <c r="X210" s="27"/>
      <c r="Y210" s="27"/>
    </row>
    <row r="211" spans="1:25" ht="15.75" x14ac:dyDescent="0.45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5"/>
      <c r="T211" s="36"/>
      <c r="U211" s="36"/>
      <c r="V211" s="36"/>
      <c r="W211" s="36"/>
      <c r="X211" s="27"/>
      <c r="Y211" s="27"/>
    </row>
    <row r="212" spans="1:25" ht="15.75" x14ac:dyDescent="0.45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5"/>
      <c r="T212" s="36"/>
      <c r="U212" s="36"/>
      <c r="V212" s="36"/>
      <c r="W212" s="36"/>
      <c r="X212" s="27"/>
      <c r="Y212" s="27"/>
    </row>
    <row r="213" spans="1:25" ht="15.75" x14ac:dyDescent="0.45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5"/>
      <c r="T213" s="36"/>
      <c r="U213" s="36"/>
      <c r="V213" s="36"/>
      <c r="W213" s="36"/>
      <c r="X213" s="27"/>
      <c r="Y213" s="27"/>
    </row>
    <row r="214" spans="1:25" ht="15.75" x14ac:dyDescent="0.45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5"/>
      <c r="T214" s="36"/>
      <c r="U214" s="36"/>
      <c r="V214" s="36"/>
      <c r="W214" s="36"/>
      <c r="X214" s="27"/>
      <c r="Y214" s="27"/>
    </row>
    <row r="215" spans="1:25" ht="15.75" x14ac:dyDescent="0.4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5"/>
      <c r="T215" s="36"/>
      <c r="U215" s="36"/>
      <c r="V215" s="36"/>
      <c r="W215" s="36"/>
      <c r="X215" s="27"/>
      <c r="Y215" s="27"/>
    </row>
    <row r="216" spans="1:25" ht="15.75" x14ac:dyDescent="0.4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5"/>
      <c r="T216" s="36"/>
      <c r="U216" s="36"/>
      <c r="V216" s="36"/>
      <c r="W216" s="36"/>
      <c r="X216" s="27"/>
      <c r="Y216" s="27"/>
    </row>
    <row r="217" spans="1:25" ht="15.75" x14ac:dyDescent="0.45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5"/>
      <c r="T217" s="36"/>
      <c r="U217" s="36"/>
      <c r="V217" s="36"/>
      <c r="W217" s="36"/>
      <c r="X217" s="27"/>
      <c r="Y217" s="27"/>
    </row>
    <row r="218" spans="1:25" ht="15.75" x14ac:dyDescent="0.45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5"/>
      <c r="T218" s="36"/>
      <c r="U218" s="36"/>
      <c r="V218" s="36"/>
      <c r="W218" s="36"/>
      <c r="X218" s="27"/>
      <c r="Y218" s="27"/>
    </row>
    <row r="219" spans="1:25" ht="15.75" x14ac:dyDescent="0.45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5"/>
      <c r="T219" s="36"/>
      <c r="U219" s="36"/>
      <c r="V219" s="36"/>
      <c r="W219" s="36"/>
      <c r="X219" s="27"/>
      <c r="Y219" s="27"/>
    </row>
    <row r="220" spans="1:25" ht="15.75" x14ac:dyDescent="0.45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5"/>
      <c r="T220" s="36"/>
      <c r="U220" s="36"/>
      <c r="V220" s="36"/>
      <c r="W220" s="36"/>
      <c r="X220" s="27"/>
      <c r="Y220" s="27"/>
    </row>
    <row r="221" spans="1:25" ht="15.75" x14ac:dyDescent="0.45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5"/>
      <c r="T221" s="36"/>
      <c r="U221" s="36"/>
      <c r="V221" s="36"/>
      <c r="W221" s="36"/>
      <c r="X221" s="27"/>
      <c r="Y221" s="27"/>
    </row>
    <row r="222" spans="1:25" ht="15.75" x14ac:dyDescent="0.45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5"/>
      <c r="T222" s="36"/>
      <c r="U222" s="36"/>
      <c r="V222" s="36"/>
      <c r="W222" s="36"/>
      <c r="X222" s="27"/>
      <c r="Y222" s="27"/>
    </row>
    <row r="223" spans="1:25" ht="15.75" x14ac:dyDescent="0.45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5"/>
      <c r="T223" s="36"/>
      <c r="U223" s="36"/>
      <c r="V223" s="36"/>
      <c r="W223" s="36"/>
      <c r="X223" s="27"/>
      <c r="Y223" s="27"/>
    </row>
    <row r="224" spans="1:25" ht="15.75" x14ac:dyDescent="0.45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5"/>
      <c r="T224" s="36"/>
      <c r="U224" s="36"/>
      <c r="V224" s="36"/>
      <c r="W224" s="36"/>
      <c r="X224" s="27"/>
      <c r="Y224" s="27"/>
    </row>
    <row r="225" spans="1:25" ht="15.75" x14ac:dyDescent="0.4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5"/>
      <c r="T225" s="36"/>
      <c r="U225" s="36"/>
      <c r="V225" s="36"/>
      <c r="W225" s="36"/>
      <c r="X225" s="27"/>
      <c r="Y225" s="27"/>
    </row>
    <row r="226" spans="1:25" ht="15.75" x14ac:dyDescent="0.45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5"/>
      <c r="T226" s="36"/>
      <c r="U226" s="36"/>
      <c r="V226" s="36"/>
      <c r="W226" s="36"/>
      <c r="X226" s="27"/>
      <c r="Y226" s="27"/>
    </row>
    <row r="227" spans="1:25" ht="15.75" x14ac:dyDescent="0.4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5"/>
      <c r="T227" s="36"/>
      <c r="U227" s="36"/>
      <c r="V227" s="36"/>
      <c r="W227" s="36"/>
      <c r="X227" s="27"/>
      <c r="Y227" s="27"/>
    </row>
    <row r="228" spans="1:25" ht="15.75" x14ac:dyDescent="0.4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5"/>
      <c r="T228" s="36"/>
      <c r="U228" s="36"/>
      <c r="V228" s="36"/>
      <c r="W228" s="36"/>
      <c r="X228" s="27"/>
      <c r="Y228" s="27"/>
    </row>
    <row r="229" spans="1:25" ht="15.75" x14ac:dyDescent="0.4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5"/>
      <c r="T229" s="36"/>
      <c r="U229" s="36"/>
      <c r="V229" s="36"/>
      <c r="W229" s="36"/>
      <c r="X229" s="27"/>
      <c r="Y229" s="27"/>
    </row>
    <row r="230" spans="1:25" ht="15.75" x14ac:dyDescent="0.45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5"/>
      <c r="T230" s="36"/>
      <c r="U230" s="36"/>
      <c r="V230" s="36"/>
      <c r="W230" s="36"/>
      <c r="X230" s="27"/>
      <c r="Y230" s="27"/>
    </row>
    <row r="231" spans="1:25" ht="15.75" x14ac:dyDescent="0.45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5"/>
      <c r="T231" s="36"/>
      <c r="U231" s="36"/>
      <c r="V231" s="36"/>
      <c r="W231" s="36"/>
      <c r="X231" s="27"/>
      <c r="Y231" s="27"/>
    </row>
    <row r="232" spans="1:25" ht="15.75" x14ac:dyDescent="0.45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5"/>
      <c r="T232" s="36"/>
      <c r="U232" s="36"/>
      <c r="V232" s="36"/>
      <c r="W232" s="36"/>
      <c r="X232" s="27"/>
      <c r="Y232" s="27"/>
    </row>
    <row r="233" spans="1:25" ht="15.75" x14ac:dyDescent="0.45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5"/>
      <c r="T233" s="36"/>
      <c r="U233" s="36"/>
      <c r="V233" s="36"/>
      <c r="W233" s="36"/>
      <c r="X233" s="27"/>
      <c r="Y233" s="27"/>
    </row>
    <row r="234" spans="1:25" ht="15.75" x14ac:dyDescent="0.45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5"/>
      <c r="T234" s="36"/>
      <c r="U234" s="36"/>
      <c r="V234" s="36"/>
      <c r="W234" s="36"/>
      <c r="X234" s="27"/>
      <c r="Y234" s="27"/>
    </row>
    <row r="235" spans="1:25" ht="15.75" x14ac:dyDescent="0.4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5"/>
      <c r="T235" s="36"/>
      <c r="U235" s="36"/>
      <c r="V235" s="36"/>
      <c r="W235" s="36"/>
      <c r="X235" s="27"/>
      <c r="Y235" s="27"/>
    </row>
    <row r="236" spans="1:25" ht="15.75" x14ac:dyDescent="0.45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5"/>
      <c r="T236" s="36"/>
      <c r="U236" s="36"/>
      <c r="V236" s="36"/>
      <c r="W236" s="36"/>
      <c r="X236" s="27"/>
      <c r="Y236" s="27"/>
    </row>
    <row r="237" spans="1:25" ht="15.75" x14ac:dyDescent="0.45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5"/>
      <c r="T237" s="36"/>
      <c r="U237" s="36"/>
      <c r="V237" s="36"/>
      <c r="W237" s="36"/>
      <c r="X237" s="27"/>
      <c r="Y237" s="27"/>
    </row>
    <row r="238" spans="1:25" ht="15.75" x14ac:dyDescent="0.4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5"/>
      <c r="T238" s="36"/>
      <c r="U238" s="36"/>
      <c r="V238" s="36"/>
      <c r="W238" s="36"/>
      <c r="X238" s="27"/>
      <c r="Y238" s="27"/>
    </row>
    <row r="239" spans="1:25" ht="15.75" x14ac:dyDescent="0.45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5"/>
      <c r="T239" s="36"/>
      <c r="U239" s="36"/>
      <c r="V239" s="36"/>
      <c r="W239" s="36"/>
      <c r="X239" s="27"/>
      <c r="Y239" s="27"/>
    </row>
    <row r="240" spans="1:25" ht="15.75" x14ac:dyDescent="0.45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5"/>
      <c r="T240" s="36"/>
      <c r="U240" s="36"/>
      <c r="V240" s="36"/>
      <c r="W240" s="36"/>
      <c r="X240" s="27"/>
      <c r="Y240" s="27"/>
    </row>
    <row r="241" spans="1:25" ht="15.75" x14ac:dyDescent="0.45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5"/>
      <c r="T241" s="36"/>
      <c r="U241" s="36"/>
      <c r="V241" s="36"/>
      <c r="W241" s="36"/>
      <c r="X241" s="27"/>
      <c r="Y241" s="27"/>
    </row>
    <row r="242" spans="1:25" ht="15.75" x14ac:dyDescent="0.45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5"/>
      <c r="T242" s="36"/>
      <c r="U242" s="36"/>
      <c r="V242" s="36"/>
      <c r="W242" s="36"/>
      <c r="X242" s="27"/>
      <c r="Y242" s="27"/>
    </row>
    <row r="243" spans="1:25" ht="15.75" x14ac:dyDescent="0.45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5"/>
      <c r="T243" s="36"/>
      <c r="U243" s="36"/>
      <c r="V243" s="36"/>
      <c r="W243" s="36"/>
      <c r="X243" s="27"/>
      <c r="Y243" s="27"/>
    </row>
    <row r="244" spans="1:25" ht="15.75" x14ac:dyDescent="0.45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5"/>
      <c r="T244" s="36"/>
      <c r="U244" s="36"/>
      <c r="V244" s="36"/>
      <c r="W244" s="36"/>
      <c r="X244" s="27"/>
      <c r="Y244" s="27"/>
    </row>
    <row r="245" spans="1:25" ht="15.75" x14ac:dyDescent="0.4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5"/>
      <c r="T245" s="36"/>
      <c r="U245" s="36"/>
      <c r="V245" s="36"/>
      <c r="W245" s="36"/>
      <c r="X245" s="27"/>
      <c r="Y245" s="27"/>
    </row>
    <row r="246" spans="1:25" ht="15.75" x14ac:dyDescent="0.45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5"/>
      <c r="T246" s="36"/>
      <c r="U246" s="36"/>
      <c r="V246" s="36"/>
      <c r="W246" s="36"/>
      <c r="X246" s="27"/>
      <c r="Y246" s="27"/>
    </row>
    <row r="247" spans="1:25" ht="15.75" x14ac:dyDescent="0.45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5"/>
      <c r="T247" s="36"/>
      <c r="U247" s="36"/>
      <c r="V247" s="36"/>
      <c r="W247" s="36"/>
      <c r="X247" s="27"/>
      <c r="Y247" s="27"/>
    </row>
    <row r="248" spans="1:25" ht="15.75" x14ac:dyDescent="0.4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5"/>
      <c r="T248" s="36"/>
      <c r="U248" s="36"/>
      <c r="V248" s="36"/>
      <c r="W248" s="36"/>
      <c r="X248" s="27"/>
      <c r="Y248" s="27"/>
    </row>
    <row r="249" spans="1:25" ht="15.75" x14ac:dyDescent="0.45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5"/>
      <c r="T249" s="36"/>
      <c r="U249" s="36"/>
      <c r="V249" s="36"/>
      <c r="W249" s="36"/>
      <c r="X249" s="27"/>
      <c r="Y249" s="27"/>
    </row>
    <row r="250" spans="1:25" ht="15.75" x14ac:dyDescent="0.45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5"/>
      <c r="T250" s="36"/>
      <c r="U250" s="36"/>
      <c r="V250" s="36"/>
      <c r="W250" s="36"/>
      <c r="X250" s="27"/>
      <c r="Y250" s="27"/>
    </row>
    <row r="251" spans="1:25" ht="15.75" x14ac:dyDescent="0.45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5"/>
      <c r="T251" s="36"/>
      <c r="U251" s="36"/>
      <c r="V251" s="36"/>
      <c r="W251" s="36"/>
      <c r="X251" s="27"/>
      <c r="Y251" s="27"/>
    </row>
    <row r="252" spans="1:25" ht="15.75" x14ac:dyDescent="0.45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5"/>
      <c r="T252" s="36"/>
      <c r="U252" s="36"/>
      <c r="V252" s="36"/>
      <c r="W252" s="36"/>
      <c r="X252" s="27"/>
      <c r="Y252" s="27"/>
    </row>
    <row r="253" spans="1:25" ht="15.75" x14ac:dyDescent="0.45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5"/>
      <c r="T253" s="36"/>
      <c r="U253" s="36"/>
      <c r="V253" s="36"/>
      <c r="W253" s="36"/>
      <c r="X253" s="27"/>
      <c r="Y253" s="27"/>
    </row>
    <row r="254" spans="1:25" ht="15.75" x14ac:dyDescent="0.45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5"/>
      <c r="T254" s="36"/>
      <c r="U254" s="36"/>
      <c r="V254" s="36"/>
      <c r="W254" s="36"/>
      <c r="X254" s="27"/>
      <c r="Y254" s="27"/>
    </row>
    <row r="255" spans="1:25" ht="15.75" x14ac:dyDescent="0.4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5"/>
      <c r="T255" s="36"/>
      <c r="U255" s="36"/>
      <c r="V255" s="36"/>
      <c r="W255" s="36"/>
      <c r="X255" s="27"/>
      <c r="Y255" s="27"/>
    </row>
    <row r="256" spans="1:25" ht="15.75" x14ac:dyDescent="0.45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5"/>
      <c r="T256" s="36"/>
      <c r="U256" s="36"/>
      <c r="V256" s="36"/>
      <c r="W256" s="36"/>
      <c r="X256" s="27"/>
      <c r="Y256" s="27"/>
    </row>
    <row r="257" spans="1:25" ht="15.75" x14ac:dyDescent="0.45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5"/>
      <c r="T257" s="36"/>
      <c r="U257" s="36"/>
      <c r="V257" s="36"/>
      <c r="W257" s="36"/>
      <c r="X257" s="27"/>
      <c r="Y257" s="27"/>
    </row>
    <row r="258" spans="1:25" ht="15.75" x14ac:dyDescent="0.45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5"/>
      <c r="T258" s="36"/>
      <c r="U258" s="36"/>
      <c r="V258" s="36"/>
      <c r="W258" s="36"/>
      <c r="X258" s="27"/>
      <c r="Y258" s="27"/>
    </row>
    <row r="259" spans="1:25" ht="15.75" x14ac:dyDescent="0.45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5"/>
      <c r="T259" s="36"/>
      <c r="U259" s="36"/>
      <c r="V259" s="36"/>
      <c r="W259" s="36"/>
      <c r="X259" s="27"/>
      <c r="Y259" s="27"/>
    </row>
    <row r="260" spans="1:25" ht="15.75" x14ac:dyDescent="0.45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5"/>
      <c r="T260" s="36"/>
      <c r="U260" s="36"/>
      <c r="V260" s="36"/>
      <c r="W260" s="36"/>
      <c r="X260" s="27"/>
      <c r="Y260" s="27"/>
    </row>
    <row r="261" spans="1:25" ht="15.75" x14ac:dyDescent="0.45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5"/>
      <c r="T261" s="36"/>
      <c r="U261" s="36"/>
      <c r="V261" s="36"/>
      <c r="W261" s="36"/>
      <c r="X261" s="27"/>
      <c r="Y261" s="27"/>
    </row>
    <row r="262" spans="1:25" ht="15.75" x14ac:dyDescent="0.45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5"/>
      <c r="T262" s="36"/>
      <c r="U262" s="36"/>
      <c r="V262" s="36"/>
      <c r="W262" s="36"/>
      <c r="X262" s="27"/>
      <c r="Y262" s="27"/>
    </row>
    <row r="263" spans="1:25" ht="15.75" x14ac:dyDescent="0.45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5"/>
      <c r="T263" s="36"/>
      <c r="U263" s="36"/>
      <c r="V263" s="36"/>
      <c r="W263" s="36"/>
      <c r="X263" s="27"/>
      <c r="Y263" s="27"/>
    </row>
    <row r="264" spans="1:25" ht="15.75" x14ac:dyDescent="0.45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5"/>
      <c r="T264" s="36"/>
      <c r="U264" s="36"/>
      <c r="V264" s="36"/>
      <c r="W264" s="36"/>
      <c r="X264" s="27"/>
      <c r="Y264" s="27"/>
    </row>
    <row r="265" spans="1:25" ht="15.75" x14ac:dyDescent="0.4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5"/>
      <c r="T265" s="36"/>
      <c r="U265" s="36"/>
      <c r="V265" s="36"/>
      <c r="W265" s="36"/>
      <c r="X265" s="27"/>
      <c r="Y265" s="27"/>
    </row>
    <row r="266" spans="1:25" ht="15.75" x14ac:dyDescent="0.45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5"/>
      <c r="T266" s="36"/>
      <c r="U266" s="36"/>
      <c r="V266" s="36"/>
      <c r="W266" s="36"/>
      <c r="X266" s="27"/>
      <c r="Y266" s="27"/>
    </row>
    <row r="267" spans="1:25" ht="15.75" x14ac:dyDescent="0.45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5"/>
      <c r="T267" s="36"/>
      <c r="U267" s="36"/>
      <c r="V267" s="36"/>
      <c r="W267" s="36"/>
      <c r="X267" s="27"/>
      <c r="Y267" s="27"/>
    </row>
    <row r="268" spans="1:25" ht="15.75" x14ac:dyDescent="0.45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5"/>
      <c r="T268" s="36"/>
      <c r="U268" s="36"/>
      <c r="V268" s="36"/>
      <c r="W268" s="36"/>
      <c r="X268" s="27"/>
      <c r="Y268" s="27"/>
    </row>
    <row r="269" spans="1:25" ht="15.75" x14ac:dyDescent="0.45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5"/>
      <c r="T269" s="36"/>
      <c r="U269" s="36"/>
      <c r="V269" s="36"/>
      <c r="W269" s="36"/>
      <c r="X269" s="27"/>
      <c r="Y269" s="27"/>
    </row>
    <row r="270" spans="1:25" ht="15.75" x14ac:dyDescent="0.4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5"/>
      <c r="T270" s="36"/>
      <c r="U270" s="36"/>
      <c r="V270" s="36"/>
      <c r="W270" s="36"/>
      <c r="X270" s="27"/>
      <c r="Y270" s="27"/>
    </row>
    <row r="271" spans="1:25" ht="15.75" x14ac:dyDescent="0.45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5"/>
      <c r="T271" s="36"/>
      <c r="U271" s="36"/>
      <c r="V271" s="36"/>
      <c r="W271" s="36"/>
      <c r="X271" s="27"/>
      <c r="Y271" s="27"/>
    </row>
    <row r="272" spans="1:25" ht="15.75" x14ac:dyDescent="0.45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5"/>
      <c r="T272" s="36"/>
      <c r="U272" s="36"/>
      <c r="V272" s="36"/>
      <c r="W272" s="36"/>
      <c r="X272" s="27"/>
      <c r="Y272" s="27"/>
    </row>
    <row r="273" spans="1:25" ht="15.75" x14ac:dyDescent="0.45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5"/>
      <c r="T273" s="36"/>
      <c r="U273" s="36"/>
      <c r="V273" s="36"/>
      <c r="W273" s="36"/>
      <c r="X273" s="27"/>
      <c r="Y273" s="27"/>
    </row>
    <row r="274" spans="1:25" ht="15.75" x14ac:dyDescent="0.45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5"/>
      <c r="T274" s="36"/>
      <c r="U274" s="36"/>
      <c r="V274" s="36"/>
      <c r="W274" s="36"/>
      <c r="X274" s="27"/>
      <c r="Y274" s="27"/>
    </row>
    <row r="275" spans="1:25" ht="15.75" x14ac:dyDescent="0.4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5"/>
      <c r="T275" s="36"/>
      <c r="U275" s="36"/>
      <c r="V275" s="36"/>
      <c r="W275" s="36"/>
      <c r="X275" s="27"/>
      <c r="Y275" s="27"/>
    </row>
    <row r="276" spans="1:25" ht="15.75" x14ac:dyDescent="0.45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5"/>
      <c r="T276" s="36"/>
      <c r="U276" s="36"/>
      <c r="V276" s="36"/>
      <c r="W276" s="36"/>
      <c r="X276" s="27"/>
      <c r="Y276" s="27"/>
    </row>
    <row r="277" spans="1:25" ht="15.75" x14ac:dyDescent="0.4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5"/>
      <c r="T277" s="36"/>
      <c r="U277" s="36"/>
      <c r="V277" s="36"/>
      <c r="W277" s="36"/>
      <c r="X277" s="27"/>
      <c r="Y277" s="27"/>
    </row>
    <row r="278" spans="1:25" ht="15.75" x14ac:dyDescent="0.45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5"/>
      <c r="T278" s="36"/>
      <c r="U278" s="36"/>
      <c r="V278" s="36"/>
      <c r="W278" s="36"/>
      <c r="X278" s="27"/>
      <c r="Y278" s="27"/>
    </row>
    <row r="279" spans="1:25" ht="15.75" x14ac:dyDescent="0.45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5"/>
      <c r="T279" s="36"/>
      <c r="U279" s="36"/>
      <c r="V279" s="36"/>
      <c r="W279" s="36"/>
      <c r="X279" s="27"/>
      <c r="Y279" s="27"/>
    </row>
    <row r="280" spans="1:25" ht="15.75" x14ac:dyDescent="0.45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5"/>
      <c r="T280" s="36"/>
      <c r="U280" s="36"/>
      <c r="V280" s="36"/>
      <c r="W280" s="36"/>
      <c r="X280" s="27"/>
      <c r="Y280" s="27"/>
    </row>
    <row r="281" spans="1:25" ht="15.75" x14ac:dyDescent="0.45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5"/>
      <c r="T281" s="36"/>
      <c r="U281" s="36"/>
      <c r="V281" s="36"/>
      <c r="W281" s="36"/>
      <c r="X281" s="27"/>
      <c r="Y281" s="27"/>
    </row>
    <row r="282" spans="1:25" ht="15.75" x14ac:dyDescent="0.45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5"/>
      <c r="T282" s="36"/>
      <c r="U282" s="36"/>
      <c r="V282" s="36"/>
      <c r="W282" s="36"/>
      <c r="X282" s="27"/>
      <c r="Y282" s="27"/>
    </row>
    <row r="283" spans="1:25" ht="15.75" x14ac:dyDescent="0.45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5"/>
      <c r="T283" s="36"/>
      <c r="U283" s="36"/>
      <c r="V283" s="36"/>
      <c r="W283" s="36"/>
      <c r="X283" s="27"/>
      <c r="Y283" s="27"/>
    </row>
    <row r="284" spans="1:25" ht="15.75" x14ac:dyDescent="0.45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5"/>
      <c r="T284" s="36"/>
      <c r="U284" s="36"/>
      <c r="V284" s="36"/>
      <c r="W284" s="36"/>
      <c r="X284" s="27"/>
      <c r="Y284" s="27"/>
    </row>
    <row r="285" spans="1:25" ht="15.75" x14ac:dyDescent="0.4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5"/>
      <c r="T285" s="36"/>
      <c r="U285" s="36"/>
      <c r="V285" s="36"/>
      <c r="W285" s="36"/>
      <c r="X285" s="27"/>
      <c r="Y285" s="27"/>
    </row>
    <row r="286" spans="1:25" ht="15.75" x14ac:dyDescent="0.45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5"/>
      <c r="T286" s="36"/>
      <c r="U286" s="36"/>
      <c r="V286" s="36"/>
      <c r="W286" s="36"/>
      <c r="X286" s="27"/>
      <c r="Y286" s="27"/>
    </row>
    <row r="287" spans="1:25" ht="15.75" x14ac:dyDescent="0.45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5"/>
      <c r="T287" s="36"/>
      <c r="U287" s="36"/>
      <c r="V287" s="36"/>
      <c r="W287" s="36"/>
      <c r="X287" s="27"/>
      <c r="Y287" s="27"/>
    </row>
    <row r="288" spans="1:25" ht="15.75" x14ac:dyDescent="0.45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5"/>
      <c r="T288" s="36"/>
      <c r="U288" s="36"/>
      <c r="V288" s="36"/>
      <c r="W288" s="36"/>
      <c r="X288" s="27"/>
      <c r="Y288" s="27"/>
    </row>
    <row r="289" spans="1:25" ht="15.75" x14ac:dyDescent="0.45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5"/>
      <c r="T289" s="36"/>
      <c r="U289" s="36"/>
      <c r="V289" s="36"/>
      <c r="W289" s="36"/>
      <c r="X289" s="27"/>
      <c r="Y289" s="27"/>
    </row>
    <row r="290" spans="1:25" ht="15.75" x14ac:dyDescent="0.45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5"/>
      <c r="T290" s="36"/>
      <c r="U290" s="36"/>
      <c r="V290" s="36"/>
      <c r="W290" s="36"/>
      <c r="X290" s="27"/>
      <c r="Y290" s="27"/>
    </row>
    <row r="291" spans="1:25" ht="15.75" x14ac:dyDescent="0.45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5"/>
      <c r="T291" s="36"/>
      <c r="U291" s="36"/>
      <c r="V291" s="36"/>
      <c r="W291" s="36"/>
      <c r="X291" s="27"/>
      <c r="Y291" s="27"/>
    </row>
    <row r="292" spans="1:25" ht="15.75" x14ac:dyDescent="0.45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5"/>
      <c r="T292" s="36"/>
      <c r="U292" s="36"/>
      <c r="V292" s="36"/>
      <c r="W292" s="36"/>
      <c r="X292" s="27"/>
      <c r="Y292" s="27"/>
    </row>
    <row r="293" spans="1:25" ht="15.75" x14ac:dyDescent="0.45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5"/>
      <c r="T293" s="36"/>
      <c r="U293" s="36"/>
      <c r="V293" s="36"/>
      <c r="W293" s="36"/>
      <c r="X293" s="27"/>
      <c r="Y293" s="27"/>
    </row>
    <row r="294" spans="1:25" ht="15.75" x14ac:dyDescent="0.45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5"/>
      <c r="T294" s="36"/>
      <c r="U294" s="36"/>
      <c r="V294" s="36"/>
      <c r="W294" s="36"/>
      <c r="X294" s="27"/>
      <c r="Y294" s="27"/>
    </row>
    <row r="295" spans="1:25" ht="150.75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5"/>
      <c r="T295" s="37"/>
      <c r="U295" s="38"/>
      <c r="V295" s="38"/>
      <c r="W295" s="38"/>
      <c r="X295" s="28"/>
      <c r="Y295" s="28"/>
    </row>
    <row r="296" spans="1:25" ht="150.75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5"/>
      <c r="T296" s="37"/>
      <c r="U296" s="38"/>
      <c r="V296" s="38"/>
      <c r="W296" s="38"/>
      <c r="X296" s="28"/>
      <c r="Y296" s="28"/>
    </row>
    <row r="297" spans="1:25" ht="150.75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5"/>
      <c r="T297" s="37"/>
      <c r="U297" s="38"/>
      <c r="V297" s="38"/>
      <c r="W297" s="38"/>
      <c r="X297" s="28"/>
      <c r="Y297" s="28"/>
    </row>
    <row r="298" spans="1:25" ht="150.75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5"/>
      <c r="T298" s="37"/>
      <c r="U298" s="38"/>
      <c r="V298" s="38"/>
      <c r="W298" s="38"/>
      <c r="X298" s="28"/>
      <c r="Y298" s="28"/>
    </row>
    <row r="299" spans="1:25" ht="150.75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5"/>
      <c r="T299" s="37"/>
      <c r="U299" s="38"/>
      <c r="V299" s="38"/>
      <c r="W299" s="38"/>
      <c r="X299" s="28"/>
      <c r="Y299" s="28"/>
    </row>
    <row r="300" spans="1:25" ht="150.75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5"/>
      <c r="T300" s="37"/>
      <c r="U300" s="38"/>
      <c r="V300" s="38"/>
      <c r="W300" s="38"/>
      <c r="X300" s="28"/>
      <c r="Y300" s="28"/>
    </row>
    <row r="301" spans="1:25" ht="150.75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5"/>
      <c r="T301" s="37"/>
      <c r="U301" s="38"/>
      <c r="V301" s="38"/>
      <c r="W301" s="38"/>
      <c r="X301" s="28"/>
      <c r="Y301" s="28"/>
    </row>
    <row r="302" spans="1:25" ht="150.75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5"/>
      <c r="T302" s="37"/>
      <c r="U302" s="38"/>
      <c r="V302" s="38"/>
      <c r="W302" s="38"/>
      <c r="X302" s="28"/>
      <c r="Y302" s="28"/>
    </row>
    <row r="303" spans="1:25" ht="150.75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5"/>
      <c r="T303" s="37"/>
      <c r="U303" s="38"/>
      <c r="V303" s="38"/>
      <c r="W303" s="38"/>
      <c r="X303" s="28"/>
      <c r="Y303" s="28"/>
    </row>
    <row r="304" spans="1:25" ht="150.75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5"/>
      <c r="T304" s="37"/>
      <c r="U304" s="38"/>
      <c r="V304" s="38"/>
      <c r="W304" s="38"/>
      <c r="X304" s="28"/>
      <c r="Y304" s="28"/>
    </row>
    <row r="305" spans="19:25" s="1" customFormat="1" ht="150.75" customHeight="1" x14ac:dyDescent="0.45">
      <c r="S305" s="5"/>
      <c r="T305" s="37"/>
      <c r="U305" s="38"/>
      <c r="V305" s="38"/>
      <c r="W305" s="38"/>
      <c r="X305" s="28"/>
      <c r="Y305" s="28"/>
    </row>
    <row r="306" spans="19:25" s="1" customFormat="1" ht="150.75" customHeight="1" x14ac:dyDescent="0.45">
      <c r="S306" s="5"/>
      <c r="T306" s="37"/>
      <c r="U306" s="38"/>
      <c r="V306" s="38"/>
      <c r="W306" s="38"/>
      <c r="X306" s="28"/>
      <c r="Y306" s="28"/>
    </row>
    <row r="307" spans="19:25" s="1" customFormat="1" ht="150.75" customHeight="1" x14ac:dyDescent="0.45">
      <c r="S307" s="5"/>
      <c r="T307" s="37"/>
      <c r="U307" s="38"/>
      <c r="V307" s="38"/>
      <c r="W307" s="38"/>
      <c r="X307" s="28"/>
      <c r="Y307" s="28"/>
    </row>
    <row r="308" spans="19:25" s="1" customFormat="1" ht="150.75" customHeight="1" x14ac:dyDescent="0.45">
      <c r="S308" s="5"/>
      <c r="T308" s="37"/>
      <c r="U308" s="38"/>
      <c r="V308" s="38"/>
      <c r="W308" s="38"/>
      <c r="X308" s="28"/>
      <c r="Y308" s="28"/>
    </row>
    <row r="309" spans="19:25" s="1" customFormat="1" ht="150.75" customHeight="1" x14ac:dyDescent="0.45">
      <c r="S309" s="5"/>
      <c r="T309" s="37"/>
      <c r="U309" s="38"/>
      <c r="V309" s="38"/>
      <c r="W309" s="38"/>
      <c r="X309" s="28"/>
      <c r="Y309" s="28"/>
    </row>
    <row r="310" spans="19:25" s="1" customFormat="1" ht="150.75" customHeight="1" x14ac:dyDescent="0.45">
      <c r="S310" s="5"/>
      <c r="T310" s="37"/>
      <c r="U310" s="38"/>
      <c r="V310" s="38"/>
      <c r="W310" s="38"/>
      <c r="X310" s="28"/>
      <c r="Y310" s="28"/>
    </row>
    <row r="311" spans="19:25" s="1" customFormat="1" ht="150.75" customHeight="1" x14ac:dyDescent="0.45">
      <c r="S311" s="5"/>
      <c r="T311" s="37"/>
      <c r="U311" s="38"/>
      <c r="V311" s="38"/>
      <c r="W311" s="38"/>
      <c r="X311" s="28"/>
      <c r="Y311" s="28"/>
    </row>
    <row r="312" spans="19:25" s="1" customFormat="1" ht="150.75" customHeight="1" x14ac:dyDescent="0.45">
      <c r="S312" s="5"/>
      <c r="T312" s="37"/>
      <c r="U312" s="38"/>
      <c r="V312" s="38"/>
      <c r="W312" s="38"/>
      <c r="X312" s="28"/>
      <c r="Y312" s="28"/>
    </row>
    <row r="313" spans="19:25" s="1" customFormat="1" ht="150.75" customHeight="1" x14ac:dyDescent="0.45">
      <c r="S313" s="5"/>
      <c r="T313" s="37"/>
      <c r="U313" s="38"/>
      <c r="V313" s="38"/>
      <c r="W313" s="38"/>
      <c r="X313" s="28"/>
      <c r="Y313" s="28"/>
    </row>
    <row r="314" spans="19:25" s="1" customFormat="1" ht="150.75" customHeight="1" x14ac:dyDescent="0.45">
      <c r="S314" s="5"/>
      <c r="T314" s="37"/>
      <c r="U314" s="38"/>
      <c r="V314" s="38"/>
      <c r="W314" s="38"/>
      <c r="X314" s="28"/>
      <c r="Y314" s="28"/>
    </row>
    <row r="315" spans="19:25" s="1" customFormat="1" ht="150.75" customHeight="1" x14ac:dyDescent="0.45">
      <c r="S315" s="5"/>
      <c r="T315" s="37"/>
      <c r="U315" s="38"/>
      <c r="V315" s="38"/>
      <c r="W315" s="38"/>
      <c r="X315" s="28"/>
      <c r="Y315" s="28"/>
    </row>
    <row r="316" spans="19:25" s="1" customFormat="1" ht="150.75" customHeight="1" x14ac:dyDescent="0.45">
      <c r="S316" s="5"/>
      <c r="T316" s="37"/>
      <c r="U316" s="38"/>
      <c r="V316" s="38"/>
      <c r="W316" s="38"/>
      <c r="X316" s="28"/>
      <c r="Y316" s="28"/>
    </row>
    <row r="317" spans="19:25" s="1" customFormat="1" ht="150.75" customHeight="1" x14ac:dyDescent="0.45">
      <c r="S317" s="5"/>
      <c r="T317" s="37"/>
      <c r="U317" s="38"/>
      <c r="V317" s="38"/>
      <c r="W317" s="38"/>
      <c r="X317" s="28"/>
      <c r="Y317" s="28"/>
    </row>
    <row r="318" spans="19:25" s="1" customFormat="1" ht="150.75" customHeight="1" x14ac:dyDescent="0.45">
      <c r="S318" s="5"/>
      <c r="T318" s="37"/>
      <c r="U318" s="38"/>
      <c r="V318" s="38"/>
      <c r="W318" s="38"/>
      <c r="X318" s="28"/>
      <c r="Y318" s="28"/>
    </row>
    <row r="319" spans="19:25" s="1" customFormat="1" ht="150.75" customHeight="1" x14ac:dyDescent="0.45">
      <c r="S319" s="5"/>
      <c r="T319" s="37"/>
      <c r="U319" s="38"/>
      <c r="V319" s="38"/>
      <c r="W319" s="38"/>
      <c r="X319" s="28"/>
      <c r="Y319" s="28"/>
    </row>
    <row r="320" spans="19:25" s="1" customFormat="1" ht="150.75" customHeight="1" x14ac:dyDescent="0.45">
      <c r="S320" s="5"/>
      <c r="T320" s="37"/>
      <c r="U320" s="38"/>
      <c r="V320" s="38"/>
      <c r="W320" s="38"/>
      <c r="X320" s="28"/>
      <c r="Y320" s="28"/>
    </row>
    <row r="321" spans="19:25" s="1" customFormat="1" ht="150.75" customHeight="1" x14ac:dyDescent="0.45">
      <c r="S321" s="5"/>
      <c r="T321" s="37"/>
      <c r="U321" s="38"/>
      <c r="V321" s="38"/>
      <c r="W321" s="38"/>
      <c r="X321" s="28"/>
      <c r="Y321" s="28"/>
    </row>
  </sheetData>
  <sheetProtection sheet="1" objects="1" scenarios="1" selectLockedCells="1" selectUnlockedCells="1"/>
  <mergeCells count="12">
    <mergeCell ref="A1:C1"/>
    <mergeCell ref="A2:C2"/>
    <mergeCell ref="A3:C3"/>
    <mergeCell ref="A12:C12"/>
    <mergeCell ref="A4:C4"/>
    <mergeCell ref="A5:C5"/>
    <mergeCell ref="A6:C6"/>
    <mergeCell ref="A7:C7"/>
    <mergeCell ref="A8:C8"/>
    <mergeCell ref="A9:C9"/>
    <mergeCell ref="A10:C10"/>
    <mergeCell ref="A11:C11"/>
  </mergeCells>
  <pageMargins left="0.7" right="0.7" top="0.75" bottom="0.75" header="0.3" footer="0.3"/>
  <pageSetup paperSize="9" scale="37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7DB6FE-2A90-4D46-9D0A-A33F38E5FE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B861DE-3CA5-46AA-A297-6339FA38D2F3}">
  <ds:schemaRefs>
    <ds:schemaRef ds:uri="3287f65e-bd81-4ef8-9d4a-f770dbe35018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534545f7-dfad-40dc-8880-0a5cc848d94b"/>
  </ds:schemaRefs>
</ds:datastoreItem>
</file>

<file path=customXml/itemProps3.xml><?xml version="1.0" encoding="utf-8"?>
<ds:datastoreItem xmlns:ds="http://schemas.openxmlformats.org/officeDocument/2006/customXml" ds:itemID="{35069393-5737-4230-A602-E22F91948D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2015-06-05T18:17:20Z</dcterms:created>
  <dcterms:modified xsi:type="dcterms:W3CDTF">2026-03-31T08:43:30Z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