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0" documentId="13_ncr:1_{762C512C-1BB6-4EB2-B2F0-2B303F13BF0B}" xr6:coauthVersionLast="47" xr6:coauthVersionMax="47" xr10:uidLastSave="{00000000-0000-0000-0000-000000000000}"/>
  <bookViews>
    <workbookView xWindow="-98" yWindow="-98" windowWidth="21795" windowHeight="13695" tabRatio="500" xr2:uid="{91108F26-F173-7843-903A-900FB9CC9CE1}"/>
  </bookViews>
  <sheets>
    <sheet name="OFFER" sheetId="1" r:id="rId1"/>
  </sheets>
  <definedNames>
    <definedName name="_xlnm._FilterDatabase" localSheetId="0" hidden="1">OFFER!$D$1:$D$27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N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M12" i="1" s="1"/>
  <c r="N12" i="1" s="1"/>
  <c r="K13" i="1"/>
  <c r="L13" i="1" s="1"/>
  <c r="K14" i="1"/>
  <c r="M14" i="1" s="1"/>
  <c r="N14" i="1" s="1"/>
  <c r="K15" i="1"/>
  <c r="L15" i="1" s="1"/>
  <c r="K16" i="1"/>
  <c r="M16" i="1" s="1"/>
  <c r="N16" i="1" s="1"/>
  <c r="K17" i="1"/>
  <c r="M17" i="1" s="1"/>
  <c r="N17" i="1" s="1"/>
  <c r="K18" i="1"/>
  <c r="L18" i="1" s="1"/>
  <c r="K19" i="1"/>
  <c r="M19" i="1" s="1"/>
  <c r="N19" i="1" s="1"/>
  <c r="K20" i="1"/>
  <c r="L20" i="1" s="1"/>
  <c r="K21" i="1"/>
  <c r="L21" i="1" s="1"/>
  <c r="K22" i="1"/>
  <c r="M22" i="1" s="1"/>
  <c r="N22" i="1" s="1"/>
  <c r="K23" i="1"/>
  <c r="M23" i="1" s="1"/>
  <c r="N23" i="1" s="1"/>
  <c r="K24" i="1"/>
  <c r="L24" i="1" s="1"/>
  <c r="K25" i="1"/>
  <c r="L25" i="1" s="1"/>
  <c r="K26" i="1"/>
  <c r="L26" i="1" s="1"/>
  <c r="K27" i="1"/>
  <c r="L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" i="1"/>
  <c r="M4" i="1" s="1"/>
  <c r="N4" i="1" s="1"/>
  <c r="L17" i="1"/>
  <c r="L31" i="1"/>
  <c r="M7" i="1"/>
  <c r="N7" i="1" s="1"/>
  <c r="M35" i="1"/>
  <c r="N35" i="1" s="1"/>
  <c r="M36" i="1"/>
  <c r="N36" i="1" s="1"/>
  <c r="M37" i="1"/>
  <c r="N37" i="1" s="1"/>
  <c r="L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" i="1"/>
  <c r="H41" i="1"/>
  <c r="M15" i="1" l="1"/>
  <c r="N15" i="1" s="1"/>
  <c r="M18" i="1"/>
  <c r="N18" i="1" s="1"/>
  <c r="M6" i="1"/>
  <c r="N6" i="1" s="1"/>
  <c r="L29" i="1"/>
  <c r="M38" i="1"/>
  <c r="N38" i="1" s="1"/>
  <c r="M27" i="1"/>
  <c r="N27" i="1" s="1"/>
  <c r="M26" i="1"/>
  <c r="N26" i="1" s="1"/>
  <c r="L28" i="1"/>
  <c r="M25" i="1"/>
  <c r="N25" i="1" s="1"/>
  <c r="L16" i="1"/>
  <c r="M40" i="1"/>
  <c r="N40" i="1" s="1"/>
  <c r="M20" i="1"/>
  <c r="N20" i="1" s="1"/>
  <c r="L19" i="1"/>
  <c r="L30" i="1"/>
  <c r="M21" i="1"/>
  <c r="N21" i="1" s="1"/>
  <c r="M39" i="1"/>
  <c r="N39" i="1" s="1"/>
  <c r="M11" i="1"/>
  <c r="N11" i="1" s="1"/>
  <c r="L34" i="1"/>
  <c r="L14" i="1"/>
  <c r="M10" i="1"/>
  <c r="N10" i="1" s="1"/>
  <c r="L23" i="1"/>
  <c r="L12" i="1"/>
  <c r="M24" i="1"/>
  <c r="N24" i="1" s="1"/>
  <c r="L33" i="1"/>
  <c r="M9" i="1"/>
  <c r="N9" i="1" s="1"/>
  <c r="L32" i="1"/>
  <c r="M8" i="1"/>
  <c r="N8" i="1" s="1"/>
  <c r="M13" i="1"/>
  <c r="N13" i="1" s="1"/>
  <c r="L22" i="1"/>
  <c r="L4" i="1"/>
  <c r="J41" i="1"/>
  <c r="L41" i="1" l="1"/>
  <c r="N41" i="1"/>
</calcChain>
</file>

<file path=xl/sharedStrings.xml><?xml version="1.0" encoding="utf-8"?>
<sst xmlns="http://schemas.openxmlformats.org/spreadsheetml/2006/main" count="197" uniqueCount="89">
  <si>
    <t>PS01784 VENICE BEACH</t>
  </si>
  <si>
    <t>2100138</t>
  </si>
  <si>
    <t>BACKPACK with handles VENICE BEACH</t>
  </si>
  <si>
    <t>293</t>
  </si>
  <si>
    <t>BLACK</t>
  </si>
  <si>
    <t>4234</t>
  </si>
  <si>
    <t>ARMY</t>
  </si>
  <si>
    <t>PS01791 ZOE</t>
  </si>
  <si>
    <t>2110172</t>
  </si>
  <si>
    <t>HOBO ZOE</t>
  </si>
  <si>
    <t>2557</t>
  </si>
  <si>
    <t>ICE</t>
  </si>
  <si>
    <t>492</t>
  </si>
  <si>
    <t>SAND</t>
  </si>
  <si>
    <t>2110173</t>
  </si>
  <si>
    <t>CLUTCH ZOE</t>
  </si>
  <si>
    <t>2337</t>
  </si>
  <si>
    <t>LIGHT BLUE</t>
  </si>
  <si>
    <t>PS01792 CRUSH</t>
  </si>
  <si>
    <t>2110175</t>
  </si>
  <si>
    <t>MESSENGER CRUSH</t>
  </si>
  <si>
    <t>4211</t>
  </si>
  <si>
    <t>FUCSIA</t>
  </si>
  <si>
    <t>2110177</t>
  </si>
  <si>
    <t>MINI HOBO CRUSH</t>
  </si>
  <si>
    <t>3701</t>
  </si>
  <si>
    <t>TURQUOISE</t>
  </si>
  <si>
    <t>942</t>
  </si>
  <si>
    <t>MILK</t>
  </si>
  <si>
    <t>PS01797 LEAH</t>
  </si>
  <si>
    <t>2110193</t>
  </si>
  <si>
    <t>HOBO LEAH</t>
  </si>
  <si>
    <t>382</t>
  </si>
  <si>
    <t>PINK</t>
  </si>
  <si>
    <t>PS01798 LEAH ACTIVE</t>
  </si>
  <si>
    <t>2110196</t>
  </si>
  <si>
    <t>HOBO LEAH ACTIVE</t>
  </si>
  <si>
    <t>062</t>
  </si>
  <si>
    <t>LILLA</t>
  </si>
  <si>
    <t>236</t>
  </si>
  <si>
    <t>LIME</t>
  </si>
  <si>
    <t>PS01800 MELISSA</t>
  </si>
  <si>
    <t>2110203</t>
  </si>
  <si>
    <t>SHOLUDER MELISSA</t>
  </si>
  <si>
    <t>PS01804 KATE</t>
  </si>
  <si>
    <t>2110213</t>
  </si>
  <si>
    <t>MINI HOBO KATE</t>
  </si>
  <si>
    <t>057</t>
  </si>
  <si>
    <t>GOLD</t>
  </si>
  <si>
    <t>LINE</t>
  </si>
  <si>
    <t>CODE</t>
  </si>
  <si>
    <t>DESCR</t>
  </si>
  <si>
    <t>COLOR</t>
  </si>
  <si>
    <t>DESCR COLOR</t>
  </si>
  <si>
    <t>PCS</t>
  </si>
  <si>
    <t>PS01816 MANHATTAN</t>
  </si>
  <si>
    <t>2100170</t>
  </si>
  <si>
    <t>BACKPACK MANHATTAN</t>
  </si>
  <si>
    <t>PS01823 JENNA</t>
  </si>
  <si>
    <t>2110229</t>
  </si>
  <si>
    <t>SHOULDER JENNA</t>
  </si>
  <si>
    <t>381</t>
  </si>
  <si>
    <t>IVORY</t>
  </si>
  <si>
    <t>PS01827 ZOE FW 24</t>
  </si>
  <si>
    <t>2110238</t>
  </si>
  <si>
    <t>TOTE ZOE FW 24</t>
  </si>
  <si>
    <t>2110241</t>
  </si>
  <si>
    <t>HOBO ZOE FW 24</t>
  </si>
  <si>
    <t>4280</t>
  </si>
  <si>
    <t>MERLOT</t>
  </si>
  <si>
    <t>PS01828 DEVON FW 24</t>
  </si>
  <si>
    <t>2110243</t>
  </si>
  <si>
    <t>TOTE DEVON FW 24</t>
  </si>
  <si>
    <t>PS01830 CADY FUR</t>
  </si>
  <si>
    <t>2110255</t>
  </si>
  <si>
    <t>FLAP CADY FUR</t>
  </si>
  <si>
    <t>2558</t>
  </si>
  <si>
    <t>NATURAL</t>
  </si>
  <si>
    <t>2110256</t>
  </si>
  <si>
    <t>HOBO CADY FUR</t>
  </si>
  <si>
    <t>PS01834 HELENA</t>
  </si>
  <si>
    <t>2110270</t>
  </si>
  <si>
    <t>FLAP HELENA</t>
  </si>
  <si>
    <t>COST TOT €</t>
  </si>
  <si>
    <t>COST £</t>
  </si>
  <si>
    <t>COST TOT £</t>
  </si>
  <si>
    <t>WHS €</t>
  </si>
  <si>
    <t>WHS TOT €</t>
  </si>
  <si>
    <t xml:space="preserve">51% OFF WHS 
 COST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</si>
</sst>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0"/>
      <color indexed="8"/>
      <name val="ARIAL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1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left" vertical="top"/>
    </xf>
    <xf numFmtId="165" fontId="4" fillId="3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5" fontId="2" fillId="3" borderId="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1456690</xdr:colOff>
      <xdr:row>3</xdr:row>
      <xdr:rowOff>1896110</xdr:rowOff>
    </xdr:to>
    <xdr:pic>
      <xdr:nvPicPr>
        <xdr:cNvPr id="67230" name="Picture 1026">
          <a:extLst>
            <a:ext uri="{FF2B5EF4-FFF2-40B4-BE49-F238E27FC236}">
              <a16:creationId xmlns:a16="http://schemas.microsoft.com/office/drawing/2014/main" id="{CAF65DB3-114F-482E-A5D1-1DAD58465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03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1456690</xdr:colOff>
      <xdr:row>4</xdr:row>
      <xdr:rowOff>1896110</xdr:rowOff>
    </xdr:to>
    <xdr:pic>
      <xdr:nvPicPr>
        <xdr:cNvPr id="67231" name="Picture 1027">
          <a:extLst>
            <a:ext uri="{FF2B5EF4-FFF2-40B4-BE49-F238E27FC236}">
              <a16:creationId xmlns:a16="http://schemas.microsoft.com/office/drawing/2014/main" id="{0BF0C001-CC71-451B-EE4D-7768646B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9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1456690</xdr:colOff>
      <xdr:row>5</xdr:row>
      <xdr:rowOff>1896110</xdr:rowOff>
    </xdr:to>
    <xdr:pic>
      <xdr:nvPicPr>
        <xdr:cNvPr id="67232" name="Picture 1028">
          <a:extLst>
            <a:ext uri="{FF2B5EF4-FFF2-40B4-BE49-F238E27FC236}">
              <a16:creationId xmlns:a16="http://schemas.microsoft.com/office/drawing/2014/main" id="{882F58DE-3456-608A-7291-AB941505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75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1456690</xdr:colOff>
      <xdr:row>6</xdr:row>
      <xdr:rowOff>1896110</xdr:rowOff>
    </xdr:to>
    <xdr:pic>
      <xdr:nvPicPr>
        <xdr:cNvPr id="67233" name="Picture 1029">
          <a:extLst>
            <a:ext uri="{FF2B5EF4-FFF2-40B4-BE49-F238E27FC236}">
              <a16:creationId xmlns:a16="http://schemas.microsoft.com/office/drawing/2014/main" id="{C50DD087-D2C7-FB67-7FD4-EEB3D282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311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1456690</xdr:colOff>
      <xdr:row>7</xdr:row>
      <xdr:rowOff>1896110</xdr:rowOff>
    </xdr:to>
    <xdr:pic>
      <xdr:nvPicPr>
        <xdr:cNvPr id="67234" name="Picture 1030">
          <a:extLst>
            <a:ext uri="{FF2B5EF4-FFF2-40B4-BE49-F238E27FC236}">
              <a16:creationId xmlns:a16="http://schemas.microsoft.com/office/drawing/2014/main" id="{3C744357-F1AE-5785-942D-DA504873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47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1456690</xdr:colOff>
      <xdr:row>8</xdr:row>
      <xdr:rowOff>1896110</xdr:rowOff>
    </xdr:to>
    <xdr:pic>
      <xdr:nvPicPr>
        <xdr:cNvPr id="67235" name="Picture 1031">
          <a:extLst>
            <a:ext uri="{FF2B5EF4-FFF2-40B4-BE49-F238E27FC236}">
              <a16:creationId xmlns:a16="http://schemas.microsoft.com/office/drawing/2014/main" id="{E6D63172-C68E-DC57-28F4-B991C982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83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1456690</xdr:colOff>
      <xdr:row>9</xdr:row>
      <xdr:rowOff>1896110</xdr:rowOff>
    </xdr:to>
    <xdr:pic>
      <xdr:nvPicPr>
        <xdr:cNvPr id="67236" name="Picture 1032">
          <a:extLst>
            <a:ext uri="{FF2B5EF4-FFF2-40B4-BE49-F238E27FC236}">
              <a16:creationId xmlns:a16="http://schemas.microsoft.com/office/drawing/2014/main" id="{CA04EA23-7B97-C060-DA0B-C53A315F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319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1456690</xdr:colOff>
      <xdr:row>10</xdr:row>
      <xdr:rowOff>1896110</xdr:rowOff>
    </xdr:to>
    <xdr:pic>
      <xdr:nvPicPr>
        <xdr:cNvPr id="67237" name="Picture 1033">
          <a:extLst>
            <a:ext uri="{FF2B5EF4-FFF2-40B4-BE49-F238E27FC236}">
              <a16:creationId xmlns:a16="http://schemas.microsoft.com/office/drawing/2014/main" id="{6620B9A5-7723-28D0-30A5-C887F08A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655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1456690</xdr:colOff>
      <xdr:row>11</xdr:row>
      <xdr:rowOff>1896110</xdr:rowOff>
    </xdr:to>
    <xdr:pic>
      <xdr:nvPicPr>
        <xdr:cNvPr id="67238" name="Picture 1034">
          <a:extLst>
            <a:ext uri="{FF2B5EF4-FFF2-40B4-BE49-F238E27FC236}">
              <a16:creationId xmlns:a16="http://schemas.microsoft.com/office/drawing/2014/main" id="{1D67DCDD-E682-EC40-53FA-26E1B609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91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1456690</xdr:colOff>
      <xdr:row>12</xdr:row>
      <xdr:rowOff>1896110</xdr:rowOff>
    </xdr:to>
    <xdr:pic>
      <xdr:nvPicPr>
        <xdr:cNvPr id="67239" name="Picture 1035">
          <a:extLst>
            <a:ext uri="{FF2B5EF4-FFF2-40B4-BE49-F238E27FC236}">
              <a16:creationId xmlns:a16="http://schemas.microsoft.com/office/drawing/2014/main" id="{80DFB7EF-08F7-0360-46D8-854AF42F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27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1456690</xdr:colOff>
      <xdr:row>13</xdr:row>
      <xdr:rowOff>1896110</xdr:rowOff>
    </xdr:to>
    <xdr:pic>
      <xdr:nvPicPr>
        <xdr:cNvPr id="67240" name="Picture 1036">
          <a:extLst>
            <a:ext uri="{FF2B5EF4-FFF2-40B4-BE49-F238E27FC236}">
              <a16:creationId xmlns:a16="http://schemas.microsoft.com/office/drawing/2014/main" id="{3E25C173-2898-5136-846D-0EAA7552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663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1456690</xdr:colOff>
      <xdr:row>14</xdr:row>
      <xdr:rowOff>1896110</xdr:rowOff>
    </xdr:to>
    <xdr:pic>
      <xdr:nvPicPr>
        <xdr:cNvPr id="67241" name="Picture 1037">
          <a:extLst>
            <a:ext uri="{FF2B5EF4-FFF2-40B4-BE49-F238E27FC236}">
              <a16:creationId xmlns:a16="http://schemas.microsoft.com/office/drawing/2014/main" id="{D8FA476F-A1A7-B2D3-36E3-A7FCFC01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999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1456690</xdr:colOff>
      <xdr:row>15</xdr:row>
      <xdr:rowOff>1896110</xdr:rowOff>
    </xdr:to>
    <xdr:pic>
      <xdr:nvPicPr>
        <xdr:cNvPr id="67242" name="Picture 1038">
          <a:extLst>
            <a:ext uri="{FF2B5EF4-FFF2-40B4-BE49-F238E27FC236}">
              <a16:creationId xmlns:a16="http://schemas.microsoft.com/office/drawing/2014/main" id="{540DFD23-D170-D0F6-5DBE-E2931084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335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1456690</xdr:colOff>
      <xdr:row>16</xdr:row>
      <xdr:rowOff>1896110</xdr:rowOff>
    </xdr:to>
    <xdr:pic>
      <xdr:nvPicPr>
        <xdr:cNvPr id="67243" name="Picture 1039">
          <a:extLst>
            <a:ext uri="{FF2B5EF4-FFF2-40B4-BE49-F238E27FC236}">
              <a16:creationId xmlns:a16="http://schemas.microsoft.com/office/drawing/2014/main" id="{015DDB93-73BD-48AE-D7F4-41CBD519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671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1456690</xdr:colOff>
      <xdr:row>17</xdr:row>
      <xdr:rowOff>1896110</xdr:rowOff>
    </xdr:to>
    <xdr:pic>
      <xdr:nvPicPr>
        <xdr:cNvPr id="67244" name="Picture 1040">
          <a:extLst>
            <a:ext uri="{FF2B5EF4-FFF2-40B4-BE49-F238E27FC236}">
              <a16:creationId xmlns:a16="http://schemas.microsoft.com/office/drawing/2014/main" id="{A7531700-7669-6F34-52E5-8037A9C40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007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1456690</xdr:colOff>
      <xdr:row>18</xdr:row>
      <xdr:rowOff>1896110</xdr:rowOff>
    </xdr:to>
    <xdr:pic>
      <xdr:nvPicPr>
        <xdr:cNvPr id="67245" name="Picture 1041">
          <a:extLst>
            <a:ext uri="{FF2B5EF4-FFF2-40B4-BE49-F238E27FC236}">
              <a16:creationId xmlns:a16="http://schemas.microsoft.com/office/drawing/2014/main" id="{953D2070-D9AF-DDD5-B23E-75B58252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343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1456690</xdr:colOff>
      <xdr:row>19</xdr:row>
      <xdr:rowOff>1896110</xdr:rowOff>
    </xdr:to>
    <xdr:pic>
      <xdr:nvPicPr>
        <xdr:cNvPr id="67246" name="Picture 1042">
          <a:extLst>
            <a:ext uri="{FF2B5EF4-FFF2-40B4-BE49-F238E27FC236}">
              <a16:creationId xmlns:a16="http://schemas.microsoft.com/office/drawing/2014/main" id="{E61277B8-1DC7-40AA-26DA-620BD92D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679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1456690</xdr:colOff>
      <xdr:row>20</xdr:row>
      <xdr:rowOff>1896110</xdr:rowOff>
    </xdr:to>
    <xdr:pic>
      <xdr:nvPicPr>
        <xdr:cNvPr id="67247" name="Picture 1043">
          <a:extLst>
            <a:ext uri="{FF2B5EF4-FFF2-40B4-BE49-F238E27FC236}">
              <a16:creationId xmlns:a16="http://schemas.microsoft.com/office/drawing/2014/main" id="{CC9BC2F1-A24F-60BC-390A-E2B8E3C4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015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1456690</xdr:colOff>
      <xdr:row>21</xdr:row>
      <xdr:rowOff>1896110</xdr:rowOff>
    </xdr:to>
    <xdr:pic>
      <xdr:nvPicPr>
        <xdr:cNvPr id="67248" name="Picture 1045">
          <a:extLst>
            <a:ext uri="{FF2B5EF4-FFF2-40B4-BE49-F238E27FC236}">
              <a16:creationId xmlns:a16="http://schemas.microsoft.com/office/drawing/2014/main" id="{88AA9F1F-F243-822E-0ADE-D661CD65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351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1456690</xdr:colOff>
      <xdr:row>22</xdr:row>
      <xdr:rowOff>1896110</xdr:rowOff>
    </xdr:to>
    <xdr:pic>
      <xdr:nvPicPr>
        <xdr:cNvPr id="67249" name="Picture 1047">
          <a:extLst>
            <a:ext uri="{FF2B5EF4-FFF2-40B4-BE49-F238E27FC236}">
              <a16:creationId xmlns:a16="http://schemas.microsoft.com/office/drawing/2014/main" id="{7A0D0377-F1E5-041B-79B5-9E044861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687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1456690</xdr:colOff>
      <xdr:row>23</xdr:row>
      <xdr:rowOff>1896110</xdr:rowOff>
    </xdr:to>
    <xdr:pic>
      <xdr:nvPicPr>
        <xdr:cNvPr id="67250" name="Picture 1050">
          <a:extLst>
            <a:ext uri="{FF2B5EF4-FFF2-40B4-BE49-F238E27FC236}">
              <a16:creationId xmlns:a16="http://schemas.microsoft.com/office/drawing/2014/main" id="{5DD89F3A-2335-E643-6E5F-98656F01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023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1456690</xdr:colOff>
      <xdr:row>24</xdr:row>
      <xdr:rowOff>1896110</xdr:rowOff>
    </xdr:to>
    <xdr:pic>
      <xdr:nvPicPr>
        <xdr:cNvPr id="67251" name="Picture 1051">
          <a:extLst>
            <a:ext uri="{FF2B5EF4-FFF2-40B4-BE49-F238E27FC236}">
              <a16:creationId xmlns:a16="http://schemas.microsoft.com/office/drawing/2014/main" id="{F99A8093-5046-E139-3038-32E8D300B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359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1456690</xdr:colOff>
      <xdr:row>25</xdr:row>
      <xdr:rowOff>1896110</xdr:rowOff>
    </xdr:to>
    <xdr:pic>
      <xdr:nvPicPr>
        <xdr:cNvPr id="67252" name="Picture 1052">
          <a:extLst>
            <a:ext uri="{FF2B5EF4-FFF2-40B4-BE49-F238E27FC236}">
              <a16:creationId xmlns:a16="http://schemas.microsoft.com/office/drawing/2014/main" id="{AC319D29-CE93-4F60-6A8A-0C3BA191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695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1456690</xdr:colOff>
      <xdr:row>26</xdr:row>
      <xdr:rowOff>1896110</xdr:rowOff>
    </xdr:to>
    <xdr:pic>
      <xdr:nvPicPr>
        <xdr:cNvPr id="67253" name="Picture 1053">
          <a:extLst>
            <a:ext uri="{FF2B5EF4-FFF2-40B4-BE49-F238E27FC236}">
              <a16:creationId xmlns:a16="http://schemas.microsoft.com/office/drawing/2014/main" id="{635F0D5A-F70F-C757-541F-48415893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03100"/>
          <a:ext cx="1460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1477010</xdr:colOff>
      <xdr:row>28</xdr:row>
      <xdr:rowOff>419100</xdr:rowOff>
    </xdr:to>
    <xdr:pic>
      <xdr:nvPicPr>
        <xdr:cNvPr id="67254" name="Picture 1026">
          <a:extLst>
            <a:ext uri="{FF2B5EF4-FFF2-40B4-BE49-F238E27FC236}">
              <a16:creationId xmlns:a16="http://schemas.microsoft.com/office/drawing/2014/main" id="{8D6B1F2E-079D-E915-4FB6-D3BAC56E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367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1477010</xdr:colOff>
      <xdr:row>29</xdr:row>
      <xdr:rowOff>46990</xdr:rowOff>
    </xdr:to>
    <xdr:pic>
      <xdr:nvPicPr>
        <xdr:cNvPr id="67255" name="Picture 1028">
          <a:extLst>
            <a:ext uri="{FF2B5EF4-FFF2-40B4-BE49-F238E27FC236}">
              <a16:creationId xmlns:a16="http://schemas.microsoft.com/office/drawing/2014/main" id="{509443BC-468A-A156-4390-569414139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09900"/>
          <a:ext cx="14732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1477010</xdr:colOff>
      <xdr:row>30</xdr:row>
      <xdr:rowOff>351790</xdr:rowOff>
    </xdr:to>
    <xdr:pic>
      <xdr:nvPicPr>
        <xdr:cNvPr id="67256" name="Picture 1029">
          <a:extLst>
            <a:ext uri="{FF2B5EF4-FFF2-40B4-BE49-F238E27FC236}">
              <a16:creationId xmlns:a16="http://schemas.microsoft.com/office/drawing/2014/main" id="{4F1943B6-4FC2-C410-B2D2-7BA35797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387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1477010</xdr:colOff>
      <xdr:row>31</xdr:row>
      <xdr:rowOff>67310</xdr:rowOff>
    </xdr:to>
    <xdr:pic>
      <xdr:nvPicPr>
        <xdr:cNvPr id="67257" name="Picture 1030">
          <a:extLst>
            <a:ext uri="{FF2B5EF4-FFF2-40B4-BE49-F238E27FC236}">
              <a16:creationId xmlns:a16="http://schemas.microsoft.com/office/drawing/2014/main" id="{CA8836C3-3743-48D7-1AD4-2CE10361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754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1477010</xdr:colOff>
      <xdr:row>32</xdr:row>
      <xdr:rowOff>419100</xdr:rowOff>
    </xdr:to>
    <xdr:pic>
      <xdr:nvPicPr>
        <xdr:cNvPr id="67258" name="Picture 1031">
          <a:extLst>
            <a:ext uri="{FF2B5EF4-FFF2-40B4-BE49-F238E27FC236}">
              <a16:creationId xmlns:a16="http://schemas.microsoft.com/office/drawing/2014/main" id="{CFB24E77-FF81-42FB-852D-818A4A3C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042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1477010</xdr:colOff>
      <xdr:row>33</xdr:row>
      <xdr:rowOff>334010</xdr:rowOff>
    </xdr:to>
    <xdr:pic>
      <xdr:nvPicPr>
        <xdr:cNvPr id="67259" name="Picture 1032">
          <a:extLst>
            <a:ext uri="{FF2B5EF4-FFF2-40B4-BE49-F238E27FC236}">
              <a16:creationId xmlns:a16="http://schemas.microsoft.com/office/drawing/2014/main" id="{5D09A1F8-ED4B-38CD-6F76-1AE6EB9E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774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1477010</xdr:colOff>
      <xdr:row>34</xdr:row>
      <xdr:rowOff>495300</xdr:rowOff>
    </xdr:to>
    <xdr:pic>
      <xdr:nvPicPr>
        <xdr:cNvPr id="67260" name="Picture 1033">
          <a:extLst>
            <a:ext uri="{FF2B5EF4-FFF2-40B4-BE49-F238E27FC236}">
              <a16:creationId xmlns:a16="http://schemas.microsoft.com/office/drawing/2014/main" id="{DD7BF682-62AE-2F3E-9508-1B5F1B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395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1477010</xdr:colOff>
      <xdr:row>35</xdr:row>
      <xdr:rowOff>295910</xdr:rowOff>
    </xdr:to>
    <xdr:pic>
      <xdr:nvPicPr>
        <xdr:cNvPr id="67261" name="Picture 1034">
          <a:extLst>
            <a:ext uri="{FF2B5EF4-FFF2-40B4-BE49-F238E27FC236}">
              <a16:creationId xmlns:a16="http://schemas.microsoft.com/office/drawing/2014/main" id="{B9BE9FA2-7B50-0D57-8D6D-EB24326D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1477010</xdr:colOff>
      <xdr:row>36</xdr:row>
      <xdr:rowOff>46990</xdr:rowOff>
    </xdr:to>
    <xdr:pic>
      <xdr:nvPicPr>
        <xdr:cNvPr id="67262" name="Picture 1035">
          <a:extLst>
            <a:ext uri="{FF2B5EF4-FFF2-40B4-BE49-F238E27FC236}">
              <a16:creationId xmlns:a16="http://schemas.microsoft.com/office/drawing/2014/main" id="{1219D898-7AA6-0611-E4E9-35B21FF5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367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1477010</xdr:colOff>
      <xdr:row>37</xdr:row>
      <xdr:rowOff>219710</xdr:rowOff>
    </xdr:to>
    <xdr:pic>
      <xdr:nvPicPr>
        <xdr:cNvPr id="67263" name="Picture 1036">
          <a:extLst>
            <a:ext uri="{FF2B5EF4-FFF2-40B4-BE49-F238E27FC236}">
              <a16:creationId xmlns:a16="http://schemas.microsoft.com/office/drawing/2014/main" id="{3AB9C75B-B60C-E799-084C-7621E8D6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782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1477010</xdr:colOff>
      <xdr:row>38</xdr:row>
      <xdr:rowOff>304800</xdr:rowOff>
    </xdr:to>
    <xdr:pic>
      <xdr:nvPicPr>
        <xdr:cNvPr id="67264" name="Picture 1037">
          <a:extLst>
            <a:ext uri="{FF2B5EF4-FFF2-40B4-BE49-F238E27FC236}">
              <a16:creationId xmlns:a16="http://schemas.microsoft.com/office/drawing/2014/main" id="{B1CF6A54-6753-CBB4-7273-2A1BAB17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546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1477010</xdr:colOff>
      <xdr:row>39</xdr:row>
      <xdr:rowOff>448310</xdr:rowOff>
    </xdr:to>
    <xdr:pic>
      <xdr:nvPicPr>
        <xdr:cNvPr id="67265" name="Picture 1038">
          <a:extLst>
            <a:ext uri="{FF2B5EF4-FFF2-40B4-BE49-F238E27FC236}">
              <a16:creationId xmlns:a16="http://schemas.microsoft.com/office/drawing/2014/main" id="{FA8597EF-0FBF-991E-C0F6-E2221B7D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42100"/>
          <a:ext cx="14732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39</xdr:row>
      <xdr:rowOff>76200</xdr:rowOff>
    </xdr:from>
    <xdr:to>
      <xdr:col>0</xdr:col>
      <xdr:colOff>1473660</xdr:colOff>
      <xdr:row>40</xdr:row>
      <xdr:rowOff>29210</xdr:rowOff>
    </xdr:to>
    <xdr:pic>
      <xdr:nvPicPr>
        <xdr:cNvPr id="67266" name="Picture 1039">
          <a:extLst>
            <a:ext uri="{FF2B5EF4-FFF2-40B4-BE49-F238E27FC236}">
              <a16:creationId xmlns:a16="http://schemas.microsoft.com/office/drawing/2014/main" id="{C15D4182-0C52-6D0A-59F6-080892F0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4129900"/>
          <a:ext cx="136444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528A-6F3A-AE44-AB76-77D6C0BBFF6E}">
  <sheetPr>
    <outlinePr summaryBelow="0"/>
    <pageSetUpPr autoPageBreaks="0"/>
  </sheetPr>
  <dimension ref="A1:N41"/>
  <sheetViews>
    <sheetView showGridLines="0" tabSelected="1" topLeftCell="A3" workbookViewId="0">
      <selection activeCell="C4" sqref="C4"/>
    </sheetView>
  </sheetViews>
  <sheetFormatPr defaultColWidth="6.86328125" defaultRowHeight="12.75" customHeight="1" x14ac:dyDescent="0.35"/>
  <cols>
    <col min="1" max="1" width="24.3984375" style="4" customWidth="1"/>
    <col min="2" max="2" width="18.1328125" style="4" customWidth="1"/>
    <col min="3" max="3" width="23" style="4" customWidth="1"/>
    <col min="4" max="4" width="8" style="4" bestFit="1" customWidth="1"/>
    <col min="5" max="5" width="37.3984375" style="4" bestFit="1" customWidth="1"/>
    <col min="6" max="6" width="8.3984375" style="4" customWidth="1"/>
    <col min="7" max="7" width="14.3984375" style="4" bestFit="1" customWidth="1"/>
    <col min="8" max="8" width="8.265625" style="4" bestFit="1" customWidth="1"/>
    <col min="9" max="9" width="12" style="10" customWidth="1"/>
    <col min="10" max="10" width="14.1328125" style="10" bestFit="1" customWidth="1"/>
    <col min="11" max="11" width="13.86328125" style="10" customWidth="1"/>
    <col min="12" max="12" width="12" style="10" customWidth="1"/>
    <col min="13" max="14" width="12" style="12" customWidth="1"/>
    <col min="15" max="16384" width="6.86328125" style="4"/>
  </cols>
  <sheetData>
    <row r="1" spans="1:14" ht="20.25" customHeight="1" x14ac:dyDescent="0.5">
      <c r="A1" s="5"/>
      <c r="B1" s="5"/>
      <c r="C1" s="5"/>
      <c r="H1" s="6"/>
      <c r="I1" s="6"/>
      <c r="J1" s="6"/>
      <c r="K1" s="7"/>
      <c r="L1" s="13"/>
      <c r="M1" s="13"/>
      <c r="N1" s="4"/>
    </row>
    <row r="2" spans="1:14" ht="12" customHeight="1" x14ac:dyDescent="0.35">
      <c r="I2" s="6"/>
      <c r="J2" s="6"/>
      <c r="K2" s="6"/>
      <c r="L2" s="6"/>
      <c r="M2" s="13"/>
      <c r="N2" s="13"/>
    </row>
    <row r="3" spans="1:14" ht="42" customHeight="1" x14ac:dyDescent="0.5">
      <c r="A3" s="8"/>
      <c r="B3" s="8"/>
      <c r="C3" s="9" t="s">
        <v>49</v>
      </c>
      <c r="D3" s="9" t="s">
        <v>50</v>
      </c>
      <c r="E3" s="9" t="s">
        <v>51</v>
      </c>
      <c r="F3" s="9" t="s">
        <v>52</v>
      </c>
      <c r="G3" s="9" t="s">
        <v>53</v>
      </c>
      <c r="H3" s="9" t="s">
        <v>54</v>
      </c>
      <c r="I3" s="3" t="s">
        <v>86</v>
      </c>
      <c r="J3" s="3" t="s">
        <v>87</v>
      </c>
      <c r="K3" s="3" t="s">
        <v>88</v>
      </c>
      <c r="L3" s="3" t="s">
        <v>83</v>
      </c>
      <c r="M3" s="14" t="s">
        <v>84</v>
      </c>
      <c r="N3" s="14" t="s">
        <v>85</v>
      </c>
    </row>
    <row r="4" spans="1:14" ht="168.75" customHeight="1" x14ac:dyDescent="0.35">
      <c r="A4" s="1"/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2">
        <v>17</v>
      </c>
      <c r="I4" s="11">
        <v>85.5</v>
      </c>
      <c r="J4" s="11">
        <f>SUM(I4*H4)</f>
        <v>1453.5</v>
      </c>
      <c r="K4" s="11">
        <f>I4*(1-51%)</f>
        <v>41.894999999999996</v>
      </c>
      <c r="L4" s="11">
        <f t="shared" ref="L4:L40" si="0">SUM(K4*H4)</f>
        <v>712.21499999999992</v>
      </c>
      <c r="M4" s="15">
        <f>SUM(K4/1.13)</f>
        <v>37.075221238938056</v>
      </c>
      <c r="N4" s="15">
        <f t="shared" ref="N4:N40" si="1">SUM(M4*H4)</f>
        <v>630.27876106194697</v>
      </c>
    </row>
    <row r="5" spans="1:14" ht="168.75" customHeight="1" x14ac:dyDescent="0.35">
      <c r="A5" s="1"/>
      <c r="B5" s="1"/>
      <c r="C5" s="1" t="s">
        <v>0</v>
      </c>
      <c r="D5" s="1" t="s">
        <v>1</v>
      </c>
      <c r="E5" s="1" t="s">
        <v>2</v>
      </c>
      <c r="F5" s="1" t="s">
        <v>5</v>
      </c>
      <c r="G5" s="1" t="s">
        <v>6</v>
      </c>
      <c r="H5" s="2">
        <v>47</v>
      </c>
      <c r="I5" s="11">
        <v>85.5</v>
      </c>
      <c r="J5" s="11">
        <f t="shared" ref="J5:J40" si="2">SUM(I5*H5)</f>
        <v>4018.5</v>
      </c>
      <c r="K5" s="11">
        <f t="shared" ref="K5:K40" si="3">I5*(1-51%)</f>
        <v>41.894999999999996</v>
      </c>
      <c r="L5" s="11">
        <f t="shared" si="0"/>
        <v>1969.0649999999998</v>
      </c>
      <c r="M5" s="15">
        <f t="shared" ref="M5:M40" si="4">SUM(K5/1.13)</f>
        <v>37.075221238938056</v>
      </c>
      <c r="N5" s="15">
        <f t="shared" si="1"/>
        <v>1742.5353982300887</v>
      </c>
    </row>
    <row r="6" spans="1:14" ht="168.75" customHeight="1" x14ac:dyDescent="0.35">
      <c r="A6" s="1"/>
      <c r="B6" s="1"/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2">
        <v>9</v>
      </c>
      <c r="I6" s="11">
        <v>85.5</v>
      </c>
      <c r="J6" s="11">
        <f t="shared" si="2"/>
        <v>769.5</v>
      </c>
      <c r="K6" s="11">
        <f t="shared" si="3"/>
        <v>41.894999999999996</v>
      </c>
      <c r="L6" s="11">
        <f t="shared" si="0"/>
        <v>377.05499999999995</v>
      </c>
      <c r="M6" s="15">
        <f t="shared" si="4"/>
        <v>37.075221238938056</v>
      </c>
      <c r="N6" s="15">
        <f t="shared" si="1"/>
        <v>333.67699115044252</v>
      </c>
    </row>
    <row r="7" spans="1:14" ht="168.75" customHeight="1" x14ac:dyDescent="0.35">
      <c r="A7" s="1"/>
      <c r="B7" s="1"/>
      <c r="C7" s="1" t="s">
        <v>7</v>
      </c>
      <c r="D7" s="1" t="s">
        <v>8</v>
      </c>
      <c r="E7" s="1" t="s">
        <v>9</v>
      </c>
      <c r="F7" s="1" t="s">
        <v>3</v>
      </c>
      <c r="G7" s="1" t="s">
        <v>4</v>
      </c>
      <c r="H7" s="2">
        <v>76</v>
      </c>
      <c r="I7" s="11">
        <v>85.5</v>
      </c>
      <c r="J7" s="11">
        <f t="shared" si="2"/>
        <v>6498</v>
      </c>
      <c r="K7" s="11">
        <f t="shared" si="3"/>
        <v>41.894999999999996</v>
      </c>
      <c r="L7" s="11">
        <f t="shared" si="0"/>
        <v>3184.0199999999995</v>
      </c>
      <c r="M7" s="15">
        <f t="shared" si="4"/>
        <v>37.075221238938056</v>
      </c>
      <c r="N7" s="15">
        <f t="shared" si="1"/>
        <v>2817.7168141592924</v>
      </c>
    </row>
    <row r="8" spans="1:14" ht="168.75" customHeight="1" x14ac:dyDescent="0.35">
      <c r="A8" s="1"/>
      <c r="B8" s="1"/>
      <c r="C8" s="1" t="s">
        <v>7</v>
      </c>
      <c r="D8" s="1" t="s">
        <v>8</v>
      </c>
      <c r="E8" s="1" t="s">
        <v>9</v>
      </c>
      <c r="F8" s="1" t="s">
        <v>12</v>
      </c>
      <c r="G8" s="1" t="s">
        <v>13</v>
      </c>
      <c r="H8" s="2">
        <v>44</v>
      </c>
      <c r="I8" s="11">
        <v>85.5</v>
      </c>
      <c r="J8" s="11">
        <f t="shared" si="2"/>
        <v>3762</v>
      </c>
      <c r="K8" s="11">
        <f t="shared" si="3"/>
        <v>41.894999999999996</v>
      </c>
      <c r="L8" s="11">
        <f t="shared" si="0"/>
        <v>1843.3799999999999</v>
      </c>
      <c r="M8" s="15">
        <f t="shared" si="4"/>
        <v>37.075221238938056</v>
      </c>
      <c r="N8" s="15">
        <f t="shared" si="1"/>
        <v>1631.3097345132744</v>
      </c>
    </row>
    <row r="9" spans="1:14" ht="168.75" customHeight="1" x14ac:dyDescent="0.35">
      <c r="A9" s="1"/>
      <c r="B9" s="1"/>
      <c r="C9" s="1" t="s">
        <v>7</v>
      </c>
      <c r="D9" s="1" t="s">
        <v>14</v>
      </c>
      <c r="E9" s="1" t="s">
        <v>15</v>
      </c>
      <c r="F9" s="1" t="s">
        <v>16</v>
      </c>
      <c r="G9" s="1" t="s">
        <v>17</v>
      </c>
      <c r="H9" s="2">
        <v>11</v>
      </c>
      <c r="I9" s="11">
        <v>85.5</v>
      </c>
      <c r="J9" s="11">
        <f t="shared" si="2"/>
        <v>940.5</v>
      </c>
      <c r="K9" s="11">
        <f t="shared" si="3"/>
        <v>41.894999999999996</v>
      </c>
      <c r="L9" s="11">
        <f t="shared" si="0"/>
        <v>460.84499999999997</v>
      </c>
      <c r="M9" s="15">
        <f t="shared" si="4"/>
        <v>37.075221238938056</v>
      </c>
      <c r="N9" s="15">
        <f t="shared" si="1"/>
        <v>407.8274336283186</v>
      </c>
    </row>
    <row r="10" spans="1:14" ht="168.75" customHeight="1" x14ac:dyDescent="0.35">
      <c r="A10" s="1"/>
      <c r="B10" s="1"/>
      <c r="C10" s="1" t="s">
        <v>18</v>
      </c>
      <c r="D10" s="1" t="s">
        <v>19</v>
      </c>
      <c r="E10" s="1" t="s">
        <v>20</v>
      </c>
      <c r="F10" s="1" t="s">
        <v>3</v>
      </c>
      <c r="G10" s="1" t="s">
        <v>4</v>
      </c>
      <c r="H10" s="2">
        <v>23</v>
      </c>
      <c r="I10" s="11">
        <v>85.5</v>
      </c>
      <c r="J10" s="11">
        <f t="shared" si="2"/>
        <v>1966.5</v>
      </c>
      <c r="K10" s="11">
        <f t="shared" si="3"/>
        <v>41.894999999999996</v>
      </c>
      <c r="L10" s="11">
        <f t="shared" si="0"/>
        <v>963.58499999999992</v>
      </c>
      <c r="M10" s="15">
        <f t="shared" si="4"/>
        <v>37.075221238938056</v>
      </c>
      <c r="N10" s="15">
        <f t="shared" si="1"/>
        <v>852.73008849557527</v>
      </c>
    </row>
    <row r="11" spans="1:14" ht="168.75" customHeight="1" x14ac:dyDescent="0.35">
      <c r="A11" s="1"/>
      <c r="B11" s="1"/>
      <c r="C11" s="1" t="s">
        <v>18</v>
      </c>
      <c r="D11" s="1" t="s">
        <v>19</v>
      </c>
      <c r="E11" s="1" t="s">
        <v>20</v>
      </c>
      <c r="F11" s="1" t="s">
        <v>21</v>
      </c>
      <c r="G11" s="1" t="s">
        <v>22</v>
      </c>
      <c r="H11" s="2">
        <v>14</v>
      </c>
      <c r="I11" s="11">
        <v>85.5</v>
      </c>
      <c r="J11" s="11">
        <f t="shared" si="2"/>
        <v>1197</v>
      </c>
      <c r="K11" s="11">
        <f t="shared" si="3"/>
        <v>41.894999999999996</v>
      </c>
      <c r="L11" s="11">
        <f t="shared" si="0"/>
        <v>586.53</v>
      </c>
      <c r="M11" s="15">
        <f t="shared" si="4"/>
        <v>37.075221238938056</v>
      </c>
      <c r="N11" s="15">
        <f t="shared" si="1"/>
        <v>519.05309734513276</v>
      </c>
    </row>
    <row r="12" spans="1:14" ht="168.75" customHeight="1" x14ac:dyDescent="0.35">
      <c r="A12" s="1"/>
      <c r="B12" s="1"/>
      <c r="C12" s="1" t="s">
        <v>18</v>
      </c>
      <c r="D12" s="1" t="s">
        <v>23</v>
      </c>
      <c r="E12" s="1" t="s">
        <v>24</v>
      </c>
      <c r="F12" s="1" t="s">
        <v>3</v>
      </c>
      <c r="G12" s="1" t="s">
        <v>4</v>
      </c>
      <c r="H12" s="2">
        <v>73</v>
      </c>
      <c r="I12" s="11">
        <v>85.5</v>
      </c>
      <c r="J12" s="11">
        <f t="shared" si="2"/>
        <v>6241.5</v>
      </c>
      <c r="K12" s="11">
        <f t="shared" si="3"/>
        <v>41.894999999999996</v>
      </c>
      <c r="L12" s="11">
        <f t="shared" si="0"/>
        <v>3058.3349999999996</v>
      </c>
      <c r="M12" s="15">
        <f t="shared" si="4"/>
        <v>37.075221238938056</v>
      </c>
      <c r="N12" s="15">
        <f t="shared" si="1"/>
        <v>2706.4911504424781</v>
      </c>
    </row>
    <row r="13" spans="1:14" ht="168.75" customHeight="1" x14ac:dyDescent="0.35">
      <c r="A13" s="1"/>
      <c r="B13" s="1"/>
      <c r="C13" s="1" t="s">
        <v>18</v>
      </c>
      <c r="D13" s="1" t="s">
        <v>23</v>
      </c>
      <c r="E13" s="1" t="s">
        <v>24</v>
      </c>
      <c r="F13" s="1" t="s">
        <v>25</v>
      </c>
      <c r="G13" s="1" t="s">
        <v>26</v>
      </c>
      <c r="H13" s="2">
        <v>38</v>
      </c>
      <c r="I13" s="11">
        <v>85.5</v>
      </c>
      <c r="J13" s="11">
        <f t="shared" si="2"/>
        <v>3249</v>
      </c>
      <c r="K13" s="11">
        <f t="shared" si="3"/>
        <v>41.894999999999996</v>
      </c>
      <c r="L13" s="11">
        <f t="shared" si="0"/>
        <v>1592.0099999999998</v>
      </c>
      <c r="M13" s="15">
        <f t="shared" si="4"/>
        <v>37.075221238938056</v>
      </c>
      <c r="N13" s="15">
        <f t="shared" si="1"/>
        <v>1408.8584070796462</v>
      </c>
    </row>
    <row r="14" spans="1:14" ht="168.75" customHeight="1" x14ac:dyDescent="0.35">
      <c r="A14" s="1"/>
      <c r="B14" s="1"/>
      <c r="C14" s="1" t="s">
        <v>18</v>
      </c>
      <c r="D14" s="1" t="s">
        <v>23</v>
      </c>
      <c r="E14" s="1" t="s">
        <v>24</v>
      </c>
      <c r="F14" s="1" t="s">
        <v>21</v>
      </c>
      <c r="G14" s="1" t="s">
        <v>22</v>
      </c>
      <c r="H14" s="2">
        <v>14</v>
      </c>
      <c r="I14" s="11">
        <v>85.5</v>
      </c>
      <c r="J14" s="11">
        <f t="shared" si="2"/>
        <v>1197</v>
      </c>
      <c r="K14" s="11">
        <f t="shared" si="3"/>
        <v>41.894999999999996</v>
      </c>
      <c r="L14" s="11">
        <f t="shared" si="0"/>
        <v>586.53</v>
      </c>
      <c r="M14" s="15">
        <f t="shared" si="4"/>
        <v>37.075221238938056</v>
      </c>
      <c r="N14" s="15">
        <f t="shared" si="1"/>
        <v>519.05309734513276</v>
      </c>
    </row>
    <row r="15" spans="1:14" ht="168.75" customHeight="1" x14ac:dyDescent="0.35">
      <c r="A15" s="1"/>
      <c r="B15" s="1"/>
      <c r="C15" s="1" t="s">
        <v>18</v>
      </c>
      <c r="D15" s="1" t="s">
        <v>23</v>
      </c>
      <c r="E15" s="1" t="s">
        <v>24</v>
      </c>
      <c r="F15" s="1" t="s">
        <v>27</v>
      </c>
      <c r="G15" s="1" t="s">
        <v>28</v>
      </c>
      <c r="H15" s="2">
        <v>12</v>
      </c>
      <c r="I15" s="11">
        <v>85.5</v>
      </c>
      <c r="J15" s="11">
        <f t="shared" si="2"/>
        <v>1026</v>
      </c>
      <c r="K15" s="11">
        <f t="shared" si="3"/>
        <v>41.894999999999996</v>
      </c>
      <c r="L15" s="11">
        <f t="shared" si="0"/>
        <v>502.73999999999995</v>
      </c>
      <c r="M15" s="15">
        <f t="shared" si="4"/>
        <v>37.075221238938056</v>
      </c>
      <c r="N15" s="15">
        <f t="shared" si="1"/>
        <v>444.90265486725667</v>
      </c>
    </row>
    <row r="16" spans="1:14" ht="168.75" customHeight="1" x14ac:dyDescent="0.35">
      <c r="A16" s="1"/>
      <c r="B16" s="1"/>
      <c r="C16" s="1" t="s">
        <v>29</v>
      </c>
      <c r="D16" s="1" t="s">
        <v>30</v>
      </c>
      <c r="E16" s="1" t="s">
        <v>31</v>
      </c>
      <c r="F16" s="1" t="s">
        <v>16</v>
      </c>
      <c r="G16" s="1" t="s">
        <v>17</v>
      </c>
      <c r="H16" s="2">
        <v>41</v>
      </c>
      <c r="I16" s="11">
        <v>85.5</v>
      </c>
      <c r="J16" s="11">
        <f t="shared" si="2"/>
        <v>3505.5</v>
      </c>
      <c r="K16" s="11">
        <f t="shared" si="3"/>
        <v>41.894999999999996</v>
      </c>
      <c r="L16" s="11">
        <f t="shared" si="0"/>
        <v>1717.6949999999999</v>
      </c>
      <c r="M16" s="15">
        <f t="shared" si="4"/>
        <v>37.075221238938056</v>
      </c>
      <c r="N16" s="15">
        <f t="shared" si="1"/>
        <v>1520.0840707964603</v>
      </c>
    </row>
    <row r="17" spans="1:14" ht="168.75" customHeight="1" x14ac:dyDescent="0.35">
      <c r="A17" s="1"/>
      <c r="B17" s="1"/>
      <c r="C17" s="1" t="s">
        <v>29</v>
      </c>
      <c r="D17" s="1" t="s">
        <v>30</v>
      </c>
      <c r="E17" s="1" t="s">
        <v>31</v>
      </c>
      <c r="F17" s="1" t="s">
        <v>3</v>
      </c>
      <c r="G17" s="1" t="s">
        <v>4</v>
      </c>
      <c r="H17" s="2">
        <v>70</v>
      </c>
      <c r="I17" s="11">
        <v>85.5</v>
      </c>
      <c r="J17" s="11">
        <f t="shared" si="2"/>
        <v>5985</v>
      </c>
      <c r="K17" s="11">
        <f t="shared" si="3"/>
        <v>41.894999999999996</v>
      </c>
      <c r="L17" s="11">
        <f t="shared" si="0"/>
        <v>2932.6499999999996</v>
      </c>
      <c r="M17" s="15">
        <f t="shared" si="4"/>
        <v>37.075221238938056</v>
      </c>
      <c r="N17" s="15">
        <f t="shared" si="1"/>
        <v>2595.2654867256638</v>
      </c>
    </row>
    <row r="18" spans="1:14" ht="168.75" customHeight="1" x14ac:dyDescent="0.35">
      <c r="A18" s="1"/>
      <c r="B18" s="1"/>
      <c r="C18" s="1" t="s">
        <v>29</v>
      </c>
      <c r="D18" s="1" t="s">
        <v>30</v>
      </c>
      <c r="E18" s="1" t="s">
        <v>31</v>
      </c>
      <c r="F18" s="1" t="s">
        <v>32</v>
      </c>
      <c r="G18" s="1" t="s">
        <v>33</v>
      </c>
      <c r="H18" s="2">
        <v>47</v>
      </c>
      <c r="I18" s="11">
        <v>85.5</v>
      </c>
      <c r="J18" s="11">
        <f t="shared" si="2"/>
        <v>4018.5</v>
      </c>
      <c r="K18" s="11">
        <f t="shared" si="3"/>
        <v>41.894999999999996</v>
      </c>
      <c r="L18" s="11">
        <f t="shared" si="0"/>
        <v>1969.0649999999998</v>
      </c>
      <c r="M18" s="15">
        <f t="shared" si="4"/>
        <v>37.075221238938056</v>
      </c>
      <c r="N18" s="15">
        <f t="shared" si="1"/>
        <v>1742.5353982300887</v>
      </c>
    </row>
    <row r="19" spans="1:14" ht="168.75" customHeight="1" x14ac:dyDescent="0.35">
      <c r="A19" s="1"/>
      <c r="B19" s="1"/>
      <c r="C19" s="1" t="s">
        <v>34</v>
      </c>
      <c r="D19" s="1" t="s">
        <v>35</v>
      </c>
      <c r="E19" s="1" t="s">
        <v>36</v>
      </c>
      <c r="F19" s="1" t="s">
        <v>37</v>
      </c>
      <c r="G19" s="1" t="s">
        <v>38</v>
      </c>
      <c r="H19" s="2">
        <v>35</v>
      </c>
      <c r="I19" s="11">
        <v>85.5</v>
      </c>
      <c r="J19" s="11">
        <f t="shared" si="2"/>
        <v>2992.5</v>
      </c>
      <c r="K19" s="11">
        <f t="shared" si="3"/>
        <v>41.894999999999996</v>
      </c>
      <c r="L19" s="11">
        <f t="shared" si="0"/>
        <v>1466.3249999999998</v>
      </c>
      <c r="M19" s="15">
        <f t="shared" si="4"/>
        <v>37.075221238938056</v>
      </c>
      <c r="N19" s="15">
        <f t="shared" si="1"/>
        <v>1297.6327433628319</v>
      </c>
    </row>
    <row r="20" spans="1:14" ht="168.75" customHeight="1" x14ac:dyDescent="0.35">
      <c r="A20" s="1"/>
      <c r="B20" s="1"/>
      <c r="C20" s="1" t="s">
        <v>34</v>
      </c>
      <c r="D20" s="1" t="s">
        <v>35</v>
      </c>
      <c r="E20" s="1" t="s">
        <v>36</v>
      </c>
      <c r="F20" s="1" t="s">
        <v>39</v>
      </c>
      <c r="G20" s="1" t="s">
        <v>40</v>
      </c>
      <c r="H20" s="2">
        <v>37</v>
      </c>
      <c r="I20" s="11">
        <v>85.5</v>
      </c>
      <c r="J20" s="11">
        <f t="shared" si="2"/>
        <v>3163.5</v>
      </c>
      <c r="K20" s="11">
        <f t="shared" si="3"/>
        <v>41.894999999999996</v>
      </c>
      <c r="L20" s="11">
        <f t="shared" si="0"/>
        <v>1550.1149999999998</v>
      </c>
      <c r="M20" s="15">
        <f t="shared" si="4"/>
        <v>37.075221238938056</v>
      </c>
      <c r="N20" s="15">
        <f t="shared" si="1"/>
        <v>1371.783185840708</v>
      </c>
    </row>
    <row r="21" spans="1:14" ht="168.75" customHeight="1" x14ac:dyDescent="0.35">
      <c r="A21" s="1"/>
      <c r="B21" s="1"/>
      <c r="C21" s="1" t="s">
        <v>34</v>
      </c>
      <c r="D21" s="1" t="s">
        <v>35</v>
      </c>
      <c r="E21" s="1" t="s">
        <v>36</v>
      </c>
      <c r="F21" s="1" t="s">
        <v>3</v>
      </c>
      <c r="G21" s="1" t="s">
        <v>4</v>
      </c>
      <c r="H21" s="2">
        <v>74</v>
      </c>
      <c r="I21" s="11">
        <v>85.5</v>
      </c>
      <c r="J21" s="11">
        <f t="shared" si="2"/>
        <v>6327</v>
      </c>
      <c r="K21" s="11">
        <f t="shared" si="3"/>
        <v>41.894999999999996</v>
      </c>
      <c r="L21" s="11">
        <f t="shared" si="0"/>
        <v>3100.2299999999996</v>
      </c>
      <c r="M21" s="15">
        <f t="shared" si="4"/>
        <v>37.075221238938056</v>
      </c>
      <c r="N21" s="15">
        <f t="shared" si="1"/>
        <v>2743.5663716814161</v>
      </c>
    </row>
    <row r="22" spans="1:14" ht="168.75" customHeight="1" x14ac:dyDescent="0.35">
      <c r="A22" s="1"/>
      <c r="B22" s="1"/>
      <c r="C22" s="1" t="s">
        <v>41</v>
      </c>
      <c r="D22" s="1" t="s">
        <v>42</v>
      </c>
      <c r="E22" s="1" t="s">
        <v>43</v>
      </c>
      <c r="F22" s="1" t="s">
        <v>37</v>
      </c>
      <c r="G22" s="1" t="s">
        <v>38</v>
      </c>
      <c r="H22" s="2">
        <v>14</v>
      </c>
      <c r="I22" s="11">
        <v>85.5</v>
      </c>
      <c r="J22" s="11">
        <f t="shared" si="2"/>
        <v>1197</v>
      </c>
      <c r="K22" s="11">
        <f t="shared" si="3"/>
        <v>41.894999999999996</v>
      </c>
      <c r="L22" s="11">
        <f t="shared" si="0"/>
        <v>586.53</v>
      </c>
      <c r="M22" s="15">
        <f t="shared" si="4"/>
        <v>37.075221238938056</v>
      </c>
      <c r="N22" s="15">
        <f t="shared" si="1"/>
        <v>519.05309734513276</v>
      </c>
    </row>
    <row r="23" spans="1:14" ht="168.75" customHeight="1" x14ac:dyDescent="0.35">
      <c r="A23" s="1"/>
      <c r="B23" s="1"/>
      <c r="C23" s="1" t="s">
        <v>41</v>
      </c>
      <c r="D23" s="1" t="s">
        <v>42</v>
      </c>
      <c r="E23" s="1" t="s">
        <v>43</v>
      </c>
      <c r="F23" s="1" t="s">
        <v>21</v>
      </c>
      <c r="G23" s="1" t="s">
        <v>22</v>
      </c>
      <c r="H23" s="2">
        <v>7</v>
      </c>
      <c r="I23" s="11">
        <v>85.5</v>
      </c>
      <c r="J23" s="11">
        <f t="shared" si="2"/>
        <v>598.5</v>
      </c>
      <c r="K23" s="11">
        <f t="shared" si="3"/>
        <v>41.894999999999996</v>
      </c>
      <c r="L23" s="11">
        <f t="shared" si="0"/>
        <v>293.26499999999999</v>
      </c>
      <c r="M23" s="15">
        <f t="shared" si="4"/>
        <v>37.075221238938056</v>
      </c>
      <c r="N23" s="15">
        <f t="shared" si="1"/>
        <v>259.52654867256638</v>
      </c>
    </row>
    <row r="24" spans="1:14" ht="168.75" customHeight="1" x14ac:dyDescent="0.35">
      <c r="A24" s="1"/>
      <c r="B24" s="1"/>
      <c r="C24" s="1" t="s">
        <v>44</v>
      </c>
      <c r="D24" s="1" t="s">
        <v>45</v>
      </c>
      <c r="E24" s="1" t="s">
        <v>46</v>
      </c>
      <c r="F24" s="1" t="s">
        <v>47</v>
      </c>
      <c r="G24" s="1" t="s">
        <v>48</v>
      </c>
      <c r="H24" s="2">
        <v>12</v>
      </c>
      <c r="I24" s="11">
        <v>85.5</v>
      </c>
      <c r="J24" s="11">
        <f t="shared" si="2"/>
        <v>1026</v>
      </c>
      <c r="K24" s="11">
        <f t="shared" si="3"/>
        <v>41.894999999999996</v>
      </c>
      <c r="L24" s="11">
        <f t="shared" si="0"/>
        <v>502.73999999999995</v>
      </c>
      <c r="M24" s="15">
        <f t="shared" si="4"/>
        <v>37.075221238938056</v>
      </c>
      <c r="N24" s="15">
        <f t="shared" si="1"/>
        <v>444.90265486725667</v>
      </c>
    </row>
    <row r="25" spans="1:14" ht="168.75" customHeight="1" x14ac:dyDescent="0.35">
      <c r="A25" s="1"/>
      <c r="B25" s="1"/>
      <c r="C25" s="1" t="s">
        <v>44</v>
      </c>
      <c r="D25" s="1" t="s">
        <v>45</v>
      </c>
      <c r="E25" s="1" t="s">
        <v>46</v>
      </c>
      <c r="F25" s="1" t="s">
        <v>3</v>
      </c>
      <c r="G25" s="1" t="s">
        <v>4</v>
      </c>
      <c r="H25" s="2">
        <v>25</v>
      </c>
      <c r="I25" s="11">
        <v>85.5</v>
      </c>
      <c r="J25" s="11">
        <f t="shared" si="2"/>
        <v>2137.5</v>
      </c>
      <c r="K25" s="11">
        <f t="shared" si="3"/>
        <v>41.894999999999996</v>
      </c>
      <c r="L25" s="11">
        <f t="shared" si="0"/>
        <v>1047.375</v>
      </c>
      <c r="M25" s="15">
        <f t="shared" si="4"/>
        <v>37.075221238938056</v>
      </c>
      <c r="N25" s="15">
        <f t="shared" si="1"/>
        <v>926.88053097345141</v>
      </c>
    </row>
    <row r="26" spans="1:14" ht="168.75" customHeight="1" x14ac:dyDescent="0.35">
      <c r="A26" s="1"/>
      <c r="B26" s="1"/>
      <c r="C26" s="1" t="s">
        <v>44</v>
      </c>
      <c r="D26" s="1" t="s">
        <v>45</v>
      </c>
      <c r="E26" s="1" t="s">
        <v>46</v>
      </c>
      <c r="F26" s="1" t="s">
        <v>25</v>
      </c>
      <c r="G26" s="1" t="s">
        <v>26</v>
      </c>
      <c r="H26" s="2">
        <v>12</v>
      </c>
      <c r="I26" s="11">
        <v>85.5</v>
      </c>
      <c r="J26" s="11">
        <f t="shared" si="2"/>
        <v>1026</v>
      </c>
      <c r="K26" s="11">
        <f t="shared" si="3"/>
        <v>41.894999999999996</v>
      </c>
      <c r="L26" s="11">
        <f t="shared" si="0"/>
        <v>502.73999999999995</v>
      </c>
      <c r="M26" s="15">
        <f t="shared" si="4"/>
        <v>37.075221238938056</v>
      </c>
      <c r="N26" s="15">
        <f t="shared" si="1"/>
        <v>444.90265486725667</v>
      </c>
    </row>
    <row r="27" spans="1:14" ht="168.75" customHeight="1" x14ac:dyDescent="0.35">
      <c r="A27" s="1"/>
      <c r="B27" s="1"/>
      <c r="C27" s="1" t="s">
        <v>44</v>
      </c>
      <c r="D27" s="1" t="s">
        <v>45</v>
      </c>
      <c r="E27" s="1" t="s">
        <v>46</v>
      </c>
      <c r="F27" s="1" t="s">
        <v>21</v>
      </c>
      <c r="G27" s="1" t="s">
        <v>22</v>
      </c>
      <c r="H27" s="2">
        <v>11</v>
      </c>
      <c r="I27" s="11">
        <v>85.5</v>
      </c>
      <c r="J27" s="11">
        <f t="shared" si="2"/>
        <v>940.5</v>
      </c>
      <c r="K27" s="11">
        <f t="shared" si="3"/>
        <v>41.894999999999996</v>
      </c>
      <c r="L27" s="11">
        <f t="shared" si="0"/>
        <v>460.84499999999997</v>
      </c>
      <c r="M27" s="15">
        <f t="shared" si="4"/>
        <v>37.075221238938056</v>
      </c>
      <c r="N27" s="15">
        <f t="shared" si="1"/>
        <v>407.8274336283186</v>
      </c>
    </row>
    <row r="28" spans="1:14" ht="116.25" customHeight="1" x14ac:dyDescent="0.35">
      <c r="A28" s="1"/>
      <c r="B28" s="1"/>
      <c r="C28" s="1" t="s">
        <v>55</v>
      </c>
      <c r="D28" s="1" t="s">
        <v>56</v>
      </c>
      <c r="E28" s="1" t="s">
        <v>57</v>
      </c>
      <c r="F28" s="1" t="s">
        <v>3</v>
      </c>
      <c r="G28" s="1" t="s">
        <v>4</v>
      </c>
      <c r="H28" s="2">
        <v>53</v>
      </c>
      <c r="I28" s="11">
        <v>85.5</v>
      </c>
      <c r="J28" s="11">
        <f t="shared" si="2"/>
        <v>4531.5</v>
      </c>
      <c r="K28" s="11">
        <f t="shared" si="3"/>
        <v>41.894999999999996</v>
      </c>
      <c r="L28" s="11">
        <f t="shared" si="0"/>
        <v>2220.4349999999999</v>
      </c>
      <c r="M28" s="15">
        <f t="shared" si="4"/>
        <v>37.075221238938056</v>
      </c>
      <c r="N28" s="15">
        <f t="shared" si="1"/>
        <v>1964.9867256637169</v>
      </c>
    </row>
    <row r="29" spans="1:14" ht="144.75" customHeight="1" x14ac:dyDescent="0.35">
      <c r="A29" s="1"/>
      <c r="B29" s="1"/>
      <c r="C29" s="1" t="s">
        <v>58</v>
      </c>
      <c r="D29" s="1" t="s">
        <v>59</v>
      </c>
      <c r="E29" s="1" t="s">
        <v>60</v>
      </c>
      <c r="F29" s="1" t="s">
        <v>3</v>
      </c>
      <c r="G29" s="1" t="s">
        <v>4</v>
      </c>
      <c r="H29" s="2">
        <v>74</v>
      </c>
      <c r="I29" s="11">
        <v>85.5</v>
      </c>
      <c r="J29" s="11">
        <f t="shared" si="2"/>
        <v>6327</v>
      </c>
      <c r="K29" s="11">
        <f t="shared" si="3"/>
        <v>41.894999999999996</v>
      </c>
      <c r="L29" s="11">
        <f t="shared" si="0"/>
        <v>3100.2299999999996</v>
      </c>
      <c r="M29" s="15">
        <f t="shared" si="4"/>
        <v>37.075221238938056</v>
      </c>
      <c r="N29" s="15">
        <f t="shared" si="1"/>
        <v>2743.5663716814161</v>
      </c>
    </row>
    <row r="30" spans="1:14" ht="121.5" customHeight="1" x14ac:dyDescent="0.35">
      <c r="A30" s="1"/>
      <c r="B30" s="1"/>
      <c r="C30" s="1" t="s">
        <v>58</v>
      </c>
      <c r="D30" s="1" t="s">
        <v>59</v>
      </c>
      <c r="E30" s="1" t="s">
        <v>60</v>
      </c>
      <c r="F30" s="1" t="s">
        <v>61</v>
      </c>
      <c r="G30" s="1" t="s">
        <v>62</v>
      </c>
      <c r="H30" s="2">
        <v>42</v>
      </c>
      <c r="I30" s="11">
        <v>85.5</v>
      </c>
      <c r="J30" s="11">
        <f t="shared" si="2"/>
        <v>3591</v>
      </c>
      <c r="K30" s="11">
        <f t="shared" si="3"/>
        <v>41.894999999999996</v>
      </c>
      <c r="L30" s="11">
        <f t="shared" si="0"/>
        <v>1759.59</v>
      </c>
      <c r="M30" s="15">
        <f t="shared" si="4"/>
        <v>37.075221238938056</v>
      </c>
      <c r="N30" s="15">
        <f t="shared" si="1"/>
        <v>1557.1592920353983</v>
      </c>
    </row>
    <row r="31" spans="1:14" ht="144.75" customHeight="1" x14ac:dyDescent="0.35">
      <c r="A31" s="1"/>
      <c r="B31" s="1"/>
      <c r="C31" s="1" t="s">
        <v>63</v>
      </c>
      <c r="D31" s="1" t="s">
        <v>64</v>
      </c>
      <c r="E31" s="1" t="s">
        <v>65</v>
      </c>
      <c r="F31" s="1" t="s">
        <v>3</v>
      </c>
      <c r="G31" s="1" t="s">
        <v>4</v>
      </c>
      <c r="H31" s="2">
        <v>39</v>
      </c>
      <c r="I31" s="11">
        <v>85.5</v>
      </c>
      <c r="J31" s="11">
        <f t="shared" si="2"/>
        <v>3334.5</v>
      </c>
      <c r="K31" s="11">
        <f t="shared" si="3"/>
        <v>41.894999999999996</v>
      </c>
      <c r="L31" s="11">
        <f t="shared" si="0"/>
        <v>1633.9049999999997</v>
      </c>
      <c r="M31" s="15">
        <f t="shared" si="4"/>
        <v>37.075221238938056</v>
      </c>
      <c r="N31" s="15">
        <f t="shared" si="1"/>
        <v>1445.9336283185842</v>
      </c>
    </row>
    <row r="32" spans="1:14" ht="116.25" customHeight="1" x14ac:dyDescent="0.35">
      <c r="A32" s="1"/>
      <c r="B32" s="1"/>
      <c r="C32" s="1" t="s">
        <v>63</v>
      </c>
      <c r="D32" s="1" t="s">
        <v>64</v>
      </c>
      <c r="E32" s="1" t="s">
        <v>65</v>
      </c>
      <c r="F32" s="1" t="s">
        <v>12</v>
      </c>
      <c r="G32" s="1" t="s">
        <v>13</v>
      </c>
      <c r="H32" s="2">
        <v>15</v>
      </c>
      <c r="I32" s="11">
        <v>85.5</v>
      </c>
      <c r="J32" s="11">
        <f t="shared" si="2"/>
        <v>1282.5</v>
      </c>
      <c r="K32" s="11">
        <f t="shared" si="3"/>
        <v>41.894999999999996</v>
      </c>
      <c r="L32" s="11">
        <f t="shared" si="0"/>
        <v>628.42499999999995</v>
      </c>
      <c r="M32" s="15">
        <f t="shared" si="4"/>
        <v>37.075221238938056</v>
      </c>
      <c r="N32" s="15">
        <f t="shared" si="1"/>
        <v>556.12831858407083</v>
      </c>
    </row>
    <row r="33" spans="1:14" ht="123" customHeight="1" x14ac:dyDescent="0.35">
      <c r="A33" s="1"/>
      <c r="B33" s="1"/>
      <c r="C33" s="1" t="s">
        <v>63</v>
      </c>
      <c r="D33" s="1" t="s">
        <v>66</v>
      </c>
      <c r="E33" s="1" t="s">
        <v>67</v>
      </c>
      <c r="F33" s="1" t="s">
        <v>3</v>
      </c>
      <c r="G33" s="1" t="s">
        <v>4</v>
      </c>
      <c r="H33" s="2">
        <v>140</v>
      </c>
      <c r="I33" s="11">
        <v>85.5</v>
      </c>
      <c r="J33" s="11">
        <f t="shared" si="2"/>
        <v>11970</v>
      </c>
      <c r="K33" s="11">
        <f t="shared" si="3"/>
        <v>41.894999999999996</v>
      </c>
      <c r="L33" s="11">
        <f t="shared" si="0"/>
        <v>5865.2999999999993</v>
      </c>
      <c r="M33" s="15">
        <f t="shared" si="4"/>
        <v>37.075221238938056</v>
      </c>
      <c r="N33" s="15">
        <f t="shared" si="1"/>
        <v>5190.5309734513276</v>
      </c>
    </row>
    <row r="34" spans="1:14" ht="110.25" customHeight="1" x14ac:dyDescent="0.35">
      <c r="A34" s="1"/>
      <c r="B34" s="1"/>
      <c r="C34" s="1" t="s">
        <v>63</v>
      </c>
      <c r="D34" s="1" t="s">
        <v>66</v>
      </c>
      <c r="E34" s="1" t="s">
        <v>67</v>
      </c>
      <c r="F34" s="1" t="s">
        <v>68</v>
      </c>
      <c r="G34" s="1" t="s">
        <v>69</v>
      </c>
      <c r="H34" s="2">
        <v>47</v>
      </c>
      <c r="I34" s="11">
        <v>85.5</v>
      </c>
      <c r="J34" s="11">
        <f t="shared" si="2"/>
        <v>4018.5</v>
      </c>
      <c r="K34" s="11">
        <f t="shared" si="3"/>
        <v>41.894999999999996</v>
      </c>
      <c r="L34" s="11">
        <f t="shared" si="0"/>
        <v>1969.0649999999998</v>
      </c>
      <c r="M34" s="15">
        <f t="shared" si="4"/>
        <v>37.075221238938056</v>
      </c>
      <c r="N34" s="15">
        <f t="shared" si="1"/>
        <v>1742.5353982300887</v>
      </c>
    </row>
    <row r="35" spans="1:14" ht="126.75" customHeight="1" x14ac:dyDescent="0.35">
      <c r="A35" s="1"/>
      <c r="B35" s="1"/>
      <c r="C35" s="1" t="s">
        <v>70</v>
      </c>
      <c r="D35" s="1" t="s">
        <v>71</v>
      </c>
      <c r="E35" s="1" t="s">
        <v>72</v>
      </c>
      <c r="F35" s="1" t="s">
        <v>3</v>
      </c>
      <c r="G35" s="1" t="s">
        <v>4</v>
      </c>
      <c r="H35" s="2">
        <v>39</v>
      </c>
      <c r="I35" s="11">
        <v>85.5</v>
      </c>
      <c r="J35" s="11">
        <f t="shared" si="2"/>
        <v>3334.5</v>
      </c>
      <c r="K35" s="11">
        <f t="shared" si="3"/>
        <v>41.894999999999996</v>
      </c>
      <c r="L35" s="11">
        <f t="shared" si="0"/>
        <v>1633.9049999999997</v>
      </c>
      <c r="M35" s="15">
        <f t="shared" si="4"/>
        <v>37.075221238938056</v>
      </c>
      <c r="N35" s="15">
        <f t="shared" si="1"/>
        <v>1445.9336283185842</v>
      </c>
    </row>
    <row r="36" spans="1:14" ht="145.5" customHeight="1" x14ac:dyDescent="0.35">
      <c r="A36" s="1"/>
      <c r="B36" s="1"/>
      <c r="C36" s="1" t="s">
        <v>73</v>
      </c>
      <c r="D36" s="1" t="s">
        <v>74</v>
      </c>
      <c r="E36" s="1" t="s">
        <v>75</v>
      </c>
      <c r="F36" s="1" t="s">
        <v>76</v>
      </c>
      <c r="G36" s="1" t="s">
        <v>77</v>
      </c>
      <c r="H36" s="2">
        <v>40</v>
      </c>
      <c r="I36" s="11">
        <v>85.5</v>
      </c>
      <c r="J36" s="11">
        <f t="shared" si="2"/>
        <v>3420</v>
      </c>
      <c r="K36" s="11">
        <f t="shared" si="3"/>
        <v>41.894999999999996</v>
      </c>
      <c r="L36" s="11">
        <f t="shared" si="0"/>
        <v>1675.7999999999997</v>
      </c>
      <c r="M36" s="15">
        <f t="shared" si="4"/>
        <v>37.075221238938056</v>
      </c>
      <c r="N36" s="15">
        <f t="shared" si="1"/>
        <v>1483.0088495575224</v>
      </c>
    </row>
    <row r="37" spans="1:14" ht="132.75" customHeight="1" x14ac:dyDescent="0.35">
      <c r="A37" s="1"/>
      <c r="B37" s="1"/>
      <c r="C37" s="1" t="s">
        <v>73</v>
      </c>
      <c r="D37" s="1" t="s">
        <v>74</v>
      </c>
      <c r="E37" s="1" t="s">
        <v>75</v>
      </c>
      <c r="F37" s="1" t="s">
        <v>3</v>
      </c>
      <c r="G37" s="1" t="s">
        <v>4</v>
      </c>
      <c r="H37" s="2">
        <v>99</v>
      </c>
      <c r="I37" s="11">
        <v>85.5</v>
      </c>
      <c r="J37" s="11">
        <f t="shared" si="2"/>
        <v>8464.5</v>
      </c>
      <c r="K37" s="11">
        <f t="shared" si="3"/>
        <v>41.894999999999996</v>
      </c>
      <c r="L37" s="11">
        <f t="shared" si="0"/>
        <v>4147.6049999999996</v>
      </c>
      <c r="M37" s="15">
        <f t="shared" si="4"/>
        <v>37.075221238938056</v>
      </c>
      <c r="N37" s="15">
        <f t="shared" si="1"/>
        <v>3670.4469026548677</v>
      </c>
    </row>
    <row r="38" spans="1:14" ht="125.25" customHeight="1" x14ac:dyDescent="0.35">
      <c r="A38" s="1"/>
      <c r="B38" s="1"/>
      <c r="C38" s="1" t="s">
        <v>73</v>
      </c>
      <c r="D38" s="1" t="s">
        <v>78</v>
      </c>
      <c r="E38" s="1" t="s">
        <v>79</v>
      </c>
      <c r="F38" s="1" t="s">
        <v>76</v>
      </c>
      <c r="G38" s="1" t="s">
        <v>77</v>
      </c>
      <c r="H38" s="2">
        <v>50</v>
      </c>
      <c r="I38" s="11">
        <v>85.5</v>
      </c>
      <c r="J38" s="11">
        <f t="shared" si="2"/>
        <v>4275</v>
      </c>
      <c r="K38" s="11">
        <f t="shared" si="3"/>
        <v>41.894999999999996</v>
      </c>
      <c r="L38" s="11">
        <f t="shared" si="0"/>
        <v>2094.75</v>
      </c>
      <c r="M38" s="15">
        <f t="shared" si="4"/>
        <v>37.075221238938056</v>
      </c>
      <c r="N38" s="15">
        <f t="shared" si="1"/>
        <v>1853.7610619469028</v>
      </c>
    </row>
    <row r="39" spans="1:14" ht="114.75" customHeight="1" x14ac:dyDescent="0.35">
      <c r="A39" s="1"/>
      <c r="B39" s="1"/>
      <c r="C39" s="1" t="s">
        <v>73</v>
      </c>
      <c r="D39" s="1" t="s">
        <v>78</v>
      </c>
      <c r="E39" s="1" t="s">
        <v>79</v>
      </c>
      <c r="F39" s="1" t="s">
        <v>3</v>
      </c>
      <c r="G39" s="1" t="s">
        <v>4</v>
      </c>
      <c r="H39" s="2">
        <v>99</v>
      </c>
      <c r="I39" s="11">
        <v>85.5</v>
      </c>
      <c r="J39" s="11">
        <f t="shared" si="2"/>
        <v>8464.5</v>
      </c>
      <c r="K39" s="11">
        <f t="shared" si="3"/>
        <v>41.894999999999996</v>
      </c>
      <c r="L39" s="11">
        <f t="shared" si="0"/>
        <v>4147.6049999999996</v>
      </c>
      <c r="M39" s="15">
        <f t="shared" si="4"/>
        <v>37.075221238938056</v>
      </c>
      <c r="N39" s="15">
        <f t="shared" si="1"/>
        <v>3670.4469026548677</v>
      </c>
    </row>
    <row r="40" spans="1:14" ht="142.5" customHeight="1" x14ac:dyDescent="0.35">
      <c r="A40" s="1"/>
      <c r="B40" s="1"/>
      <c r="C40" s="1" t="s">
        <v>80</v>
      </c>
      <c r="D40" s="1" t="s">
        <v>81</v>
      </c>
      <c r="E40" s="1" t="s">
        <v>82</v>
      </c>
      <c r="F40" s="1" t="s">
        <v>3</v>
      </c>
      <c r="G40" s="1" t="s">
        <v>4</v>
      </c>
      <c r="H40" s="2">
        <v>140</v>
      </c>
      <c r="I40" s="11">
        <v>85.5</v>
      </c>
      <c r="J40" s="11">
        <f t="shared" si="2"/>
        <v>11970</v>
      </c>
      <c r="K40" s="11">
        <f t="shared" si="3"/>
        <v>41.894999999999996</v>
      </c>
      <c r="L40" s="11">
        <f t="shared" si="0"/>
        <v>5865.2999999999993</v>
      </c>
      <c r="M40" s="15">
        <f t="shared" si="4"/>
        <v>37.075221238938056</v>
      </c>
      <c r="N40" s="15">
        <f t="shared" si="1"/>
        <v>5190.5309734513276</v>
      </c>
    </row>
    <row r="41" spans="1:14" ht="42" customHeight="1" x14ac:dyDescent="0.35">
      <c r="A41" s="8"/>
      <c r="B41" s="8"/>
      <c r="C41" s="9"/>
      <c r="D41" s="9"/>
      <c r="E41" s="9"/>
      <c r="F41" s="9"/>
      <c r="G41" s="9"/>
      <c r="H41" s="16">
        <f>SUM(H4:H40)</f>
        <v>1640</v>
      </c>
      <c r="I41" s="17"/>
      <c r="J41" s="17">
        <f t="shared" ref="J41:N41" si="5">SUM(J4:J40)</f>
        <v>140220</v>
      </c>
      <c r="K41" s="17"/>
      <c r="L41" s="17">
        <f t="shared" si="5"/>
        <v>68707.8</v>
      </c>
      <c r="M41" s="18"/>
      <c r="N41" s="18">
        <f t="shared" si="5"/>
        <v>60803.362831858416</v>
      </c>
    </row>
  </sheetData>
  <sheetProtection sheet="1" objects="1" scenarios="1" selectLockedCells="1" selectUnlockedCells="1"/>
  <pageMargins left="0.25" right="0.25" top="0.25" bottom="0.25" header="0" footer="0"/>
  <pageSetup paperSize="9" fitToWidth="0" fitToHeight="0" orientation="portrait" horizontalDpi="0" verticalDpi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EA560-DEC4-4E92-AB7B-10BE303F58C6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34545f7-dfad-40dc-8880-0a5cc848d94b"/>
    <ds:schemaRef ds:uri="3287f65e-bd81-4ef8-9d4a-f770dbe3501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17226E-FEBE-43E0-B8F7-B20AD3DAB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623D4B-371B-45A6-B0A2-9486C39978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2024-03-14T13:52:06Z</dcterms:created>
  <dcterms:modified xsi:type="dcterms:W3CDTF">2026-04-21T11:56:45Z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