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fileSharing readOnlyRecommended="1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B78277EF-E185-419A-B75D-C25BDD9CB6A1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definedNames>
    <definedName name="_xlnm._FilterDatabase" localSheetId="0" hidden="1">OFFER!$F$13:$F$35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1" l="1"/>
  <c r="O45" i="1"/>
  <c r="N16" i="1"/>
  <c r="O16" i="1" s="1"/>
  <c r="N25" i="1"/>
  <c r="O25" i="1" s="1"/>
  <c r="N26" i="1"/>
  <c r="O26" i="1" s="1"/>
  <c r="N35" i="1"/>
  <c r="N36" i="1"/>
  <c r="O36" i="1" s="1"/>
  <c r="N45" i="1"/>
  <c r="N46" i="1"/>
  <c r="O46" i="1" s="1"/>
  <c r="M16" i="1"/>
  <c r="M17" i="1"/>
  <c r="M25" i="1"/>
  <c r="M26" i="1"/>
  <c r="M27" i="1"/>
  <c r="M35" i="1"/>
  <c r="M36" i="1"/>
  <c r="M37" i="1"/>
  <c r="M45" i="1"/>
  <c r="M46" i="1"/>
  <c r="M47" i="1"/>
  <c r="I54" i="1"/>
  <c r="L16" i="1"/>
  <c r="L17" i="1"/>
  <c r="N17" i="1" s="1"/>
  <c r="O17" i="1" s="1"/>
  <c r="L18" i="1"/>
  <c r="M18" i="1" s="1"/>
  <c r="L19" i="1"/>
  <c r="M19" i="1" s="1"/>
  <c r="L20" i="1"/>
  <c r="N20" i="1" s="1"/>
  <c r="O20" i="1" s="1"/>
  <c r="L21" i="1"/>
  <c r="M21" i="1" s="1"/>
  <c r="L22" i="1"/>
  <c r="N22" i="1" s="1"/>
  <c r="O22" i="1" s="1"/>
  <c r="L23" i="1"/>
  <c r="M23" i="1" s="1"/>
  <c r="L24" i="1"/>
  <c r="M24" i="1" s="1"/>
  <c r="L25" i="1"/>
  <c r="L26" i="1"/>
  <c r="L27" i="1"/>
  <c r="N27" i="1" s="1"/>
  <c r="O27" i="1" s="1"/>
  <c r="L28" i="1"/>
  <c r="M28" i="1" s="1"/>
  <c r="L29" i="1"/>
  <c r="M29" i="1" s="1"/>
  <c r="L30" i="1"/>
  <c r="N30" i="1" s="1"/>
  <c r="O30" i="1" s="1"/>
  <c r="L31" i="1"/>
  <c r="M31" i="1" s="1"/>
  <c r="L32" i="1"/>
  <c r="M32" i="1" s="1"/>
  <c r="L33" i="1"/>
  <c r="M33" i="1" s="1"/>
  <c r="L34" i="1"/>
  <c r="N34" i="1" s="1"/>
  <c r="O34" i="1" s="1"/>
  <c r="L35" i="1"/>
  <c r="L36" i="1"/>
  <c r="L37" i="1"/>
  <c r="N37" i="1" s="1"/>
  <c r="O37" i="1" s="1"/>
  <c r="L38" i="1"/>
  <c r="M38" i="1" s="1"/>
  <c r="L39" i="1"/>
  <c r="M39" i="1" s="1"/>
  <c r="L40" i="1"/>
  <c r="N40" i="1" s="1"/>
  <c r="O40" i="1" s="1"/>
  <c r="L41" i="1"/>
  <c r="M41" i="1" s="1"/>
  <c r="L42" i="1"/>
  <c r="M42" i="1" s="1"/>
  <c r="L43" i="1"/>
  <c r="M43" i="1" s="1"/>
  <c r="L44" i="1"/>
  <c r="M44" i="1" s="1"/>
  <c r="L45" i="1"/>
  <c r="L46" i="1"/>
  <c r="L47" i="1"/>
  <c r="N47" i="1" s="1"/>
  <c r="O47" i="1" s="1"/>
  <c r="L48" i="1"/>
  <c r="M48" i="1" s="1"/>
  <c r="L49" i="1"/>
  <c r="M49" i="1" s="1"/>
  <c r="L50" i="1"/>
  <c r="N50" i="1" s="1"/>
  <c r="O50" i="1" s="1"/>
  <c r="L51" i="1"/>
  <c r="M51" i="1" s="1"/>
  <c r="L52" i="1"/>
  <c r="N52" i="1" s="1"/>
  <c r="O52" i="1" s="1"/>
  <c r="L53" i="1"/>
  <c r="M53" i="1" s="1"/>
  <c r="L15" i="1"/>
  <c r="M15" i="1" s="1"/>
  <c r="M34" i="1" l="1"/>
  <c r="M50" i="1"/>
  <c r="M40" i="1"/>
  <c r="M30" i="1"/>
  <c r="M20" i="1"/>
  <c r="N49" i="1"/>
  <c r="O49" i="1" s="1"/>
  <c r="N39" i="1"/>
  <c r="O39" i="1" s="1"/>
  <c r="N29" i="1"/>
  <c r="O29" i="1" s="1"/>
  <c r="N19" i="1"/>
  <c r="N44" i="1"/>
  <c r="O44" i="1" s="1"/>
  <c r="N24" i="1"/>
  <c r="O24" i="1" s="1"/>
  <c r="N53" i="1"/>
  <c r="O53" i="1" s="1"/>
  <c r="N43" i="1"/>
  <c r="O43" i="1" s="1"/>
  <c r="N23" i="1"/>
  <c r="O23" i="1" s="1"/>
  <c r="N42" i="1"/>
  <c r="O42" i="1" s="1"/>
  <c r="M52" i="1"/>
  <c r="M22" i="1"/>
  <c r="N51" i="1"/>
  <c r="O51" i="1" s="1"/>
  <c r="N31" i="1"/>
  <c r="O31" i="1" s="1"/>
  <c r="N21" i="1"/>
  <c r="O21" i="1" s="1"/>
  <c r="N48" i="1"/>
  <c r="O48" i="1" s="1"/>
  <c r="N38" i="1"/>
  <c r="O38" i="1" s="1"/>
  <c r="N28" i="1"/>
  <c r="O28" i="1" s="1"/>
  <c r="N18" i="1"/>
  <c r="O18" i="1" s="1"/>
  <c r="N15" i="1"/>
  <c r="O15" i="1" s="1"/>
  <c r="N33" i="1"/>
  <c r="O33" i="1" s="1"/>
  <c r="N32" i="1"/>
  <c r="O32" i="1" s="1"/>
  <c r="N41" i="1"/>
  <c r="O41" i="1" s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15" i="1"/>
  <c r="O19" i="1" l="1"/>
  <c r="O54" i="1" s="1"/>
  <c r="K54" i="1"/>
  <c r="M54" i="1"/>
</calcChain>
</file>

<file path=xl/sharedStrings.xml><?xml version="1.0" encoding="utf-8"?>
<sst xmlns="http://schemas.openxmlformats.org/spreadsheetml/2006/main" count="274" uniqueCount="69">
  <si>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</si>
  <si>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</si>
  <si>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</si>
  <si>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</si>
  <si>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</si>
  <si>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</si>
  <si>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</si>
  <si>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</si>
  <si>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</si>
  <si>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</si>
  <si>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</si>
  <si>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</si>
  <si>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</si>
  <si>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CATEGORY</t>
  </si>
  <si>
    <t>PRODUCT CODE</t>
  </si>
  <si>
    <t>MODEL</t>
  </si>
  <si>
    <t>COLOUR</t>
  </si>
  <si>
    <t>SIZE</t>
  </si>
  <si>
    <t>Composizione</t>
  </si>
  <si>
    <t>QTY</t>
  </si>
  <si>
    <t>WHS €</t>
  </si>
  <si>
    <t>WHS TOT €</t>
  </si>
  <si>
    <t xml:space="preserve">79% OFF WHS  
 COST € </t>
  </si>
  <si>
    <t>COST TOT €</t>
  </si>
  <si>
    <t>COST £</t>
  </si>
  <si>
    <t>COST TOT £</t>
  </si>
  <si>
    <t>MISSONI</t>
  </si>
  <si>
    <t>SCARVES</t>
  </si>
  <si>
    <t>SCWOU</t>
  </si>
  <si>
    <t>A570</t>
  </si>
  <si>
    <t>0001</t>
  </si>
  <si>
    <t>40x180</t>
  </si>
  <si>
    <t>100%WOOL</t>
  </si>
  <si>
    <t>0002 BLU</t>
  </si>
  <si>
    <t>SC36WOU</t>
  </si>
  <si>
    <t>002 GRIGIO</t>
  </si>
  <si>
    <t>A571</t>
  </si>
  <si>
    <t>0002</t>
  </si>
  <si>
    <t>003</t>
  </si>
  <si>
    <t>0004 TORTORA</t>
  </si>
  <si>
    <t>0004 BROWN</t>
  </si>
  <si>
    <t>SC36WOUA</t>
  </si>
  <si>
    <t>0001 FUXIA</t>
  </si>
  <si>
    <t>0001 VIOLA</t>
  </si>
  <si>
    <t>A573</t>
  </si>
  <si>
    <t>0001 BLU/RED</t>
  </si>
  <si>
    <t>0001 GREY/RED</t>
  </si>
  <si>
    <t>0001 RED</t>
  </si>
  <si>
    <t>002 BROWN BEIGE</t>
  </si>
  <si>
    <t>002 GRAY/RED</t>
  </si>
  <si>
    <t>0002 RED</t>
  </si>
  <si>
    <t>0003</t>
  </si>
  <si>
    <t>0004</t>
  </si>
  <si>
    <t>0001 BORDEAUX</t>
  </si>
  <si>
    <t xml:space="preserve">0001 </t>
  </si>
  <si>
    <t>0002 BORDEAUX</t>
  </si>
  <si>
    <t>0002 RED GREEN</t>
  </si>
  <si>
    <t>0002 RED DK GREEN</t>
  </si>
  <si>
    <t>0002 FUXIA</t>
  </si>
  <si>
    <t>0002 VERDE</t>
  </si>
  <si>
    <t>0002 VERDE SC</t>
  </si>
  <si>
    <t>0003 GREY</t>
  </si>
  <si>
    <t>0003 BLUE</t>
  </si>
  <si>
    <t>0003 GREY BLU</t>
  </si>
  <si>
    <t>0004 BLACK BORDEAUX</t>
  </si>
  <si>
    <t>0004 BLACK RED</t>
  </si>
  <si>
    <t>0004 BLACK GREY</t>
  </si>
  <si>
    <t>0004 BLACK FUXIA</t>
  </si>
  <si>
    <t>0002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</si>
</sst>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eg"/><Relationship Id="rId34" Type="http://schemas.openxmlformats.org/officeDocument/2006/relationships/image" Target="../media/image34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 macro="" textlink="">
      <xdr:nvSpPr>
        <xdr:cNvPr id="1025" name="AutoShape 1" descr="blob:https://web.whatsapp.com/fc9c6f90-f9d1-4b60-95d5-9140b4269b6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960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47625</xdr:colOff>
      <xdr:row>30</xdr:row>
      <xdr:rowOff>57150</xdr:rowOff>
    </xdr:from>
    <xdr:to>
      <xdr:col>0</xdr:col>
      <xdr:colOff>3508770</xdr:colOff>
      <xdr:row>30</xdr:row>
      <xdr:rowOff>3133724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13972575"/>
          <a:ext cx="3461145" cy="307657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14</xdr:row>
      <xdr:rowOff>66675</xdr:rowOff>
    </xdr:from>
    <xdr:to>
      <xdr:col>0</xdr:col>
      <xdr:colOff>3512004</xdr:colOff>
      <xdr:row>14</xdr:row>
      <xdr:rowOff>2962275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07428900"/>
          <a:ext cx="3464379" cy="28956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15</xdr:row>
      <xdr:rowOff>85724</xdr:rowOff>
    </xdr:from>
    <xdr:to>
      <xdr:col>0</xdr:col>
      <xdr:colOff>3483882</xdr:colOff>
      <xdr:row>15</xdr:row>
      <xdr:rowOff>2876549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10514999"/>
          <a:ext cx="3455307" cy="27908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20</xdr:row>
      <xdr:rowOff>57150</xdr:rowOff>
    </xdr:from>
    <xdr:to>
      <xdr:col>0</xdr:col>
      <xdr:colOff>3493237</xdr:colOff>
      <xdr:row>20</xdr:row>
      <xdr:rowOff>3009900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13496325"/>
          <a:ext cx="3436087" cy="29527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25</xdr:row>
      <xdr:rowOff>57150</xdr:rowOff>
    </xdr:from>
    <xdr:to>
      <xdr:col>0</xdr:col>
      <xdr:colOff>3526234</xdr:colOff>
      <xdr:row>25</xdr:row>
      <xdr:rowOff>3124199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316591950"/>
          <a:ext cx="3459558" cy="306704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26</xdr:row>
      <xdr:rowOff>38100</xdr:rowOff>
    </xdr:from>
    <xdr:to>
      <xdr:col>0</xdr:col>
      <xdr:colOff>3495675</xdr:colOff>
      <xdr:row>26</xdr:row>
      <xdr:rowOff>3238500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9763775"/>
          <a:ext cx="3429000" cy="32004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57150</xdr:rowOff>
    </xdr:from>
    <xdr:to>
      <xdr:col>0</xdr:col>
      <xdr:colOff>3467100</xdr:colOff>
      <xdr:row>27</xdr:row>
      <xdr:rowOff>3257550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23097525"/>
          <a:ext cx="3400425" cy="3200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</xdr:row>
      <xdr:rowOff>47625</xdr:rowOff>
    </xdr:from>
    <xdr:to>
      <xdr:col>0</xdr:col>
      <xdr:colOff>3508262</xdr:colOff>
      <xdr:row>28</xdr:row>
      <xdr:rowOff>2933700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26402700"/>
          <a:ext cx="3470162" cy="28860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29</xdr:row>
      <xdr:rowOff>76200</xdr:rowOff>
    </xdr:from>
    <xdr:to>
      <xdr:col>0</xdr:col>
      <xdr:colOff>3538736</xdr:colOff>
      <xdr:row>29</xdr:row>
      <xdr:rowOff>3114674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29526900"/>
          <a:ext cx="3481585" cy="303847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17</xdr:row>
      <xdr:rowOff>28575</xdr:rowOff>
    </xdr:from>
    <xdr:to>
      <xdr:col>0</xdr:col>
      <xdr:colOff>3524250</xdr:colOff>
      <xdr:row>17</xdr:row>
      <xdr:rowOff>2998018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36620050"/>
          <a:ext cx="3429000" cy="296944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21</xdr:row>
      <xdr:rowOff>28575</xdr:rowOff>
    </xdr:from>
    <xdr:to>
      <xdr:col>0</xdr:col>
      <xdr:colOff>3486151</xdr:colOff>
      <xdr:row>21</xdr:row>
      <xdr:rowOff>3051644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242725575"/>
          <a:ext cx="3409950" cy="302306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</xdr:row>
      <xdr:rowOff>57150</xdr:rowOff>
    </xdr:from>
    <xdr:to>
      <xdr:col>0</xdr:col>
      <xdr:colOff>3524250</xdr:colOff>
      <xdr:row>22</xdr:row>
      <xdr:rowOff>3257550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49231150"/>
          <a:ext cx="3476625" cy="32004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23</xdr:row>
      <xdr:rowOff>47625</xdr:rowOff>
    </xdr:from>
    <xdr:to>
      <xdr:col>0</xdr:col>
      <xdr:colOff>3524250</xdr:colOff>
      <xdr:row>23</xdr:row>
      <xdr:rowOff>3213519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52603000"/>
          <a:ext cx="3495675" cy="316589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24</xdr:row>
      <xdr:rowOff>66675</xdr:rowOff>
    </xdr:from>
    <xdr:to>
      <xdr:col>0</xdr:col>
      <xdr:colOff>3533775</xdr:colOff>
      <xdr:row>24</xdr:row>
      <xdr:rowOff>3267075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59194300"/>
          <a:ext cx="3467100" cy="32004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32</xdr:row>
      <xdr:rowOff>76200</xdr:rowOff>
    </xdr:from>
    <xdr:to>
      <xdr:col>0</xdr:col>
      <xdr:colOff>3495675</xdr:colOff>
      <xdr:row>32</xdr:row>
      <xdr:rowOff>3046828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95084500"/>
          <a:ext cx="3448050" cy="2970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 macro="" textlink="">
      <xdr:nvSpPr>
        <xdr:cNvPr id="2" name="AutoShape 1" descr="blob:https://web.whatsapp.com/a4aace7d-e91e-4176-affd-e4065f0018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15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70247</xdr:colOff>
      <xdr:row>33</xdr:row>
      <xdr:rowOff>47623</xdr:rowOff>
    </xdr:from>
    <xdr:to>
      <xdr:col>0</xdr:col>
      <xdr:colOff>3537348</xdr:colOff>
      <xdr:row>33</xdr:row>
      <xdr:rowOff>2647949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03635" y="259637210"/>
          <a:ext cx="2600326" cy="346710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38102</xdr:colOff>
      <xdr:row>34</xdr:row>
      <xdr:rowOff>35718</xdr:rowOff>
    </xdr:from>
    <xdr:to>
      <xdr:col>0</xdr:col>
      <xdr:colOff>3524252</xdr:colOff>
      <xdr:row>34</xdr:row>
      <xdr:rowOff>2650331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73870" y="262366125"/>
          <a:ext cx="2614613" cy="3486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 macro="" textlink="">
      <xdr:nvSpPr>
        <xdr:cNvPr id="7" name="AutoShape 1" descr="blob:https://web.whatsapp.com/5c14b37d-8339-4793-8707-ecaa3de2729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78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266701</xdr:colOff>
      <xdr:row>16</xdr:row>
      <xdr:rowOff>28575</xdr:rowOff>
    </xdr:from>
    <xdr:to>
      <xdr:col>0</xdr:col>
      <xdr:colOff>3409951</xdr:colOff>
      <xdr:row>16</xdr:row>
      <xdr:rowOff>2938030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129949575"/>
          <a:ext cx="3143250" cy="290945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18</xdr:row>
      <xdr:rowOff>19051</xdr:rowOff>
    </xdr:from>
    <xdr:to>
      <xdr:col>0</xdr:col>
      <xdr:colOff>3371850</xdr:colOff>
      <xdr:row>18</xdr:row>
      <xdr:rowOff>2990851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35959851"/>
          <a:ext cx="3200400" cy="29718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19</xdr:row>
      <xdr:rowOff>28575</xdr:rowOff>
    </xdr:from>
    <xdr:to>
      <xdr:col>0</xdr:col>
      <xdr:colOff>3495675</xdr:colOff>
      <xdr:row>19</xdr:row>
      <xdr:rowOff>3037782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8979275"/>
          <a:ext cx="3448050" cy="300920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31</xdr:row>
      <xdr:rowOff>47624</xdr:rowOff>
    </xdr:from>
    <xdr:to>
      <xdr:col>0</xdr:col>
      <xdr:colOff>3467100</xdr:colOff>
      <xdr:row>31</xdr:row>
      <xdr:rowOff>2895599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28612" y="180684487"/>
          <a:ext cx="2847975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35</xdr:row>
      <xdr:rowOff>76200</xdr:rowOff>
    </xdr:from>
    <xdr:to>
      <xdr:col>0</xdr:col>
      <xdr:colOff>3419475</xdr:colOff>
      <xdr:row>35</xdr:row>
      <xdr:rowOff>3276600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2671700"/>
          <a:ext cx="3286125" cy="32004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36</xdr:row>
      <xdr:rowOff>19050</xdr:rowOff>
    </xdr:from>
    <xdr:to>
      <xdr:col>0</xdr:col>
      <xdr:colOff>3476625</xdr:colOff>
      <xdr:row>36</xdr:row>
      <xdr:rowOff>2847126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95957825"/>
          <a:ext cx="3400425" cy="2828076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37</xdr:row>
      <xdr:rowOff>28575</xdr:rowOff>
    </xdr:from>
    <xdr:to>
      <xdr:col>0</xdr:col>
      <xdr:colOff>3423728</xdr:colOff>
      <xdr:row>37</xdr:row>
      <xdr:rowOff>2905125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198901050"/>
          <a:ext cx="3261802" cy="28765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38</xdr:row>
      <xdr:rowOff>88642</xdr:rowOff>
    </xdr:from>
    <xdr:to>
      <xdr:col>0</xdr:col>
      <xdr:colOff>3343275</xdr:colOff>
      <xdr:row>38</xdr:row>
      <xdr:rowOff>3067049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01894817"/>
          <a:ext cx="3067050" cy="297840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39</xdr:row>
      <xdr:rowOff>66675</xdr:rowOff>
    </xdr:from>
    <xdr:to>
      <xdr:col>0</xdr:col>
      <xdr:colOff>3495675</xdr:colOff>
      <xdr:row>39</xdr:row>
      <xdr:rowOff>2841369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006575"/>
          <a:ext cx="3476625" cy="2774694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40</xdr:row>
      <xdr:rowOff>47625</xdr:rowOff>
    </xdr:from>
    <xdr:to>
      <xdr:col>0</xdr:col>
      <xdr:colOff>3400425</xdr:colOff>
      <xdr:row>40</xdr:row>
      <xdr:rowOff>3248025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7883125"/>
          <a:ext cx="3200400" cy="32004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41</xdr:row>
      <xdr:rowOff>76200</xdr:rowOff>
    </xdr:from>
    <xdr:to>
      <xdr:col>0</xdr:col>
      <xdr:colOff>3514726</xdr:colOff>
      <xdr:row>41</xdr:row>
      <xdr:rowOff>3183220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211216875"/>
          <a:ext cx="3486150" cy="310702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42</xdr:row>
      <xdr:rowOff>66675</xdr:rowOff>
    </xdr:from>
    <xdr:to>
      <xdr:col>0</xdr:col>
      <xdr:colOff>3486150</xdr:colOff>
      <xdr:row>42</xdr:row>
      <xdr:rowOff>2800193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14512525"/>
          <a:ext cx="3457575" cy="27335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3429000</xdr:colOff>
      <xdr:row>43</xdr:row>
      <xdr:rowOff>3200400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331925"/>
          <a:ext cx="3429000" cy="3200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44</xdr:row>
      <xdr:rowOff>57150</xdr:rowOff>
    </xdr:from>
    <xdr:to>
      <xdr:col>0</xdr:col>
      <xdr:colOff>3524250</xdr:colOff>
      <xdr:row>44</xdr:row>
      <xdr:rowOff>3085662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220694250"/>
          <a:ext cx="3429001" cy="302851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45</xdr:row>
      <xdr:rowOff>66675</xdr:rowOff>
    </xdr:from>
    <xdr:to>
      <xdr:col>0</xdr:col>
      <xdr:colOff>3514726</xdr:colOff>
      <xdr:row>45</xdr:row>
      <xdr:rowOff>3141075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60" r="3795"/>
        <a:stretch/>
      </xdr:blipFill>
      <xdr:spPr>
        <a:xfrm>
          <a:off x="28576" y="223827975"/>
          <a:ext cx="3486150" cy="30744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46</xdr:row>
      <xdr:rowOff>85725</xdr:rowOff>
    </xdr:from>
    <xdr:to>
      <xdr:col>0</xdr:col>
      <xdr:colOff>3505200</xdr:colOff>
      <xdr:row>46</xdr:row>
      <xdr:rowOff>2671763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27152200"/>
          <a:ext cx="3448050" cy="258603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47</xdr:row>
      <xdr:rowOff>73818</xdr:rowOff>
    </xdr:from>
    <xdr:to>
      <xdr:col>0</xdr:col>
      <xdr:colOff>3514725</xdr:colOff>
      <xdr:row>47</xdr:row>
      <xdr:rowOff>2666999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29969218"/>
          <a:ext cx="3457575" cy="259318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48</xdr:row>
      <xdr:rowOff>64294</xdr:rowOff>
    </xdr:from>
    <xdr:to>
      <xdr:col>0</xdr:col>
      <xdr:colOff>3429000</xdr:colOff>
      <xdr:row>48</xdr:row>
      <xdr:rowOff>2571750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32702894"/>
          <a:ext cx="3343275" cy="2507456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49</xdr:row>
      <xdr:rowOff>52386</xdr:rowOff>
    </xdr:from>
    <xdr:to>
      <xdr:col>0</xdr:col>
      <xdr:colOff>3438525</xdr:colOff>
      <xdr:row>49</xdr:row>
      <xdr:rowOff>2552699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35377036"/>
          <a:ext cx="3333750" cy="250031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50</xdr:row>
      <xdr:rowOff>57150</xdr:rowOff>
    </xdr:from>
    <xdr:to>
      <xdr:col>0</xdr:col>
      <xdr:colOff>3444875</xdr:colOff>
      <xdr:row>50</xdr:row>
      <xdr:rowOff>2895600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38048800"/>
          <a:ext cx="3311525" cy="28384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51</xdr:row>
      <xdr:rowOff>49661</xdr:rowOff>
    </xdr:from>
    <xdr:to>
      <xdr:col>0</xdr:col>
      <xdr:colOff>3514726</xdr:colOff>
      <xdr:row>51</xdr:row>
      <xdr:rowOff>2981325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41032161"/>
          <a:ext cx="3429000" cy="293166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52</xdr:row>
      <xdr:rowOff>59927</xdr:rowOff>
    </xdr:from>
    <xdr:to>
      <xdr:col>0</xdr:col>
      <xdr:colOff>3524251</xdr:colOff>
      <xdr:row>52</xdr:row>
      <xdr:rowOff>2867025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244090427"/>
          <a:ext cx="3467100" cy="2807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304800</xdr:colOff>
      <xdr:row>54</xdr:row>
      <xdr:rowOff>101600</xdr:rowOff>
    </xdr:to>
    <xdr:sp macro="" textlink="">
      <xdr:nvSpPr>
        <xdr:cNvPr id="8" name="AutoShape 1" descr="blob:https://web.whatsapp.com/c0d3a797-b004-4d57-a39f-f7973bfd8e4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995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O54"/>
  <sheetViews>
    <sheetView tabSelected="1" workbookViewId="0">
      <pane ySplit="14" topLeftCell="A15" activePane="bottomLeft" state="frozen"/>
      <selection pane="bottomLeft" activeCell="L15" sqref="L15"/>
    </sheetView>
  </sheetViews>
  <sheetFormatPr defaultColWidth="8.86328125" defaultRowHeight="14.25" x14ac:dyDescent="0.45"/>
  <cols>
    <col min="1" max="1" width="53.3984375" customWidth="1"/>
    <col min="2" max="2" width="7.86328125" bestFit="1" customWidth="1"/>
    <col min="3" max="3" width="12.3984375" bestFit="1" customWidth="1"/>
    <col min="4" max="4" width="16.73046875" customWidth="1"/>
    <col min="5" max="5" width="9.265625" bestFit="1" customWidth="1"/>
    <col min="6" max="6" width="22.265625" bestFit="1" customWidth="1"/>
    <col min="7" max="7" width="7.59765625" bestFit="1" customWidth="1"/>
    <col min="8" max="8" width="15.59765625" bestFit="1" customWidth="1"/>
    <col min="9" max="9" width="6" style="13" bestFit="1" customWidth="1"/>
    <col min="10" max="13" width="20.73046875" style="5" customWidth="1"/>
    <col min="14" max="15" width="20.73046875" style="7" customWidth="1"/>
  </cols>
  <sheetData>
    <row r="1" spans="1:15" ht="15.75" x14ac:dyDescent="0.45">
      <c r="A1" s="4" t="s">
        <v>0</v>
      </c>
    </row>
    <row r="2" spans="1:15" ht="15.75" x14ac:dyDescent="0.45">
      <c r="A2" s="9" t="s">
        <v>1</v>
      </c>
    </row>
    <row r="3" spans="1:15" ht="15.75" x14ac:dyDescent="0.45">
      <c r="A3" s="9" t="s">
        <v>2</v>
      </c>
    </row>
    <row r="4" spans="1:15" ht="15.75" x14ac:dyDescent="0.45">
      <c r="A4" s="9" t="s">
        <v>3</v>
      </c>
    </row>
    <row r="5" spans="1:15" ht="15.75" x14ac:dyDescent="0.45">
      <c r="A5" s="9" t="s">
        <v>4</v>
      </c>
    </row>
    <row r="6" spans="1:15" ht="15.75" x14ac:dyDescent="0.45">
      <c r="A6" s="9" t="s">
        <v>5</v>
      </c>
    </row>
    <row r="7" spans="1:15" ht="15.75" x14ac:dyDescent="0.45">
      <c r="A7" s="9" t="s">
        <v>6</v>
      </c>
    </row>
    <row r="8" spans="1:15" ht="15.75" x14ac:dyDescent="0.45">
      <c r="A8" s="9" t="s">
        <v>7</v>
      </c>
    </row>
    <row r="9" spans="1:15" ht="15.75" x14ac:dyDescent="0.45">
      <c r="A9" s="9" t="s">
        <v>8</v>
      </c>
    </row>
    <row r="10" spans="1:15" ht="15.75" x14ac:dyDescent="0.45">
      <c r="A10" s="9" t="s">
        <v>9</v>
      </c>
    </row>
    <row r="11" spans="1:15" ht="15.75" x14ac:dyDescent="0.45">
      <c r="A11" s="9" t="s">
        <v>10</v>
      </c>
    </row>
    <row r="12" spans="1:15" ht="15.75" x14ac:dyDescent="0.45">
      <c r="A12" s="9" t="s">
        <v>11</v>
      </c>
    </row>
    <row r="14" spans="1:15" ht="31.5" x14ac:dyDescent="0.5">
      <c r="A14" s="10"/>
      <c r="B14" s="10" t="s">
        <v>12</v>
      </c>
      <c r="C14" s="10" t="s">
        <v>13</v>
      </c>
      <c r="D14" s="10" t="s">
        <v>14</v>
      </c>
      <c r="E14" s="10" t="s">
        <v>15</v>
      </c>
      <c r="F14" s="10" t="s">
        <v>16</v>
      </c>
      <c r="G14" s="10" t="s">
        <v>17</v>
      </c>
      <c r="H14" s="10" t="s">
        <v>18</v>
      </c>
      <c r="I14" s="10" t="s">
        <v>19</v>
      </c>
      <c r="J14" s="10" t="s">
        <v>20</v>
      </c>
      <c r="K14" s="10" t="s">
        <v>21</v>
      </c>
      <c r="L14" s="10" t="s">
        <v>22</v>
      </c>
      <c r="M14" s="10" t="s">
        <v>23</v>
      </c>
      <c r="N14" s="11" t="s">
        <v>24</v>
      </c>
      <c r="O14" s="11" t="s">
        <v>25</v>
      </c>
    </row>
    <row r="15" spans="1:15" ht="241.5" customHeight="1" x14ac:dyDescent="0.45">
      <c r="A15" s="3"/>
      <c r="B15" s="1" t="s">
        <v>26</v>
      </c>
      <c r="C15" s="1" t="s">
        <v>27</v>
      </c>
      <c r="D15" s="1" t="s">
        <v>28</v>
      </c>
      <c r="E15" s="1" t="s">
        <v>29</v>
      </c>
      <c r="F15" s="2" t="s">
        <v>30</v>
      </c>
      <c r="G15" s="2" t="s">
        <v>31</v>
      </c>
      <c r="H15" s="2" t="s">
        <v>32</v>
      </c>
      <c r="I15" s="14">
        <v>84</v>
      </c>
      <c r="J15" s="6">
        <v>130</v>
      </c>
      <c r="K15" s="6">
        <f>SUM(J15*I15)</f>
        <v>10920</v>
      </c>
      <c r="L15" s="6">
        <f t="shared" ref="L15:L53" si="0">J15*(1-79%)</f>
        <v>27.299999999999997</v>
      </c>
      <c r="M15" s="6">
        <f t="shared" ref="M15:M53" si="1">SUM(L15*I15)</f>
        <v>2293.1999999999998</v>
      </c>
      <c r="N15" s="8">
        <f>SUM(L15/1.13)</f>
        <v>24.159292035398231</v>
      </c>
      <c r="O15" s="8">
        <f t="shared" ref="O15:O53" si="2">SUM(N15*I15)</f>
        <v>2029.3805309734514</v>
      </c>
    </row>
    <row r="16" spans="1:15" ht="237" customHeight="1" x14ac:dyDescent="0.45">
      <c r="A16" s="3"/>
      <c r="B16" s="1" t="s">
        <v>26</v>
      </c>
      <c r="C16" s="1" t="s">
        <v>27</v>
      </c>
      <c r="D16" s="1" t="s">
        <v>28</v>
      </c>
      <c r="E16" s="1" t="s">
        <v>29</v>
      </c>
      <c r="F16" s="2" t="s">
        <v>33</v>
      </c>
      <c r="G16" s="2" t="s">
        <v>31</v>
      </c>
      <c r="H16" s="2" t="s">
        <v>32</v>
      </c>
      <c r="I16" s="14">
        <v>32</v>
      </c>
      <c r="J16" s="6">
        <v>130</v>
      </c>
      <c r="K16" s="6">
        <f t="shared" ref="K16:K53" si="3">SUM(J16*I16)</f>
        <v>4160</v>
      </c>
      <c r="L16" s="6">
        <f t="shared" si="0"/>
        <v>27.299999999999997</v>
      </c>
      <c r="M16" s="6">
        <f t="shared" si="1"/>
        <v>873.59999999999991</v>
      </c>
      <c r="N16" s="8">
        <f t="shared" ref="N16:N53" si="4">SUM(L16/1.13)</f>
        <v>24.159292035398231</v>
      </c>
      <c r="O16" s="8">
        <f t="shared" si="2"/>
        <v>773.09734513274338</v>
      </c>
    </row>
    <row r="17" spans="1:15" ht="237" customHeight="1" x14ac:dyDescent="0.45">
      <c r="A17" s="3"/>
      <c r="B17" s="1" t="s">
        <v>26</v>
      </c>
      <c r="C17" s="1" t="s">
        <v>27</v>
      </c>
      <c r="D17" s="1" t="s">
        <v>34</v>
      </c>
      <c r="E17" s="1" t="s">
        <v>29</v>
      </c>
      <c r="F17" s="2" t="s">
        <v>35</v>
      </c>
      <c r="G17" s="2" t="s">
        <v>31</v>
      </c>
      <c r="H17" s="2" t="s">
        <v>32</v>
      </c>
      <c r="I17" s="14">
        <v>43</v>
      </c>
      <c r="J17" s="6">
        <v>130</v>
      </c>
      <c r="K17" s="6">
        <f t="shared" si="3"/>
        <v>5590</v>
      </c>
      <c r="L17" s="6">
        <f t="shared" si="0"/>
        <v>27.299999999999997</v>
      </c>
      <c r="M17" s="6">
        <f t="shared" si="1"/>
        <v>1173.8999999999999</v>
      </c>
      <c r="N17" s="8">
        <f t="shared" si="4"/>
        <v>24.159292035398231</v>
      </c>
      <c r="O17" s="8">
        <f t="shared" si="2"/>
        <v>1038.8495575221239</v>
      </c>
    </row>
    <row r="18" spans="1:15" ht="237" customHeight="1" x14ac:dyDescent="0.45">
      <c r="A18" s="3"/>
      <c r="B18" s="1" t="s">
        <v>26</v>
      </c>
      <c r="C18" s="1" t="s">
        <v>27</v>
      </c>
      <c r="D18" s="1" t="s">
        <v>28</v>
      </c>
      <c r="E18" s="1" t="s">
        <v>36</v>
      </c>
      <c r="F18" s="2" t="s">
        <v>30</v>
      </c>
      <c r="G18" s="2" t="s">
        <v>31</v>
      </c>
      <c r="H18" s="2" t="s">
        <v>32</v>
      </c>
      <c r="I18" s="14">
        <v>234</v>
      </c>
      <c r="J18" s="6">
        <v>130</v>
      </c>
      <c r="K18" s="6">
        <f t="shared" si="3"/>
        <v>30420</v>
      </c>
      <c r="L18" s="6">
        <f t="shared" si="0"/>
        <v>27.299999999999997</v>
      </c>
      <c r="M18" s="6">
        <f t="shared" si="1"/>
        <v>6388.1999999999989</v>
      </c>
      <c r="N18" s="8">
        <f t="shared" si="4"/>
        <v>24.159292035398231</v>
      </c>
      <c r="O18" s="8">
        <f t="shared" si="2"/>
        <v>5653.2743362831861</v>
      </c>
    </row>
    <row r="19" spans="1:15" ht="237" customHeight="1" x14ac:dyDescent="0.45">
      <c r="A19" s="3"/>
      <c r="B19" s="1" t="s">
        <v>26</v>
      </c>
      <c r="C19" s="1" t="s">
        <v>27</v>
      </c>
      <c r="D19" s="1" t="s">
        <v>28</v>
      </c>
      <c r="E19" s="1" t="s">
        <v>36</v>
      </c>
      <c r="F19" s="2" t="s">
        <v>37</v>
      </c>
      <c r="G19" s="2" t="s">
        <v>31</v>
      </c>
      <c r="H19" s="2" t="s">
        <v>32</v>
      </c>
      <c r="I19" s="14">
        <v>237</v>
      </c>
      <c r="J19" s="6">
        <v>130</v>
      </c>
      <c r="K19" s="6">
        <f t="shared" si="3"/>
        <v>30810</v>
      </c>
      <c r="L19" s="6">
        <f t="shared" si="0"/>
        <v>27.299999999999997</v>
      </c>
      <c r="M19" s="6">
        <f t="shared" si="1"/>
        <v>6470.0999999999995</v>
      </c>
      <c r="N19" s="8">
        <f t="shared" si="4"/>
        <v>24.159292035398231</v>
      </c>
      <c r="O19" s="8">
        <f t="shared" si="2"/>
        <v>5725.7522123893805</v>
      </c>
    </row>
    <row r="20" spans="1:15" ht="247.5" customHeight="1" x14ac:dyDescent="0.45">
      <c r="A20" s="3"/>
      <c r="B20" s="1" t="s">
        <v>26</v>
      </c>
      <c r="C20" s="1" t="s">
        <v>27</v>
      </c>
      <c r="D20" s="1" t="s">
        <v>34</v>
      </c>
      <c r="E20" s="1" t="s">
        <v>36</v>
      </c>
      <c r="F20" s="2" t="s">
        <v>38</v>
      </c>
      <c r="G20" s="2" t="s">
        <v>31</v>
      </c>
      <c r="H20" s="2" t="s">
        <v>32</v>
      </c>
      <c r="I20" s="14">
        <v>183</v>
      </c>
      <c r="J20" s="6">
        <v>130</v>
      </c>
      <c r="K20" s="6">
        <f t="shared" si="3"/>
        <v>23790</v>
      </c>
      <c r="L20" s="6">
        <f t="shared" si="0"/>
        <v>27.299999999999997</v>
      </c>
      <c r="M20" s="6">
        <f t="shared" si="1"/>
        <v>4995.8999999999996</v>
      </c>
      <c r="N20" s="8">
        <f t="shared" si="4"/>
        <v>24.159292035398231</v>
      </c>
      <c r="O20" s="8">
        <f t="shared" si="2"/>
        <v>4421.1504424778759</v>
      </c>
    </row>
    <row r="21" spans="1:15" ht="243.75" customHeight="1" x14ac:dyDescent="0.45">
      <c r="A21" s="3"/>
      <c r="B21" s="1" t="s">
        <v>26</v>
      </c>
      <c r="C21" s="1" t="s">
        <v>27</v>
      </c>
      <c r="D21" s="1" t="s">
        <v>28</v>
      </c>
      <c r="E21" s="1" t="s">
        <v>36</v>
      </c>
      <c r="F21" s="2" t="s">
        <v>39</v>
      </c>
      <c r="G21" s="2" t="s">
        <v>31</v>
      </c>
      <c r="H21" s="2" t="s">
        <v>32</v>
      </c>
      <c r="I21" s="14">
        <v>137</v>
      </c>
      <c r="J21" s="6">
        <v>130</v>
      </c>
      <c r="K21" s="6">
        <f t="shared" si="3"/>
        <v>17810</v>
      </c>
      <c r="L21" s="6">
        <f t="shared" si="0"/>
        <v>27.299999999999997</v>
      </c>
      <c r="M21" s="6">
        <f t="shared" si="1"/>
        <v>3740.0999999999995</v>
      </c>
      <c r="N21" s="8">
        <f t="shared" si="4"/>
        <v>24.159292035398231</v>
      </c>
      <c r="O21" s="8">
        <f t="shared" si="2"/>
        <v>3309.8230088495575</v>
      </c>
    </row>
    <row r="22" spans="1:15" ht="243.75" customHeight="1" x14ac:dyDescent="0.45">
      <c r="A22" s="3"/>
      <c r="B22" s="1" t="s">
        <v>26</v>
      </c>
      <c r="C22" s="1" t="s">
        <v>27</v>
      </c>
      <c r="D22" s="1" t="s">
        <v>28</v>
      </c>
      <c r="E22" s="1" t="s">
        <v>36</v>
      </c>
      <c r="F22" s="2" t="s">
        <v>40</v>
      </c>
      <c r="G22" s="2" t="s">
        <v>31</v>
      </c>
      <c r="H22" s="2" t="s">
        <v>32</v>
      </c>
      <c r="I22" s="14">
        <v>45</v>
      </c>
      <c r="J22" s="6">
        <v>130</v>
      </c>
      <c r="K22" s="6">
        <f t="shared" si="3"/>
        <v>5850</v>
      </c>
      <c r="L22" s="6">
        <f t="shared" si="0"/>
        <v>27.299999999999997</v>
      </c>
      <c r="M22" s="6">
        <f t="shared" si="1"/>
        <v>1228.4999999999998</v>
      </c>
      <c r="N22" s="8">
        <f t="shared" si="4"/>
        <v>24.159292035398231</v>
      </c>
      <c r="O22" s="8">
        <f t="shared" si="2"/>
        <v>1087.1681415929204</v>
      </c>
    </row>
    <row r="23" spans="1:15" ht="266.25" customHeight="1" x14ac:dyDescent="0.45">
      <c r="A23" s="3"/>
      <c r="B23" s="1" t="s">
        <v>26</v>
      </c>
      <c r="C23" s="1" t="s">
        <v>27</v>
      </c>
      <c r="D23" s="1" t="s">
        <v>41</v>
      </c>
      <c r="E23" s="1">
        <v>572</v>
      </c>
      <c r="F23" s="2" t="s">
        <v>42</v>
      </c>
      <c r="G23" s="2" t="s">
        <v>31</v>
      </c>
      <c r="H23" s="2" t="s">
        <v>32</v>
      </c>
      <c r="I23" s="14">
        <v>106</v>
      </c>
      <c r="J23" s="6">
        <v>130</v>
      </c>
      <c r="K23" s="6">
        <f t="shared" si="3"/>
        <v>13780</v>
      </c>
      <c r="L23" s="6">
        <f t="shared" si="0"/>
        <v>27.299999999999997</v>
      </c>
      <c r="M23" s="6">
        <f t="shared" si="1"/>
        <v>2893.7999999999997</v>
      </c>
      <c r="N23" s="8">
        <f t="shared" si="4"/>
        <v>24.159292035398231</v>
      </c>
      <c r="O23" s="8">
        <f t="shared" si="2"/>
        <v>2560.8849557522126</v>
      </c>
    </row>
    <row r="24" spans="1:15" ht="258.75" customHeight="1" x14ac:dyDescent="0.45">
      <c r="A24" s="3"/>
      <c r="B24" s="1" t="s">
        <v>26</v>
      </c>
      <c r="C24" s="1" t="s">
        <v>27</v>
      </c>
      <c r="D24" s="1" t="s">
        <v>41</v>
      </c>
      <c r="E24" s="1">
        <v>572</v>
      </c>
      <c r="F24" s="2" t="s">
        <v>43</v>
      </c>
      <c r="G24" s="2" t="s">
        <v>31</v>
      </c>
      <c r="H24" s="2" t="s">
        <v>32</v>
      </c>
      <c r="I24" s="14">
        <v>151</v>
      </c>
      <c r="J24" s="6">
        <v>130</v>
      </c>
      <c r="K24" s="6">
        <f t="shared" si="3"/>
        <v>19630</v>
      </c>
      <c r="L24" s="6">
        <f t="shared" si="0"/>
        <v>27.299999999999997</v>
      </c>
      <c r="M24" s="6">
        <f t="shared" si="1"/>
        <v>4122.2999999999993</v>
      </c>
      <c r="N24" s="8">
        <f t="shared" si="4"/>
        <v>24.159292035398231</v>
      </c>
      <c r="O24" s="8">
        <f t="shared" si="2"/>
        <v>3648.0530973451328</v>
      </c>
    </row>
    <row r="25" spans="1:15" ht="258.75" customHeight="1" x14ac:dyDescent="0.45">
      <c r="A25" s="3"/>
      <c r="B25" s="1" t="s">
        <v>26</v>
      </c>
      <c r="C25" s="1" t="s">
        <v>27</v>
      </c>
      <c r="D25" s="1" t="s">
        <v>41</v>
      </c>
      <c r="E25" s="1">
        <v>572</v>
      </c>
      <c r="F25" s="2" t="s">
        <v>37</v>
      </c>
      <c r="G25" s="2" t="s">
        <v>31</v>
      </c>
      <c r="H25" s="2" t="s">
        <v>32</v>
      </c>
      <c r="I25" s="14">
        <v>142</v>
      </c>
      <c r="J25" s="6">
        <v>130</v>
      </c>
      <c r="K25" s="6">
        <f t="shared" si="3"/>
        <v>18460</v>
      </c>
      <c r="L25" s="6">
        <f t="shared" si="0"/>
        <v>27.299999999999997</v>
      </c>
      <c r="M25" s="6">
        <f t="shared" si="1"/>
        <v>3876.5999999999995</v>
      </c>
      <c r="N25" s="8">
        <f t="shared" si="4"/>
        <v>24.159292035398231</v>
      </c>
      <c r="O25" s="8">
        <f t="shared" si="2"/>
        <v>3430.6194690265488</v>
      </c>
    </row>
    <row r="26" spans="1:15" ht="251.25" customHeight="1" x14ac:dyDescent="0.45">
      <c r="A26" s="3"/>
      <c r="B26" s="1" t="s">
        <v>26</v>
      </c>
      <c r="C26" s="1" t="s">
        <v>27</v>
      </c>
      <c r="D26" s="1" t="s">
        <v>28</v>
      </c>
      <c r="E26" s="1" t="s">
        <v>44</v>
      </c>
      <c r="F26" s="2" t="s">
        <v>45</v>
      </c>
      <c r="G26" s="2" t="s">
        <v>31</v>
      </c>
      <c r="H26" s="2" t="s">
        <v>32</v>
      </c>
      <c r="I26" s="14">
        <v>98</v>
      </c>
      <c r="J26" s="6">
        <v>130</v>
      </c>
      <c r="K26" s="6">
        <f t="shared" si="3"/>
        <v>12740</v>
      </c>
      <c r="L26" s="6">
        <f t="shared" si="0"/>
        <v>27.299999999999997</v>
      </c>
      <c r="M26" s="6">
        <f t="shared" si="1"/>
        <v>2675.3999999999996</v>
      </c>
      <c r="N26" s="8">
        <f t="shared" si="4"/>
        <v>24.159292035398231</v>
      </c>
      <c r="O26" s="8">
        <f t="shared" si="2"/>
        <v>2367.6106194690265</v>
      </c>
    </row>
    <row r="27" spans="1:15" ht="261" customHeight="1" x14ac:dyDescent="0.45">
      <c r="A27" s="3"/>
      <c r="B27" s="1" t="s">
        <v>26</v>
      </c>
      <c r="C27" s="1" t="s">
        <v>27</v>
      </c>
      <c r="D27" s="1" t="s">
        <v>28</v>
      </c>
      <c r="E27" s="1" t="s">
        <v>44</v>
      </c>
      <c r="F27" s="2" t="s">
        <v>46</v>
      </c>
      <c r="G27" s="2" t="s">
        <v>31</v>
      </c>
      <c r="H27" s="2" t="s">
        <v>32</v>
      </c>
      <c r="I27" s="14">
        <v>25</v>
      </c>
      <c r="J27" s="6">
        <v>130</v>
      </c>
      <c r="K27" s="6">
        <f t="shared" si="3"/>
        <v>3250</v>
      </c>
      <c r="L27" s="6">
        <f t="shared" si="0"/>
        <v>27.299999999999997</v>
      </c>
      <c r="M27" s="6">
        <f t="shared" si="1"/>
        <v>682.49999999999989</v>
      </c>
      <c r="N27" s="8">
        <f t="shared" si="4"/>
        <v>24.159292035398231</v>
      </c>
      <c r="O27" s="8">
        <f t="shared" si="2"/>
        <v>603.98230088495575</v>
      </c>
    </row>
    <row r="28" spans="1:15" ht="261" customHeight="1" x14ac:dyDescent="0.45">
      <c r="A28" s="3"/>
      <c r="B28" s="1" t="s">
        <v>26</v>
      </c>
      <c r="C28" s="1" t="s">
        <v>27</v>
      </c>
      <c r="D28" s="1" t="s">
        <v>28</v>
      </c>
      <c r="E28" s="1" t="s">
        <v>44</v>
      </c>
      <c r="F28" s="2" t="s">
        <v>47</v>
      </c>
      <c r="G28" s="2" t="s">
        <v>31</v>
      </c>
      <c r="H28" s="2" t="s">
        <v>32</v>
      </c>
      <c r="I28" s="14">
        <v>8</v>
      </c>
      <c r="J28" s="6">
        <v>130</v>
      </c>
      <c r="K28" s="6">
        <f t="shared" si="3"/>
        <v>1040</v>
      </c>
      <c r="L28" s="6">
        <f t="shared" si="0"/>
        <v>27.299999999999997</v>
      </c>
      <c r="M28" s="6">
        <f t="shared" si="1"/>
        <v>218.39999999999998</v>
      </c>
      <c r="N28" s="8">
        <f t="shared" si="4"/>
        <v>24.159292035398231</v>
      </c>
      <c r="O28" s="8">
        <f t="shared" si="2"/>
        <v>193.27433628318585</v>
      </c>
    </row>
    <row r="29" spans="1:15" ht="240" customHeight="1" x14ac:dyDescent="0.45">
      <c r="A29" s="3"/>
      <c r="B29" s="1" t="s">
        <v>26</v>
      </c>
      <c r="C29" s="1" t="s">
        <v>27</v>
      </c>
      <c r="D29" s="1" t="s">
        <v>28</v>
      </c>
      <c r="E29" s="1" t="s">
        <v>44</v>
      </c>
      <c r="F29" s="2" t="s">
        <v>48</v>
      </c>
      <c r="G29" s="2" t="s">
        <v>31</v>
      </c>
      <c r="H29" s="2" t="s">
        <v>32</v>
      </c>
      <c r="I29" s="14">
        <v>7</v>
      </c>
      <c r="J29" s="6">
        <v>130</v>
      </c>
      <c r="K29" s="6">
        <f t="shared" si="3"/>
        <v>910</v>
      </c>
      <c r="L29" s="6">
        <f t="shared" si="0"/>
        <v>27.299999999999997</v>
      </c>
      <c r="M29" s="6">
        <f t="shared" si="1"/>
        <v>191.09999999999997</v>
      </c>
      <c r="N29" s="8">
        <f t="shared" si="4"/>
        <v>24.159292035398231</v>
      </c>
      <c r="O29" s="8">
        <f t="shared" si="2"/>
        <v>169.11504424778761</v>
      </c>
    </row>
    <row r="30" spans="1:15" ht="257.25" customHeight="1" x14ac:dyDescent="0.45">
      <c r="A30" s="3"/>
      <c r="B30" s="1" t="s">
        <v>26</v>
      </c>
      <c r="C30" s="1" t="s">
        <v>27</v>
      </c>
      <c r="D30" s="1" t="s">
        <v>28</v>
      </c>
      <c r="E30" s="1" t="s">
        <v>44</v>
      </c>
      <c r="F30" s="2" t="s">
        <v>49</v>
      </c>
      <c r="G30" s="2" t="s">
        <v>31</v>
      </c>
      <c r="H30" s="2" t="s">
        <v>32</v>
      </c>
      <c r="I30" s="14">
        <v>40</v>
      </c>
      <c r="J30" s="6">
        <v>130</v>
      </c>
      <c r="K30" s="6">
        <f t="shared" si="3"/>
        <v>5200</v>
      </c>
      <c r="L30" s="6">
        <f t="shared" si="0"/>
        <v>27.299999999999997</v>
      </c>
      <c r="M30" s="6">
        <f t="shared" si="1"/>
        <v>1092</v>
      </c>
      <c r="N30" s="8">
        <f t="shared" si="4"/>
        <v>24.159292035398231</v>
      </c>
      <c r="O30" s="8">
        <f t="shared" si="2"/>
        <v>966.37168141592929</v>
      </c>
    </row>
    <row r="31" spans="1:15" ht="251.25" customHeight="1" x14ac:dyDescent="0.45">
      <c r="A31" s="1"/>
      <c r="B31" s="1" t="s">
        <v>26</v>
      </c>
      <c r="C31" s="1" t="s">
        <v>27</v>
      </c>
      <c r="D31" s="1" t="s">
        <v>34</v>
      </c>
      <c r="E31" s="1" t="s">
        <v>44</v>
      </c>
      <c r="F31" s="2" t="s">
        <v>50</v>
      </c>
      <c r="G31" s="2" t="s">
        <v>31</v>
      </c>
      <c r="H31" s="2" t="s">
        <v>32</v>
      </c>
      <c r="I31" s="14">
        <v>114</v>
      </c>
      <c r="J31" s="6">
        <v>130</v>
      </c>
      <c r="K31" s="6">
        <f t="shared" si="3"/>
        <v>14820</v>
      </c>
      <c r="L31" s="6">
        <f t="shared" si="0"/>
        <v>27.299999999999997</v>
      </c>
      <c r="M31" s="6">
        <f t="shared" si="1"/>
        <v>3112.2</v>
      </c>
      <c r="N31" s="8">
        <f t="shared" si="4"/>
        <v>24.159292035398231</v>
      </c>
      <c r="O31" s="8">
        <f t="shared" si="2"/>
        <v>2754.1592920353983</v>
      </c>
    </row>
    <row r="32" spans="1:15" ht="237" customHeight="1" x14ac:dyDescent="0.45">
      <c r="A32" s="1"/>
      <c r="B32" s="1" t="s">
        <v>26</v>
      </c>
      <c r="C32" s="1" t="s">
        <v>27</v>
      </c>
      <c r="D32" s="1" t="s">
        <v>34</v>
      </c>
      <c r="E32" s="1">
        <v>574</v>
      </c>
      <c r="F32" s="2" t="s">
        <v>30</v>
      </c>
      <c r="G32" s="2" t="s">
        <v>31</v>
      </c>
      <c r="H32" s="2" t="s">
        <v>32</v>
      </c>
      <c r="I32" s="14">
        <v>349</v>
      </c>
      <c r="J32" s="6">
        <v>130</v>
      </c>
      <c r="K32" s="6">
        <f t="shared" si="3"/>
        <v>45370</v>
      </c>
      <c r="L32" s="6">
        <f t="shared" si="0"/>
        <v>27.299999999999997</v>
      </c>
      <c r="M32" s="6">
        <f t="shared" si="1"/>
        <v>9527.6999999999989</v>
      </c>
      <c r="N32" s="8">
        <f t="shared" si="4"/>
        <v>24.159292035398231</v>
      </c>
      <c r="O32" s="8">
        <f t="shared" si="2"/>
        <v>8431.5929203539818</v>
      </c>
    </row>
    <row r="33" spans="1:15" ht="249.75" customHeight="1" x14ac:dyDescent="0.45">
      <c r="A33" s="1"/>
      <c r="B33" s="1" t="s">
        <v>26</v>
      </c>
      <c r="C33" s="1" t="s">
        <v>27</v>
      </c>
      <c r="D33" s="1" t="s">
        <v>34</v>
      </c>
      <c r="E33" s="1">
        <v>574</v>
      </c>
      <c r="F33" s="2" t="s">
        <v>37</v>
      </c>
      <c r="G33" s="2" t="s">
        <v>31</v>
      </c>
      <c r="H33" s="2" t="s">
        <v>32</v>
      </c>
      <c r="I33" s="14">
        <v>246</v>
      </c>
      <c r="J33" s="6">
        <v>130</v>
      </c>
      <c r="K33" s="6">
        <f t="shared" si="3"/>
        <v>31980</v>
      </c>
      <c r="L33" s="6">
        <f t="shared" si="0"/>
        <v>27.299999999999997</v>
      </c>
      <c r="M33" s="6">
        <f t="shared" si="1"/>
        <v>6715.7999999999993</v>
      </c>
      <c r="N33" s="8">
        <f t="shared" si="4"/>
        <v>24.159292035398231</v>
      </c>
      <c r="O33" s="8">
        <f t="shared" si="2"/>
        <v>5943.1858407079644</v>
      </c>
    </row>
    <row r="34" spans="1:15" ht="216" customHeight="1" x14ac:dyDescent="0.45">
      <c r="A34" s="1"/>
      <c r="B34" s="1" t="s">
        <v>26</v>
      </c>
      <c r="C34" s="1" t="s">
        <v>27</v>
      </c>
      <c r="D34" s="1" t="s">
        <v>34</v>
      </c>
      <c r="E34" s="1">
        <v>574</v>
      </c>
      <c r="F34" s="2" t="s">
        <v>51</v>
      </c>
      <c r="G34" s="2" t="s">
        <v>31</v>
      </c>
      <c r="H34" s="2" t="s">
        <v>32</v>
      </c>
      <c r="I34" s="14">
        <v>353</v>
      </c>
      <c r="J34" s="6">
        <v>130</v>
      </c>
      <c r="K34" s="6">
        <f t="shared" si="3"/>
        <v>45890</v>
      </c>
      <c r="L34" s="6">
        <f t="shared" si="0"/>
        <v>27.299999999999997</v>
      </c>
      <c r="M34" s="6">
        <f t="shared" si="1"/>
        <v>9636.9</v>
      </c>
      <c r="N34" s="8">
        <f t="shared" si="4"/>
        <v>24.159292035398231</v>
      </c>
      <c r="O34" s="8">
        <f t="shared" si="2"/>
        <v>8528.2300884955748</v>
      </c>
    </row>
    <row r="35" spans="1:15" ht="216" customHeight="1" x14ac:dyDescent="0.45">
      <c r="A35" s="1"/>
      <c r="B35" s="1" t="s">
        <v>26</v>
      </c>
      <c r="C35" s="1" t="s">
        <v>27</v>
      </c>
      <c r="D35" s="1" t="s">
        <v>34</v>
      </c>
      <c r="E35" s="1">
        <v>574</v>
      </c>
      <c r="F35" s="2" t="s">
        <v>52</v>
      </c>
      <c r="G35" s="2" t="s">
        <v>31</v>
      </c>
      <c r="H35" s="2" t="s">
        <v>32</v>
      </c>
      <c r="I35" s="14">
        <v>292</v>
      </c>
      <c r="J35" s="6">
        <v>130</v>
      </c>
      <c r="K35" s="6">
        <f t="shared" si="3"/>
        <v>37960</v>
      </c>
      <c r="L35" s="6">
        <f t="shared" si="0"/>
        <v>27.299999999999997</v>
      </c>
      <c r="M35" s="6">
        <f t="shared" si="1"/>
        <v>7971.5999999999995</v>
      </c>
      <c r="N35" s="8">
        <f t="shared" si="4"/>
        <v>24.159292035398231</v>
      </c>
      <c r="O35" s="8">
        <f t="shared" si="2"/>
        <v>7054.5132743362838</v>
      </c>
    </row>
    <row r="36" spans="1:15" ht="263.25" customHeight="1" x14ac:dyDescent="0.45">
      <c r="A36" s="3"/>
      <c r="B36" s="1" t="s">
        <v>26</v>
      </c>
      <c r="C36" s="1" t="s">
        <v>27</v>
      </c>
      <c r="D36" s="1" t="s">
        <v>34</v>
      </c>
      <c r="E36" s="1">
        <v>704</v>
      </c>
      <c r="F36" s="2" t="s">
        <v>43</v>
      </c>
      <c r="G36" s="2" t="s">
        <v>31</v>
      </c>
      <c r="H36" s="2" t="s">
        <v>32</v>
      </c>
      <c r="I36" s="14">
        <v>201</v>
      </c>
      <c r="J36" s="6">
        <v>130</v>
      </c>
      <c r="K36" s="6">
        <f t="shared" si="3"/>
        <v>26130</v>
      </c>
      <c r="L36" s="6">
        <f t="shared" si="0"/>
        <v>27.299999999999997</v>
      </c>
      <c r="M36" s="6">
        <f t="shared" si="1"/>
        <v>5487.2999999999993</v>
      </c>
      <c r="N36" s="8">
        <f t="shared" si="4"/>
        <v>24.159292035398231</v>
      </c>
      <c r="O36" s="8">
        <f t="shared" si="2"/>
        <v>4856.0176991150447</v>
      </c>
    </row>
    <row r="37" spans="1:15" ht="231" customHeight="1" x14ac:dyDescent="0.45">
      <c r="A37" s="3"/>
      <c r="B37" s="1" t="s">
        <v>26</v>
      </c>
      <c r="C37" s="1" t="s">
        <v>27</v>
      </c>
      <c r="D37" s="1" t="s">
        <v>34</v>
      </c>
      <c r="E37" s="1">
        <v>704</v>
      </c>
      <c r="F37" s="2" t="s">
        <v>53</v>
      </c>
      <c r="G37" s="2" t="s">
        <v>31</v>
      </c>
      <c r="H37" s="2" t="s">
        <v>32</v>
      </c>
      <c r="I37" s="14">
        <v>105</v>
      </c>
      <c r="J37" s="6">
        <v>130</v>
      </c>
      <c r="K37" s="6">
        <f t="shared" si="3"/>
        <v>13650</v>
      </c>
      <c r="L37" s="6">
        <f t="shared" si="0"/>
        <v>27.299999999999997</v>
      </c>
      <c r="M37" s="6">
        <f t="shared" si="1"/>
        <v>2866.4999999999995</v>
      </c>
      <c r="N37" s="8">
        <f t="shared" si="4"/>
        <v>24.159292035398231</v>
      </c>
      <c r="O37" s="8">
        <f t="shared" si="2"/>
        <v>2536.7256637168143</v>
      </c>
    </row>
    <row r="38" spans="1:15" ht="231" customHeight="1" x14ac:dyDescent="0.45">
      <c r="A38" s="3"/>
      <c r="B38" s="1" t="s">
        <v>26</v>
      </c>
      <c r="C38" s="1" t="s">
        <v>27</v>
      </c>
      <c r="D38" s="1" t="s">
        <v>34</v>
      </c>
      <c r="E38" s="1">
        <v>705</v>
      </c>
      <c r="F38" s="2" t="s">
        <v>54</v>
      </c>
      <c r="G38" s="2" t="s">
        <v>31</v>
      </c>
      <c r="H38" s="2" t="s">
        <v>32</v>
      </c>
      <c r="I38" s="14">
        <v>385</v>
      </c>
      <c r="J38" s="6">
        <v>130</v>
      </c>
      <c r="K38" s="6">
        <f t="shared" si="3"/>
        <v>50050</v>
      </c>
      <c r="L38" s="6">
        <f t="shared" si="0"/>
        <v>27.299999999999997</v>
      </c>
      <c r="M38" s="6">
        <f t="shared" si="1"/>
        <v>10510.499999999998</v>
      </c>
      <c r="N38" s="8">
        <f t="shared" si="4"/>
        <v>24.159292035398231</v>
      </c>
      <c r="O38" s="8">
        <f t="shared" si="2"/>
        <v>9301.3274336283193</v>
      </c>
    </row>
    <row r="39" spans="1:15" ht="246.75" customHeight="1" x14ac:dyDescent="0.45">
      <c r="A39" s="3"/>
      <c r="B39" s="1" t="s">
        <v>26</v>
      </c>
      <c r="C39" s="1" t="s">
        <v>27</v>
      </c>
      <c r="D39" s="1" t="s">
        <v>34</v>
      </c>
      <c r="E39" s="1">
        <v>705</v>
      </c>
      <c r="F39" s="2" t="s">
        <v>55</v>
      </c>
      <c r="G39" s="2" t="s">
        <v>31</v>
      </c>
      <c r="H39" s="2" t="s">
        <v>32</v>
      </c>
      <c r="I39" s="14">
        <v>79</v>
      </c>
      <c r="J39" s="6">
        <v>130</v>
      </c>
      <c r="K39" s="6">
        <f t="shared" si="3"/>
        <v>10270</v>
      </c>
      <c r="L39" s="6">
        <f t="shared" si="0"/>
        <v>27.299999999999997</v>
      </c>
      <c r="M39" s="6">
        <f t="shared" si="1"/>
        <v>2156.6999999999998</v>
      </c>
      <c r="N39" s="8">
        <f t="shared" si="4"/>
        <v>24.159292035398231</v>
      </c>
      <c r="O39" s="8">
        <f t="shared" si="2"/>
        <v>1908.5840707964603</v>
      </c>
    </row>
    <row r="40" spans="1:15" ht="228" customHeight="1" x14ac:dyDescent="0.45">
      <c r="A40" s="3"/>
      <c r="B40" s="1" t="s">
        <v>26</v>
      </c>
      <c r="C40" s="1" t="s">
        <v>27</v>
      </c>
      <c r="D40" s="1" t="s">
        <v>34</v>
      </c>
      <c r="E40" s="1">
        <v>705</v>
      </c>
      <c r="F40" s="2" t="s">
        <v>56</v>
      </c>
      <c r="G40" s="2" t="s">
        <v>31</v>
      </c>
      <c r="H40" s="2" t="s">
        <v>32</v>
      </c>
      <c r="I40" s="14">
        <v>56</v>
      </c>
      <c r="J40" s="6">
        <v>130</v>
      </c>
      <c r="K40" s="6">
        <f t="shared" si="3"/>
        <v>7280</v>
      </c>
      <c r="L40" s="6">
        <f t="shared" si="0"/>
        <v>27.299999999999997</v>
      </c>
      <c r="M40" s="6">
        <f t="shared" si="1"/>
        <v>1528.7999999999997</v>
      </c>
      <c r="N40" s="8">
        <f t="shared" si="4"/>
        <v>24.159292035398231</v>
      </c>
      <c r="O40" s="8">
        <f t="shared" si="2"/>
        <v>1352.9203539823009</v>
      </c>
    </row>
    <row r="41" spans="1:15" ht="260.25" customHeight="1" x14ac:dyDescent="0.45">
      <c r="A41" s="3"/>
      <c r="B41" s="1" t="s">
        <v>26</v>
      </c>
      <c r="C41" s="1" t="s">
        <v>27</v>
      </c>
      <c r="D41" s="1" t="s">
        <v>34</v>
      </c>
      <c r="E41" s="1">
        <v>705</v>
      </c>
      <c r="F41" s="2" t="s">
        <v>57</v>
      </c>
      <c r="G41" s="2" t="s">
        <v>31</v>
      </c>
      <c r="H41" s="2" t="s">
        <v>32</v>
      </c>
      <c r="I41" s="14">
        <v>36</v>
      </c>
      <c r="J41" s="6">
        <v>130</v>
      </c>
      <c r="K41" s="6">
        <f t="shared" si="3"/>
        <v>4680</v>
      </c>
      <c r="L41" s="6">
        <f t="shared" si="0"/>
        <v>27.299999999999997</v>
      </c>
      <c r="M41" s="6">
        <f t="shared" si="1"/>
        <v>982.8</v>
      </c>
      <c r="N41" s="8">
        <f t="shared" si="4"/>
        <v>24.159292035398231</v>
      </c>
      <c r="O41" s="8">
        <f t="shared" si="2"/>
        <v>869.73451327433634</v>
      </c>
    </row>
    <row r="42" spans="1:15" ht="260.25" customHeight="1" x14ac:dyDescent="0.45">
      <c r="A42" s="3"/>
      <c r="B42" s="1" t="s">
        <v>26</v>
      </c>
      <c r="C42" s="1" t="s">
        <v>27</v>
      </c>
      <c r="D42" s="1" t="s">
        <v>41</v>
      </c>
      <c r="E42" s="1">
        <v>704</v>
      </c>
      <c r="F42" s="2" t="s">
        <v>58</v>
      </c>
      <c r="G42" s="2" t="s">
        <v>31</v>
      </c>
      <c r="H42" s="2" t="s">
        <v>32</v>
      </c>
      <c r="I42" s="14">
        <v>41</v>
      </c>
      <c r="J42" s="6">
        <v>130</v>
      </c>
      <c r="K42" s="6">
        <f t="shared" si="3"/>
        <v>5330</v>
      </c>
      <c r="L42" s="6">
        <f t="shared" si="0"/>
        <v>27.299999999999997</v>
      </c>
      <c r="M42" s="6">
        <f t="shared" si="1"/>
        <v>1119.3</v>
      </c>
      <c r="N42" s="8">
        <f t="shared" si="4"/>
        <v>24.159292035398231</v>
      </c>
      <c r="O42" s="8">
        <f t="shared" si="2"/>
        <v>990.53097345132744</v>
      </c>
    </row>
    <row r="43" spans="1:15" ht="227.25" customHeight="1" x14ac:dyDescent="0.45">
      <c r="A43" s="3"/>
      <c r="B43" s="1" t="s">
        <v>26</v>
      </c>
      <c r="C43" s="1" t="s">
        <v>27</v>
      </c>
      <c r="D43" s="1" t="s">
        <v>41</v>
      </c>
      <c r="E43" s="1">
        <v>704</v>
      </c>
      <c r="F43" s="2" t="s">
        <v>59</v>
      </c>
      <c r="G43" s="2" t="s">
        <v>31</v>
      </c>
      <c r="H43" s="2" t="s">
        <v>32</v>
      </c>
      <c r="I43" s="14">
        <v>41</v>
      </c>
      <c r="J43" s="6">
        <v>130</v>
      </c>
      <c r="K43" s="6">
        <f t="shared" si="3"/>
        <v>5330</v>
      </c>
      <c r="L43" s="6">
        <f t="shared" si="0"/>
        <v>27.299999999999997</v>
      </c>
      <c r="M43" s="6">
        <f t="shared" si="1"/>
        <v>1119.3</v>
      </c>
      <c r="N43" s="8">
        <f t="shared" si="4"/>
        <v>24.159292035398231</v>
      </c>
      <c r="O43" s="8">
        <f t="shared" si="2"/>
        <v>990.53097345132744</v>
      </c>
    </row>
    <row r="44" spans="1:15" ht="260.25" customHeight="1" x14ac:dyDescent="0.45">
      <c r="A44" s="3"/>
      <c r="B44" s="1" t="s">
        <v>26</v>
      </c>
      <c r="C44" s="1" t="s">
        <v>27</v>
      </c>
      <c r="D44" s="1" t="s">
        <v>41</v>
      </c>
      <c r="E44" s="1">
        <v>704</v>
      </c>
      <c r="F44" s="2" t="s">
        <v>55</v>
      </c>
      <c r="G44" s="2" t="s">
        <v>31</v>
      </c>
      <c r="H44" s="2" t="s">
        <v>32</v>
      </c>
      <c r="I44" s="14">
        <v>65</v>
      </c>
      <c r="J44" s="6">
        <v>130</v>
      </c>
      <c r="K44" s="6">
        <f t="shared" si="3"/>
        <v>8450</v>
      </c>
      <c r="L44" s="6">
        <f t="shared" si="0"/>
        <v>27.299999999999997</v>
      </c>
      <c r="M44" s="6">
        <f t="shared" si="1"/>
        <v>1774.4999999999998</v>
      </c>
      <c r="N44" s="8">
        <f t="shared" si="4"/>
        <v>24.159292035398231</v>
      </c>
      <c r="O44" s="8">
        <f t="shared" si="2"/>
        <v>1570.353982300885</v>
      </c>
    </row>
    <row r="45" spans="1:15" ht="246" customHeight="1" x14ac:dyDescent="0.45">
      <c r="A45" s="3"/>
      <c r="B45" s="1" t="s">
        <v>26</v>
      </c>
      <c r="C45" s="1" t="s">
        <v>27</v>
      </c>
      <c r="D45" s="1" t="s">
        <v>41</v>
      </c>
      <c r="E45" s="1">
        <v>704</v>
      </c>
      <c r="F45" s="2" t="s">
        <v>60</v>
      </c>
      <c r="G45" s="2" t="s">
        <v>31</v>
      </c>
      <c r="H45" s="2" t="s">
        <v>32</v>
      </c>
      <c r="I45" s="14">
        <v>144</v>
      </c>
      <c r="J45" s="6">
        <v>130</v>
      </c>
      <c r="K45" s="6">
        <f t="shared" si="3"/>
        <v>18720</v>
      </c>
      <c r="L45" s="6">
        <f t="shared" si="0"/>
        <v>27.299999999999997</v>
      </c>
      <c r="M45" s="6">
        <f t="shared" si="1"/>
        <v>3931.2</v>
      </c>
      <c r="N45" s="8">
        <f t="shared" si="4"/>
        <v>24.159292035398231</v>
      </c>
      <c r="O45" s="8">
        <f t="shared" si="2"/>
        <v>3478.9380530973453</v>
      </c>
    </row>
    <row r="46" spans="1:15" ht="260.25" customHeight="1" x14ac:dyDescent="0.45">
      <c r="A46" s="3"/>
      <c r="B46" s="1" t="s">
        <v>26</v>
      </c>
      <c r="C46" s="1" t="s">
        <v>27</v>
      </c>
      <c r="D46" s="1" t="s">
        <v>41</v>
      </c>
      <c r="E46" s="1">
        <v>704</v>
      </c>
      <c r="F46" s="2" t="s">
        <v>61</v>
      </c>
      <c r="G46" s="2" t="s">
        <v>31</v>
      </c>
      <c r="H46" s="2" t="s">
        <v>32</v>
      </c>
      <c r="I46" s="14">
        <v>208</v>
      </c>
      <c r="J46" s="6">
        <v>130</v>
      </c>
      <c r="K46" s="6">
        <f t="shared" si="3"/>
        <v>27040</v>
      </c>
      <c r="L46" s="6">
        <f t="shared" si="0"/>
        <v>27.299999999999997</v>
      </c>
      <c r="M46" s="6">
        <f t="shared" si="1"/>
        <v>5678.4</v>
      </c>
      <c r="N46" s="8">
        <f t="shared" si="4"/>
        <v>24.159292035398231</v>
      </c>
      <c r="O46" s="8">
        <f t="shared" si="2"/>
        <v>5025.1327433628321</v>
      </c>
    </row>
    <row r="47" spans="1:15" ht="222.75" customHeight="1" x14ac:dyDescent="0.45">
      <c r="A47" s="3"/>
      <c r="B47" s="1" t="s">
        <v>26</v>
      </c>
      <c r="C47" s="1" t="s">
        <v>27</v>
      </c>
      <c r="D47" s="1" t="s">
        <v>41</v>
      </c>
      <c r="E47" s="1">
        <v>704</v>
      </c>
      <c r="F47" s="2" t="s">
        <v>62</v>
      </c>
      <c r="G47" s="2" t="s">
        <v>31</v>
      </c>
      <c r="H47" s="2" t="s">
        <v>32</v>
      </c>
      <c r="I47" s="14">
        <v>40</v>
      </c>
      <c r="J47" s="6">
        <v>130</v>
      </c>
      <c r="K47" s="6">
        <f t="shared" si="3"/>
        <v>5200</v>
      </c>
      <c r="L47" s="6">
        <f t="shared" si="0"/>
        <v>27.299999999999997</v>
      </c>
      <c r="M47" s="6">
        <f t="shared" si="1"/>
        <v>1092</v>
      </c>
      <c r="N47" s="8">
        <f t="shared" si="4"/>
        <v>24.159292035398231</v>
      </c>
      <c r="O47" s="8">
        <f t="shared" si="2"/>
        <v>966.37168141592929</v>
      </c>
    </row>
    <row r="48" spans="1:15" ht="216" customHeight="1" x14ac:dyDescent="0.45">
      <c r="A48" s="3"/>
      <c r="B48" s="1" t="s">
        <v>26</v>
      </c>
      <c r="C48" s="1" t="s">
        <v>27</v>
      </c>
      <c r="D48" s="1" t="s">
        <v>41</v>
      </c>
      <c r="E48" s="1">
        <v>704</v>
      </c>
      <c r="F48" s="2" t="s">
        <v>63</v>
      </c>
      <c r="G48" s="2" t="s">
        <v>31</v>
      </c>
      <c r="H48" s="2" t="s">
        <v>32</v>
      </c>
      <c r="I48" s="14">
        <v>38</v>
      </c>
      <c r="J48" s="6">
        <v>130</v>
      </c>
      <c r="K48" s="6">
        <f t="shared" si="3"/>
        <v>4940</v>
      </c>
      <c r="L48" s="6">
        <f t="shared" si="0"/>
        <v>27.299999999999997</v>
      </c>
      <c r="M48" s="6">
        <f t="shared" si="1"/>
        <v>1037.3999999999999</v>
      </c>
      <c r="N48" s="8">
        <f t="shared" si="4"/>
        <v>24.159292035398231</v>
      </c>
      <c r="O48" s="8">
        <f t="shared" si="2"/>
        <v>918.05309734513276</v>
      </c>
    </row>
    <row r="49" spans="1:15" ht="211.5" customHeight="1" x14ac:dyDescent="0.45">
      <c r="A49" s="3"/>
      <c r="B49" s="1" t="s">
        <v>26</v>
      </c>
      <c r="C49" s="1" t="s">
        <v>27</v>
      </c>
      <c r="D49" s="1" t="s">
        <v>41</v>
      </c>
      <c r="E49" s="1">
        <v>704</v>
      </c>
      <c r="F49" s="2" t="s">
        <v>64</v>
      </c>
      <c r="G49" s="2" t="s">
        <v>31</v>
      </c>
      <c r="H49" s="2" t="s">
        <v>32</v>
      </c>
      <c r="I49" s="14">
        <v>137</v>
      </c>
      <c r="J49" s="6">
        <v>130</v>
      </c>
      <c r="K49" s="6">
        <f t="shared" si="3"/>
        <v>17810</v>
      </c>
      <c r="L49" s="6">
        <f t="shared" si="0"/>
        <v>27.299999999999997</v>
      </c>
      <c r="M49" s="6">
        <f t="shared" si="1"/>
        <v>3740.0999999999995</v>
      </c>
      <c r="N49" s="8">
        <f t="shared" si="4"/>
        <v>24.159292035398231</v>
      </c>
      <c r="O49" s="8">
        <f t="shared" si="2"/>
        <v>3309.8230088495575</v>
      </c>
    </row>
    <row r="50" spans="1:15" ht="210" customHeight="1" x14ac:dyDescent="0.45">
      <c r="A50" s="3"/>
      <c r="B50" s="1" t="s">
        <v>26</v>
      </c>
      <c r="C50" s="1" t="s">
        <v>27</v>
      </c>
      <c r="D50" s="1" t="s">
        <v>41</v>
      </c>
      <c r="E50" s="1">
        <v>704</v>
      </c>
      <c r="F50" s="2" t="s">
        <v>65</v>
      </c>
      <c r="G50" s="2" t="s">
        <v>31</v>
      </c>
      <c r="H50" s="2" t="s">
        <v>32</v>
      </c>
      <c r="I50" s="14">
        <v>37</v>
      </c>
      <c r="J50" s="6">
        <v>130</v>
      </c>
      <c r="K50" s="6">
        <f t="shared" si="3"/>
        <v>4810</v>
      </c>
      <c r="L50" s="6">
        <f t="shared" si="0"/>
        <v>27.299999999999997</v>
      </c>
      <c r="M50" s="6">
        <f t="shared" si="1"/>
        <v>1010.0999999999999</v>
      </c>
      <c r="N50" s="8">
        <f t="shared" si="4"/>
        <v>24.159292035398231</v>
      </c>
      <c r="O50" s="8">
        <f t="shared" si="2"/>
        <v>893.89380530973449</v>
      </c>
    </row>
    <row r="51" spans="1:15" ht="235.5" customHeight="1" x14ac:dyDescent="0.45">
      <c r="A51" s="3"/>
      <c r="B51" s="1" t="s">
        <v>26</v>
      </c>
      <c r="C51" s="1" t="s">
        <v>27</v>
      </c>
      <c r="D51" s="1" t="s">
        <v>41</v>
      </c>
      <c r="E51" s="1">
        <v>704</v>
      </c>
      <c r="F51" s="2" t="s">
        <v>66</v>
      </c>
      <c r="G51" s="2" t="s">
        <v>31</v>
      </c>
      <c r="H51" s="2" t="s">
        <v>32</v>
      </c>
      <c r="I51" s="14">
        <v>44</v>
      </c>
      <c r="J51" s="6">
        <v>130</v>
      </c>
      <c r="K51" s="6">
        <f t="shared" si="3"/>
        <v>5720</v>
      </c>
      <c r="L51" s="6">
        <f t="shared" si="0"/>
        <v>27.299999999999997</v>
      </c>
      <c r="M51" s="6">
        <f t="shared" si="1"/>
        <v>1201.1999999999998</v>
      </c>
      <c r="N51" s="8">
        <f t="shared" si="4"/>
        <v>24.159292035398231</v>
      </c>
      <c r="O51" s="8">
        <f t="shared" si="2"/>
        <v>1063.0088495575221</v>
      </c>
    </row>
    <row r="52" spans="1:15" ht="240" customHeight="1" x14ac:dyDescent="0.45">
      <c r="A52" s="3"/>
      <c r="B52" s="1" t="s">
        <v>26</v>
      </c>
      <c r="C52" s="1" t="s">
        <v>27</v>
      </c>
      <c r="D52" s="1" t="s">
        <v>41</v>
      </c>
      <c r="E52" s="1">
        <v>704</v>
      </c>
      <c r="F52" s="2" t="s">
        <v>67</v>
      </c>
      <c r="G52" s="2" t="s">
        <v>31</v>
      </c>
      <c r="H52" s="2" t="s">
        <v>32</v>
      </c>
      <c r="I52" s="14">
        <v>12</v>
      </c>
      <c r="J52" s="6">
        <v>130</v>
      </c>
      <c r="K52" s="6">
        <f t="shared" si="3"/>
        <v>1560</v>
      </c>
      <c r="L52" s="6">
        <f t="shared" si="0"/>
        <v>27.299999999999997</v>
      </c>
      <c r="M52" s="6">
        <f t="shared" si="1"/>
        <v>327.59999999999997</v>
      </c>
      <c r="N52" s="8">
        <f t="shared" si="4"/>
        <v>24.159292035398231</v>
      </c>
      <c r="O52" s="8">
        <f t="shared" si="2"/>
        <v>289.91150442477874</v>
      </c>
    </row>
    <row r="53" spans="1:15" ht="231.75" customHeight="1" x14ac:dyDescent="0.45">
      <c r="A53" s="3"/>
      <c r="B53" s="1" t="s">
        <v>26</v>
      </c>
      <c r="C53" s="1" t="s">
        <v>27</v>
      </c>
      <c r="D53" s="1" t="s">
        <v>41</v>
      </c>
      <c r="E53" s="1">
        <v>705</v>
      </c>
      <c r="F53" s="2" t="s">
        <v>68</v>
      </c>
      <c r="G53" s="2" t="s">
        <v>31</v>
      </c>
      <c r="H53" s="2" t="s">
        <v>32</v>
      </c>
      <c r="I53" s="14">
        <v>4</v>
      </c>
      <c r="J53" s="6">
        <v>130</v>
      </c>
      <c r="K53" s="6">
        <f t="shared" si="3"/>
        <v>520</v>
      </c>
      <c r="L53" s="6">
        <f t="shared" si="0"/>
        <v>27.299999999999997</v>
      </c>
      <c r="M53" s="6">
        <f t="shared" si="1"/>
        <v>109.19999999999999</v>
      </c>
      <c r="N53" s="8">
        <f t="shared" si="4"/>
        <v>24.159292035398231</v>
      </c>
      <c r="O53" s="8">
        <f t="shared" si="2"/>
        <v>96.637168141592923</v>
      </c>
    </row>
    <row r="54" spans="1:15" ht="15.75" x14ac:dyDescent="0.5">
      <c r="A54" s="10"/>
      <c r="B54" s="10"/>
      <c r="C54" s="10"/>
      <c r="D54" s="10"/>
      <c r="E54" s="10"/>
      <c r="F54" s="10"/>
      <c r="G54" s="10"/>
      <c r="H54" s="10"/>
      <c r="I54" s="12">
        <f>SUM(I15:I53)</f>
        <v>4599</v>
      </c>
      <c r="J54" s="10"/>
      <c r="K54" s="10">
        <f t="shared" ref="K54:O54" si="5">SUM(K15:K53)</f>
        <v>597870</v>
      </c>
      <c r="L54" s="10"/>
      <c r="M54" s="10">
        <f t="shared" si="5"/>
        <v>125552.7</v>
      </c>
      <c r="N54" s="11"/>
      <c r="O54" s="11">
        <f t="shared" si="5"/>
        <v>111108.5840707965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horizontalDpi="0" verticalDpi="0" r:id="rId1"/>
  <ignoredErrors>
    <ignoredError sqref="F15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B29DD-9F26-4CD7-A55B-3862D294B801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3287f65e-bd81-4ef8-9d4a-f770dbe35018"/>
    <ds:schemaRef ds:uri="http://schemas.openxmlformats.org/package/2006/metadata/core-properties"/>
    <ds:schemaRef ds:uri="534545f7-dfad-40dc-8880-0a5cc848d94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57EC913-4680-4CD7-8948-C4C783B54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2507F0-6B45-47D5-96D5-CBD99D73D6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2024-11-06T15:39:04Z</dcterms:created>
  <dcterms:modified xsi:type="dcterms:W3CDTF">2026-04-20T08:24:00Z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