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CA7B7C9A-3B78-4053-91E5-F5ABD1BA45A9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5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" i="5" l="1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Q37" i="5" s="1"/>
  <c r="P38" i="5"/>
  <c r="Q38" i="5" s="1"/>
  <c r="P16" i="5"/>
  <c r="O36" i="5"/>
  <c r="O37" i="5"/>
  <c r="O38" i="5"/>
  <c r="M36" i="5"/>
  <c r="M37" i="5"/>
  <c r="K36" i="5"/>
  <c r="K37" i="5"/>
  <c r="K38" i="5"/>
  <c r="M38" i="5" s="1"/>
  <c r="E16" i="5" l="1"/>
  <c r="F16" i="5"/>
  <c r="G16" i="5"/>
  <c r="H16" i="5"/>
  <c r="E17" i="5"/>
  <c r="F17" i="5"/>
  <c r="G17" i="5"/>
  <c r="H17" i="5"/>
  <c r="D18" i="5"/>
  <c r="E18" i="5"/>
  <c r="F18" i="5"/>
  <c r="G18" i="5"/>
  <c r="H18" i="5"/>
  <c r="E19" i="5"/>
  <c r="F19" i="5"/>
  <c r="G19" i="5"/>
  <c r="H19" i="5"/>
  <c r="E20" i="5"/>
  <c r="F20" i="5"/>
  <c r="G20" i="5"/>
  <c r="H20" i="5"/>
  <c r="D21" i="5"/>
  <c r="E21" i="5"/>
  <c r="F21" i="5"/>
  <c r="G21" i="5"/>
  <c r="H21" i="5"/>
  <c r="D22" i="5"/>
  <c r="E22" i="5"/>
  <c r="F22" i="5"/>
  <c r="G22" i="5"/>
  <c r="H22" i="5"/>
  <c r="D23" i="5"/>
  <c r="E23" i="5"/>
  <c r="F23" i="5"/>
  <c r="G23" i="5"/>
  <c r="H23" i="5"/>
  <c r="E24" i="5"/>
  <c r="F24" i="5"/>
  <c r="G24" i="5"/>
  <c r="H24" i="5"/>
  <c r="D25" i="5"/>
  <c r="E25" i="5"/>
  <c r="F25" i="5"/>
  <c r="G25" i="5"/>
  <c r="H25" i="5"/>
  <c r="E26" i="5"/>
  <c r="F26" i="5"/>
  <c r="G26" i="5"/>
  <c r="H26" i="5"/>
  <c r="D27" i="5"/>
  <c r="E27" i="5"/>
  <c r="F27" i="5"/>
  <c r="G27" i="5"/>
  <c r="H27" i="5"/>
  <c r="E28" i="5"/>
  <c r="F28" i="5"/>
  <c r="G28" i="5"/>
  <c r="H28" i="5"/>
  <c r="E29" i="5"/>
  <c r="F29" i="5"/>
  <c r="G29" i="5"/>
  <c r="H29" i="5"/>
  <c r="E30" i="5"/>
  <c r="F30" i="5"/>
  <c r="G30" i="5"/>
  <c r="H30" i="5"/>
  <c r="E31" i="5"/>
  <c r="F31" i="5"/>
  <c r="G31" i="5"/>
  <c r="H31" i="5"/>
  <c r="E32" i="5"/>
  <c r="F32" i="5"/>
  <c r="G32" i="5"/>
  <c r="H32" i="5"/>
  <c r="D33" i="5"/>
  <c r="E33" i="5"/>
  <c r="F33" i="5"/>
  <c r="G33" i="5"/>
  <c r="H33" i="5"/>
  <c r="E34" i="5"/>
  <c r="F34" i="5"/>
  <c r="G34" i="5"/>
  <c r="H34" i="5"/>
  <c r="E35" i="5"/>
  <c r="F35" i="5"/>
  <c r="G35" i="5"/>
  <c r="H35" i="5"/>
  <c r="D16" i="5"/>
  <c r="K34" i="5" l="1"/>
  <c r="K27" i="5"/>
  <c r="K16" i="5"/>
  <c r="K29" i="5"/>
  <c r="K18" i="5"/>
  <c r="K31" i="5"/>
  <c r="K20" i="5"/>
  <c r="K24" i="5"/>
  <c r="K26" i="5"/>
  <c r="K33" i="5"/>
  <c r="K17" i="5"/>
  <c r="K30" i="5"/>
  <c r="K28" i="5"/>
  <c r="K19" i="5"/>
  <c r="K23" i="5"/>
  <c r="K21" i="5"/>
  <c r="K22" i="5"/>
  <c r="K35" i="5"/>
  <c r="K32" i="5"/>
  <c r="K25" i="5"/>
  <c r="O25" i="5" l="1"/>
  <c r="M25" i="5"/>
  <c r="Q25" i="5"/>
  <c r="O22" i="5"/>
  <c r="M22" i="5"/>
  <c r="Q22" i="5"/>
  <c r="M24" i="5"/>
  <c r="Q24" i="5"/>
  <c r="O24" i="5"/>
  <c r="O33" i="5"/>
  <c r="M33" i="5"/>
  <c r="Q33" i="5"/>
  <c r="O32" i="5"/>
  <c r="M32" i="5"/>
  <c r="Q32" i="5"/>
  <c r="O26" i="5"/>
  <c r="M26" i="5"/>
  <c r="Q26" i="5"/>
  <c r="O35" i="5"/>
  <c r="M35" i="5"/>
  <c r="Q35" i="5"/>
  <c r="M20" i="5"/>
  <c r="O20" i="5"/>
  <c r="Q20" i="5"/>
  <c r="O21" i="5"/>
  <c r="M21" i="5"/>
  <c r="Q21" i="5"/>
  <c r="O31" i="5"/>
  <c r="M31" i="5"/>
  <c r="Q31" i="5"/>
  <c r="M23" i="5"/>
  <c r="O23" i="5"/>
  <c r="Q23" i="5"/>
  <c r="M18" i="5"/>
  <c r="Q18" i="5"/>
  <c r="O18" i="5"/>
  <c r="M19" i="5"/>
  <c r="O19" i="5"/>
  <c r="Q19" i="5"/>
  <c r="M29" i="5"/>
  <c r="O29" i="5"/>
  <c r="Q29" i="5"/>
  <c r="M28" i="5"/>
  <c r="O28" i="5"/>
  <c r="Q28" i="5"/>
  <c r="M16" i="5"/>
  <c r="O16" i="5"/>
  <c r="Q16" i="5"/>
  <c r="M30" i="5"/>
  <c r="O30" i="5"/>
  <c r="Q30" i="5"/>
  <c r="M27" i="5"/>
  <c r="O27" i="5"/>
  <c r="Q27" i="5"/>
  <c r="O17" i="5"/>
  <c r="M17" i="5"/>
  <c r="Q17" i="5"/>
  <c r="O34" i="5"/>
  <c r="M34" i="5"/>
  <c r="Q34" i="5"/>
  <c r="K39" i="5"/>
  <c r="Q39" i="5" l="1"/>
  <c r="M39" i="5"/>
  <c r="O39" i="5"/>
</calcChain>
</file>

<file path=xl/sharedStrings.xml><?xml version="1.0" encoding="utf-8"?>
<sst xmlns="http://schemas.openxmlformats.org/spreadsheetml/2006/main" count="83" uniqueCount="76">
  <si>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</si>
  <si>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</si>
  <si>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</si>
  <si>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</si>
  <si>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</si>
  <si>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</si>
  <si>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</si>
  <si>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</si>
  <si>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</si>
  <si>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</si>
  <si>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</si>
  <si>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</si>
  <si>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COLOUR REFERENCE</t>
  </si>
  <si>
    <t>RED</t>
  </si>
  <si>
    <t>BEI</t>
  </si>
  <si>
    <t>CML</t>
  </si>
  <si>
    <t>CUO</t>
  </si>
  <si>
    <t>BLK</t>
  </si>
  <si>
    <t>WHI</t>
  </si>
  <si>
    <t>D-BRW</t>
  </si>
  <si>
    <t>BAG NAME</t>
  </si>
  <si>
    <t>CODE</t>
  </si>
  <si>
    <t>BAG PICTURE</t>
  </si>
  <si>
    <t>QTY</t>
  </si>
  <si>
    <t>TOT QTY</t>
  </si>
  <si>
    <t>RRP €</t>
  </si>
  <si>
    <t>RRP TOT €</t>
  </si>
  <si>
    <t>COST €</t>
  </si>
  <si>
    <t>COST TOT €</t>
  </si>
  <si>
    <t>COST £</t>
  </si>
  <si>
    <t>COST TOT £</t>
  </si>
  <si>
    <t>BRUNEI</t>
  </si>
  <si>
    <t>GGBV-BRU</t>
  </si>
  <si>
    <t>MIKONOS</t>
  </si>
  <si>
    <t>GGBV-MIK</t>
  </si>
  <si>
    <t>RODI</t>
  </si>
  <si>
    <t>GGBV-ROD</t>
  </si>
  <si>
    <t>CARLOTTA</t>
  </si>
  <si>
    <t>GGBV-CAR</t>
  </si>
  <si>
    <t>CATERINA</t>
  </si>
  <si>
    <t>CLARA</t>
  </si>
  <si>
    <t>GGBV-CLA</t>
  </si>
  <si>
    <t>GAIA</t>
  </si>
  <si>
    <t>GGBV-GAI</t>
  </si>
  <si>
    <t>JENNY</t>
  </si>
  <si>
    <t>GGBV-JEN</t>
  </si>
  <si>
    <t>STEFI</t>
  </si>
  <si>
    <t>GGBV-STE</t>
  </si>
  <si>
    <t>KETTY</t>
  </si>
  <si>
    <t>GGBV-KET</t>
  </si>
  <si>
    <t>ALESSIA</t>
  </si>
  <si>
    <t>GGBV-ALE</t>
  </si>
  <si>
    <t>VALENCIA</t>
  </si>
  <si>
    <t>GGBV-VAL</t>
  </si>
  <si>
    <t>HERA</t>
  </si>
  <si>
    <t>GGBV-HER</t>
  </si>
  <si>
    <t>JESOLO</t>
  </si>
  <si>
    <t>GGBV-JES</t>
  </si>
  <si>
    <t>NAXOS</t>
  </si>
  <si>
    <t>GGBV-NAX</t>
  </si>
  <si>
    <t>SANTORINI</t>
  </si>
  <si>
    <t>GGBV-SAN</t>
  </si>
  <si>
    <t>MARBELLA</t>
  </si>
  <si>
    <t>GGBV-MAR</t>
  </si>
  <si>
    <t>SIVIGLIA</t>
  </si>
  <si>
    <t>GGBV-SIV</t>
  </si>
  <si>
    <t>GRIMAUD</t>
  </si>
  <si>
    <t>GGBV-GRI</t>
  </si>
  <si>
    <t>BIARRIZ</t>
  </si>
  <si>
    <t>GGBV-BIA</t>
  </si>
  <si>
    <t>KATTY</t>
  </si>
  <si>
    <t>GGB-007M-WHI</t>
  </si>
  <si>
    <t>CLAIRE</t>
  </si>
  <si>
    <t>GGB-023M-WHI</t>
  </si>
  <si>
    <t>SHYLA</t>
  </si>
  <si>
    <t>GGB-019M-DBRW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</si>
</sst>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US$&quot;* #,##0.00_ ;_-&quot;US$&quot;* \-#,##0.00\ ;_-&quot;US$&quot;* &quot;-&quot;??_ ;_-@_ 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11">
    <font>
      <sz val="11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宋体"/>
      <charset val="134"/>
    </font>
    <font>
      <sz val="12"/>
      <name val="新細明體"/>
      <family val="1"/>
      <charset val="136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/>
  </cellStyleXfs>
  <cellXfs count="43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readingOrder="1"/>
    </xf>
    <xf numFmtId="164" fontId="8" fillId="2" borderId="6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166" fontId="5" fillId="5" borderId="1" xfId="0" applyNumberFormat="1" applyFont="1" applyFill="1" applyBorder="1" applyAlignment="1">
      <alignment horizontal="center" vertical="center" wrapText="1"/>
    </xf>
    <xf numFmtId="166" fontId="8" fillId="5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표준 2" xfId="1" xr:uid="{00000000-0005-0000-0000-000031000000}"/>
    <cellStyle name="一般_RITTO1_300tw_4504_LEVI ASIA SAMPLE_Delivery Note - Sanlly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.jpeg"/><Relationship Id="rId18" Type="http://schemas.microsoft.com/office/2007/relationships/hdphoto" Target="../media/hdphoto5.wdp"/><Relationship Id="rId26" Type="http://schemas.openxmlformats.org/officeDocument/2006/relationships/image" Target="../media/image19.png"/><Relationship Id="rId3" Type="http://schemas.microsoft.com/office/2007/relationships/hdphoto" Target="../media/hdphoto1.wdp"/><Relationship Id="rId21" Type="http://schemas.openxmlformats.org/officeDocument/2006/relationships/image" Target="../media/image15.jpeg"/><Relationship Id="rId34" Type="http://schemas.openxmlformats.org/officeDocument/2006/relationships/image" Target="../media/image25.jpeg"/><Relationship Id="rId7" Type="http://schemas.openxmlformats.org/officeDocument/2006/relationships/image" Target="../media/image5.png"/><Relationship Id="rId12" Type="http://schemas.openxmlformats.org/officeDocument/2006/relationships/image" Target="../media/image8.jpeg"/><Relationship Id="rId17" Type="http://schemas.openxmlformats.org/officeDocument/2006/relationships/image" Target="../media/image13.png"/><Relationship Id="rId25" Type="http://schemas.microsoft.com/office/2007/relationships/hdphoto" Target="../media/hdphoto7.wdp"/><Relationship Id="rId33" Type="http://schemas.openxmlformats.org/officeDocument/2006/relationships/image" Target="../media/image24.jpeg"/><Relationship Id="rId2" Type="http://schemas.openxmlformats.org/officeDocument/2006/relationships/image" Target="../media/image2.png"/><Relationship Id="rId16" Type="http://schemas.openxmlformats.org/officeDocument/2006/relationships/image" Target="../media/image12.jpeg"/><Relationship Id="rId20" Type="http://schemas.microsoft.com/office/2007/relationships/hdphoto" Target="../media/hdphoto6.wdp"/><Relationship Id="rId29" Type="http://schemas.microsoft.com/office/2007/relationships/hdphoto" Target="../media/hdphoto9.wdp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11" Type="http://schemas.microsoft.com/office/2007/relationships/hdphoto" Target="../media/hdphoto4.wdp"/><Relationship Id="rId24" Type="http://schemas.openxmlformats.org/officeDocument/2006/relationships/image" Target="../media/image18.png"/><Relationship Id="rId32" Type="http://schemas.openxmlformats.org/officeDocument/2006/relationships/image" Target="../media/image23.jpeg"/><Relationship Id="rId5" Type="http://schemas.openxmlformats.org/officeDocument/2006/relationships/image" Target="../media/image4.png"/><Relationship Id="rId15" Type="http://schemas.openxmlformats.org/officeDocument/2006/relationships/image" Target="../media/image11.jpeg"/><Relationship Id="rId23" Type="http://schemas.openxmlformats.org/officeDocument/2006/relationships/image" Target="../media/image17.jpeg"/><Relationship Id="rId28" Type="http://schemas.openxmlformats.org/officeDocument/2006/relationships/image" Target="../media/image20.png"/><Relationship Id="rId10" Type="http://schemas.openxmlformats.org/officeDocument/2006/relationships/image" Target="../media/image7.png"/><Relationship Id="rId19" Type="http://schemas.openxmlformats.org/officeDocument/2006/relationships/image" Target="../media/image14.png"/><Relationship Id="rId31" Type="http://schemas.openxmlformats.org/officeDocument/2006/relationships/image" Target="../media/image22.jpeg"/><Relationship Id="rId4" Type="http://schemas.openxmlformats.org/officeDocument/2006/relationships/image" Target="../media/image3.jpeg"/><Relationship Id="rId9" Type="http://schemas.openxmlformats.org/officeDocument/2006/relationships/image" Target="../media/image6.jpeg"/><Relationship Id="rId14" Type="http://schemas.openxmlformats.org/officeDocument/2006/relationships/image" Target="../media/image10.jpeg"/><Relationship Id="rId22" Type="http://schemas.openxmlformats.org/officeDocument/2006/relationships/image" Target="../media/image16.jpeg"/><Relationship Id="rId27" Type="http://schemas.microsoft.com/office/2007/relationships/hdphoto" Target="../media/hdphoto8.wdp"/><Relationship Id="rId30" Type="http://schemas.openxmlformats.org/officeDocument/2006/relationships/image" Target="../media/image21.jpeg"/><Relationship Id="rId8" Type="http://schemas.microsoft.com/office/2007/relationships/hdphoto" Target="../media/hdphoto3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24</xdr:row>
      <xdr:rowOff>177846</xdr:rowOff>
    </xdr:from>
    <xdr:to>
      <xdr:col>2</xdr:col>
      <xdr:colOff>1295400</xdr:colOff>
      <xdr:row>24</xdr:row>
      <xdr:rowOff>1238250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id="{00000000-0008-0000-0000-00001E000000}"/>
            </a:ext>
            <a:ext uri="{147F2762-F138-4A5C-976F-8EAC2B608ADB}">
              <a16:predDERef xmlns:a16="http://schemas.microsoft.com/office/drawing/2014/main" pred="{7FA32292-B2BC-89EE-18C5-5056067EFA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52" t="14847" r="17242" b="3860"/>
        <a:stretch/>
      </xdr:blipFill>
      <xdr:spPr>
        <a:xfrm>
          <a:off x="2419350" y="13846221"/>
          <a:ext cx="1181100" cy="1060404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16</xdr:row>
      <xdr:rowOff>33198</xdr:rowOff>
    </xdr:from>
    <xdr:to>
      <xdr:col>2</xdr:col>
      <xdr:colOff>1209675</xdr:colOff>
      <xdr:row>16</xdr:row>
      <xdr:rowOff>1332380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7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572" r="19142"/>
        <a:stretch/>
      </xdr:blipFill>
      <xdr:spPr>
        <a:xfrm>
          <a:off x="1600200" y="2604948"/>
          <a:ext cx="1009650" cy="1299182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17</xdr:row>
      <xdr:rowOff>19050</xdr:rowOff>
    </xdr:from>
    <xdr:to>
      <xdr:col>2</xdr:col>
      <xdr:colOff>1171575</xdr:colOff>
      <xdr:row>17</xdr:row>
      <xdr:rowOff>1314450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48" t="-736" r="20404" b="736"/>
        <a:stretch/>
      </xdr:blipFill>
      <xdr:spPr>
        <a:xfrm>
          <a:off x="1619250" y="3924300"/>
          <a:ext cx="952500" cy="12954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19</xdr:row>
      <xdr:rowOff>127068</xdr:rowOff>
    </xdr:from>
    <xdr:to>
      <xdr:col>2</xdr:col>
      <xdr:colOff>1285876</xdr:colOff>
      <xdr:row>19</xdr:row>
      <xdr:rowOff>1257299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2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511" t="13027" r="14323" b="10959"/>
        <a:stretch/>
      </xdr:blipFill>
      <xdr:spPr>
        <a:xfrm>
          <a:off x="1495425" y="6699318"/>
          <a:ext cx="1190626" cy="1130231"/>
        </a:xfrm>
        <a:prstGeom prst="rect">
          <a:avLst/>
        </a:prstGeom>
      </xdr:spPr>
    </xdr:pic>
    <xdr:clientData/>
  </xdr:twoCellAnchor>
  <xdr:twoCellAnchor editAs="oneCell">
    <xdr:from>
      <xdr:col>2</xdr:col>
      <xdr:colOff>222949</xdr:colOff>
      <xdr:row>20</xdr:row>
      <xdr:rowOff>25906</xdr:rowOff>
    </xdr:from>
    <xdr:to>
      <xdr:col>2</xdr:col>
      <xdr:colOff>1181100</xdr:colOff>
      <xdr:row>20</xdr:row>
      <xdr:rowOff>1328818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-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372" r="5104" b="25000"/>
        <a:stretch/>
      </xdr:blipFill>
      <xdr:spPr>
        <a:xfrm>
          <a:off x="1623124" y="7931656"/>
          <a:ext cx="958151" cy="1302912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21</xdr:row>
      <xdr:rowOff>317139</xdr:rowOff>
    </xdr:from>
    <xdr:to>
      <xdr:col>2</xdr:col>
      <xdr:colOff>1133475</xdr:colOff>
      <xdr:row>21</xdr:row>
      <xdr:rowOff>1016469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90" t="26819" r="20588" b="27625"/>
        <a:stretch/>
      </xdr:blipFill>
      <xdr:spPr>
        <a:xfrm>
          <a:off x="1666875" y="9556389"/>
          <a:ext cx="866775" cy="69933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22</xdr:row>
      <xdr:rowOff>9525</xdr:rowOff>
    </xdr:from>
    <xdr:to>
      <xdr:col>2</xdr:col>
      <xdr:colOff>1028700</xdr:colOff>
      <xdr:row>22</xdr:row>
      <xdr:rowOff>1327952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bright="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0824" r="30706"/>
        <a:stretch/>
      </xdr:blipFill>
      <xdr:spPr>
        <a:xfrm>
          <a:off x="1752600" y="10582275"/>
          <a:ext cx="676275" cy="1318427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23</xdr:row>
      <xdr:rowOff>35197</xdr:rowOff>
    </xdr:from>
    <xdr:to>
      <xdr:col>2</xdr:col>
      <xdr:colOff>1228726</xdr:colOff>
      <xdr:row>23</xdr:row>
      <xdr:rowOff>1314450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24" t="11575" r="21228" b="11738"/>
        <a:stretch/>
      </xdr:blipFill>
      <xdr:spPr>
        <a:xfrm>
          <a:off x="1666875" y="11941447"/>
          <a:ext cx="962026" cy="127925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25</xdr:row>
      <xdr:rowOff>276257</xdr:rowOff>
    </xdr:from>
    <xdr:to>
      <xdr:col>2</xdr:col>
      <xdr:colOff>1266826</xdr:colOff>
      <xdr:row>25</xdr:row>
      <xdr:rowOff>1322833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32" t="21789" r="17660" b="14679"/>
        <a:stretch/>
      </xdr:blipFill>
      <xdr:spPr>
        <a:xfrm>
          <a:off x="1533525" y="14849507"/>
          <a:ext cx="1133476" cy="1046576"/>
        </a:xfrm>
        <a:prstGeom prst="rect">
          <a:avLst/>
        </a:prstGeom>
      </xdr:spPr>
    </xdr:pic>
    <xdr:clientData/>
  </xdr:twoCellAnchor>
  <xdr:twoCellAnchor editAs="oneCell">
    <xdr:from>
      <xdr:col>2</xdr:col>
      <xdr:colOff>289631</xdr:colOff>
      <xdr:row>27</xdr:row>
      <xdr:rowOff>27939</xdr:rowOff>
    </xdr:from>
    <xdr:to>
      <xdr:col>2</xdr:col>
      <xdr:colOff>1066801</xdr:colOff>
      <xdr:row>27</xdr:row>
      <xdr:rowOff>1304925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11" t="15052" r="30450" b="8477"/>
        <a:stretch/>
      </xdr:blipFill>
      <xdr:spPr>
        <a:xfrm>
          <a:off x="1689806" y="17268189"/>
          <a:ext cx="777170" cy="127698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28</xdr:row>
      <xdr:rowOff>361949</xdr:rowOff>
    </xdr:from>
    <xdr:to>
      <xdr:col>2</xdr:col>
      <xdr:colOff>1234237</xdr:colOff>
      <xdr:row>28</xdr:row>
      <xdr:rowOff>1057274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68" t="36825" r="28601" b="32488"/>
        <a:stretch/>
      </xdr:blipFill>
      <xdr:spPr>
        <a:xfrm>
          <a:off x="1457325" y="18935699"/>
          <a:ext cx="1177087" cy="69532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85726</xdr:colOff>
      <xdr:row>29</xdr:row>
      <xdr:rowOff>92291</xdr:rowOff>
    </xdr:from>
    <xdr:to>
      <xdr:col>2</xdr:col>
      <xdr:colOff>1304926</xdr:colOff>
      <xdr:row>29</xdr:row>
      <xdr:rowOff>1216048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52" t="24149" r="17666" b="16693"/>
        <a:stretch/>
      </xdr:blipFill>
      <xdr:spPr>
        <a:xfrm>
          <a:off x="1485901" y="19999541"/>
          <a:ext cx="1219200" cy="1123757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238124</xdr:colOff>
      <xdr:row>30</xdr:row>
      <xdr:rowOff>45563</xdr:rowOff>
    </xdr:from>
    <xdr:to>
      <xdr:col>2</xdr:col>
      <xdr:colOff>1214967</xdr:colOff>
      <xdr:row>30</xdr:row>
      <xdr:rowOff>1314451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brigh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3011" t="8960" r="21875" b="8515"/>
        <a:stretch/>
      </xdr:blipFill>
      <xdr:spPr>
        <a:xfrm>
          <a:off x="1638299" y="21286313"/>
          <a:ext cx="976843" cy="1268888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33</xdr:row>
      <xdr:rowOff>66675</xdr:rowOff>
    </xdr:from>
    <xdr:to>
      <xdr:col>2</xdr:col>
      <xdr:colOff>1238250</xdr:colOff>
      <xdr:row>33</xdr:row>
      <xdr:rowOff>1206873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rightnessContrast bright="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3988" t="-2778" r="15178"/>
        <a:stretch/>
      </xdr:blipFill>
      <xdr:spPr>
        <a:xfrm>
          <a:off x="1590675" y="25307925"/>
          <a:ext cx="1047750" cy="1140198"/>
        </a:xfrm>
        <a:prstGeom prst="rect">
          <a:avLst/>
        </a:prstGeom>
      </xdr:spPr>
    </xdr:pic>
    <xdr:clientData/>
  </xdr:twoCellAnchor>
  <xdr:twoCellAnchor editAs="oneCell">
    <xdr:from>
      <xdr:col>2</xdr:col>
      <xdr:colOff>208227</xdr:colOff>
      <xdr:row>34</xdr:row>
      <xdr:rowOff>28575</xdr:rowOff>
    </xdr:from>
    <xdr:to>
      <xdr:col>2</xdr:col>
      <xdr:colOff>1228725</xdr:colOff>
      <xdr:row>34</xdr:row>
      <xdr:rowOff>1295400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70" t="10221" r="12093" b="10221"/>
        <a:stretch/>
      </xdr:blipFill>
      <xdr:spPr>
        <a:xfrm>
          <a:off x="1608402" y="26603325"/>
          <a:ext cx="1020498" cy="1266825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32</xdr:row>
      <xdr:rowOff>38100</xdr:rowOff>
    </xdr:from>
    <xdr:to>
      <xdr:col>2</xdr:col>
      <xdr:colOff>1228725</xdr:colOff>
      <xdr:row>33</xdr:row>
      <xdr:rowOff>253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0" y="23945850"/>
          <a:ext cx="971550" cy="1295653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26</xdr:row>
      <xdr:rowOff>229721</xdr:rowOff>
    </xdr:from>
    <xdr:to>
      <xdr:col>2</xdr:col>
      <xdr:colOff>1266825</xdr:colOff>
      <xdr:row>26</xdr:row>
      <xdr:rowOff>1162050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65" t="22844" r="21765" b="28543"/>
        <a:stretch/>
      </xdr:blipFill>
      <xdr:spPr>
        <a:xfrm>
          <a:off x="1447800" y="16136471"/>
          <a:ext cx="1219200" cy="932329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31</xdr:row>
      <xdr:rowOff>116249</xdr:rowOff>
    </xdr:from>
    <xdr:to>
      <xdr:col>2</xdr:col>
      <xdr:colOff>1266715</xdr:colOff>
      <xdr:row>31</xdr:row>
      <xdr:rowOff>1181101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0000-000006000000}"/>
            </a:ext>
            <a:ext uri="{147F2762-F138-4A5C-976F-8EAC2B608ADB}">
              <a16:predDERef xmlns:a16="http://schemas.microsoft.com/office/drawing/2014/main" pred="{13B5FAAC-02F9-E9B0-E2E7-ECEEB2F26D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bright="1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926" t="3189" r="12967" b="3189"/>
        <a:stretch/>
      </xdr:blipFill>
      <xdr:spPr>
        <a:xfrm>
          <a:off x="1543050" y="22690499"/>
          <a:ext cx="1123840" cy="1064852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12</xdr:row>
      <xdr:rowOff>38100</xdr:rowOff>
    </xdr:from>
    <xdr:to>
      <xdr:col>3</xdr:col>
      <xdr:colOff>342825</xdr:colOff>
      <xdr:row>12</xdr:row>
      <xdr:rowOff>333713</xdr:rowOff>
    </xdr:to>
    <xdr:sp macro="" textlink="">
      <xdr:nvSpPr>
        <xdr:cNvPr id="8" name="Rettango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/>
        </xdr:cNvSpPr>
      </xdr:nvSpPr>
      <xdr:spPr>
        <a:xfrm>
          <a:off x="3048000" y="495300"/>
          <a:ext cx="295200" cy="295613"/>
        </a:xfrm>
        <a:prstGeom prst="rect">
          <a:avLst/>
        </a:prstGeom>
        <a:solidFill>
          <a:srgbClr val="CC33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it-IT"/>
        </a:p>
      </xdr:txBody>
    </xdr:sp>
    <xdr:clientData/>
  </xdr:twoCellAnchor>
  <xdr:twoCellAnchor>
    <xdr:from>
      <xdr:col>4</xdr:col>
      <xdr:colOff>38100</xdr:colOff>
      <xdr:row>12</xdr:row>
      <xdr:rowOff>38100</xdr:rowOff>
    </xdr:from>
    <xdr:to>
      <xdr:col>4</xdr:col>
      <xdr:colOff>333300</xdr:colOff>
      <xdr:row>12</xdr:row>
      <xdr:rowOff>333713</xdr:rowOff>
    </xdr:to>
    <xdr:sp macro="" textlink="">
      <xdr:nvSpPr>
        <xdr:cNvPr id="10" name="Rettango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/>
        </xdr:cNvSpPr>
      </xdr:nvSpPr>
      <xdr:spPr>
        <a:xfrm>
          <a:off x="3409950" y="495300"/>
          <a:ext cx="295200" cy="295613"/>
        </a:xfrm>
        <a:prstGeom prst="rect">
          <a:avLst/>
        </a:prstGeom>
        <a:solidFill>
          <a:srgbClr val="BFAF9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it-IT"/>
        </a:p>
      </xdr:txBody>
    </xdr:sp>
    <xdr:clientData/>
  </xdr:twoCellAnchor>
  <xdr:twoCellAnchor>
    <xdr:from>
      <xdr:col>5</xdr:col>
      <xdr:colOff>38100</xdr:colOff>
      <xdr:row>12</xdr:row>
      <xdr:rowOff>38100</xdr:rowOff>
    </xdr:from>
    <xdr:to>
      <xdr:col>5</xdr:col>
      <xdr:colOff>333300</xdr:colOff>
      <xdr:row>12</xdr:row>
      <xdr:rowOff>333713</xdr:rowOff>
    </xdr:to>
    <xdr:sp macro="" textlink="">
      <xdr:nvSpPr>
        <xdr:cNvPr id="12" name="Rettangol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/>
        </xdr:cNvSpPr>
      </xdr:nvSpPr>
      <xdr:spPr>
        <a:xfrm>
          <a:off x="3781425" y="495300"/>
          <a:ext cx="295200" cy="295613"/>
        </a:xfrm>
        <a:prstGeom prst="rect">
          <a:avLst/>
        </a:prstGeom>
        <a:solidFill>
          <a:srgbClr val="9D846B"/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it-IT"/>
        </a:p>
      </xdr:txBody>
    </xdr:sp>
    <xdr:clientData/>
  </xdr:twoCellAnchor>
  <xdr:twoCellAnchor>
    <xdr:from>
      <xdr:col>6</xdr:col>
      <xdr:colOff>38100</xdr:colOff>
      <xdr:row>12</xdr:row>
      <xdr:rowOff>38100</xdr:rowOff>
    </xdr:from>
    <xdr:to>
      <xdr:col>6</xdr:col>
      <xdr:colOff>333300</xdr:colOff>
      <xdr:row>12</xdr:row>
      <xdr:rowOff>333713</xdr:rowOff>
    </xdr:to>
    <xdr:sp macro="" textlink="">
      <xdr:nvSpPr>
        <xdr:cNvPr id="14" name="Rettangol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/>
        </xdr:cNvSpPr>
      </xdr:nvSpPr>
      <xdr:spPr>
        <a:xfrm>
          <a:off x="4152900" y="495300"/>
          <a:ext cx="295200" cy="295613"/>
        </a:xfrm>
        <a:prstGeom prst="rect">
          <a:avLst/>
        </a:prstGeom>
        <a:solidFill>
          <a:srgbClr val="7038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it-IT"/>
        </a:p>
      </xdr:txBody>
    </xdr:sp>
    <xdr:clientData/>
  </xdr:twoCellAnchor>
  <xdr:twoCellAnchor>
    <xdr:from>
      <xdr:col>7</xdr:col>
      <xdr:colOff>38100</xdr:colOff>
      <xdr:row>12</xdr:row>
      <xdr:rowOff>38100</xdr:rowOff>
    </xdr:from>
    <xdr:to>
      <xdr:col>7</xdr:col>
      <xdr:colOff>333300</xdr:colOff>
      <xdr:row>12</xdr:row>
      <xdr:rowOff>333713</xdr:rowOff>
    </xdr:to>
    <xdr:sp macro="" textlink="">
      <xdr:nvSpPr>
        <xdr:cNvPr id="21" name="Rettangol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/>
        </xdr:cNvSpPr>
      </xdr:nvSpPr>
      <xdr:spPr>
        <a:xfrm>
          <a:off x="4524375" y="495300"/>
          <a:ext cx="295200" cy="295613"/>
        </a:xfrm>
        <a:prstGeom prst="rect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it-IT"/>
        </a:p>
      </xdr:txBody>
    </xdr:sp>
    <xdr:clientData/>
  </xdr:twoCellAnchor>
  <xdr:twoCellAnchor editAs="oneCell">
    <xdr:from>
      <xdr:col>2</xdr:col>
      <xdr:colOff>200024</xdr:colOff>
      <xdr:row>15</xdr:row>
      <xdr:rowOff>205084</xdr:rowOff>
    </xdr:from>
    <xdr:to>
      <xdr:col>2</xdr:col>
      <xdr:colOff>1219199</xdr:colOff>
      <xdr:row>15</xdr:row>
      <xdr:rowOff>1116020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brightnessContrast bright="1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089"/>
        <a:stretch/>
      </xdr:blipFill>
      <xdr:spPr>
        <a:xfrm>
          <a:off x="4648199" y="2243434"/>
          <a:ext cx="1019175" cy="910936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18</xdr:row>
      <xdr:rowOff>152400</xdr:rowOff>
    </xdr:from>
    <xdr:to>
      <xdr:col>2</xdr:col>
      <xdr:colOff>1351936</xdr:colOff>
      <xdr:row>18</xdr:row>
      <xdr:rowOff>1047750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brightnessContrast bright="1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9790"/>
        <a:stretch/>
      </xdr:blipFill>
      <xdr:spPr>
        <a:xfrm>
          <a:off x="1428750" y="5391150"/>
          <a:ext cx="1323361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35</xdr:row>
      <xdr:rowOff>104305</xdr:rowOff>
    </xdr:from>
    <xdr:to>
      <xdr:col>2</xdr:col>
      <xdr:colOff>1133475</xdr:colOff>
      <xdr:row>35</xdr:row>
      <xdr:rowOff>1077669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2A6AD60C-43ED-4A5D-80A0-6AA4444E17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78" t="30769" r="15137" b="25490"/>
        <a:stretch/>
      </xdr:blipFill>
      <xdr:spPr>
        <a:xfrm>
          <a:off x="2381251" y="31108180"/>
          <a:ext cx="1057274" cy="973364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36</xdr:row>
      <xdr:rowOff>19050</xdr:rowOff>
    </xdr:from>
    <xdr:to>
      <xdr:col>2</xdr:col>
      <xdr:colOff>1210265</xdr:colOff>
      <xdr:row>37</xdr:row>
      <xdr:rowOff>28575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A8EF02EA-ABE0-4246-8C68-BC9EAAEEA9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92" t="14135" r="3181" b="9914"/>
        <a:stretch/>
      </xdr:blipFill>
      <xdr:spPr>
        <a:xfrm>
          <a:off x="2495550" y="36061650"/>
          <a:ext cx="1019765" cy="1343025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37</xdr:row>
      <xdr:rowOff>123825</xdr:rowOff>
    </xdr:from>
    <xdr:to>
      <xdr:col>2</xdr:col>
      <xdr:colOff>1123950</xdr:colOff>
      <xdr:row>37</xdr:row>
      <xdr:rowOff>1138744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D77EC5F6-6270-4255-8153-EC82E4D692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21" t="24462" r="8967" b="17532"/>
        <a:stretch/>
      </xdr:blipFill>
      <xdr:spPr>
        <a:xfrm>
          <a:off x="2514600" y="37499925"/>
          <a:ext cx="914400" cy="1014919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35</xdr:row>
      <xdr:rowOff>0</xdr:rowOff>
    </xdr:from>
    <xdr:to>
      <xdr:col>4</xdr:col>
      <xdr:colOff>304800</xdr:colOff>
      <xdr:row>35</xdr:row>
      <xdr:rowOff>0</xdr:rowOff>
    </xdr:to>
    <xdr:sp macro="" textlink="">
      <xdr:nvSpPr>
        <xdr:cNvPr id="59" name="Rettangolo 58">
          <a:extLst>
            <a:ext uri="{FF2B5EF4-FFF2-40B4-BE49-F238E27FC236}">
              <a16:creationId xmlns:a16="http://schemas.microsoft.com/office/drawing/2014/main" id="{49D13026-1505-4DD1-A971-BEE8254B4BB0}"/>
            </a:ext>
          </a:extLst>
        </xdr:cNvPr>
        <xdr:cNvSpPr/>
      </xdr:nvSpPr>
      <xdr:spPr>
        <a:xfrm>
          <a:off x="6572250" y="31908750"/>
          <a:ext cx="257175" cy="228600"/>
        </a:xfrm>
        <a:prstGeom prst="rect">
          <a:avLst/>
        </a:prstGeom>
        <a:solidFill>
          <a:srgbClr val="8B533B"/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it-IT"/>
        </a:p>
      </xdr:txBody>
    </xdr:sp>
    <xdr:clientData/>
  </xdr:twoCellAnchor>
  <xdr:twoCellAnchor editAs="oneCell">
    <xdr:from>
      <xdr:col>8</xdr:col>
      <xdr:colOff>38100</xdr:colOff>
      <xdr:row>12</xdr:row>
      <xdr:rowOff>57151</xdr:rowOff>
    </xdr:from>
    <xdr:to>
      <xdr:col>8</xdr:col>
      <xdr:colOff>342900</xdr:colOff>
      <xdr:row>12</xdr:row>
      <xdr:rowOff>323850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80364886-DC85-416C-92EE-B082C97512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69" t="44720" r="41805" b="45000"/>
        <a:stretch>
          <a:fillRect/>
        </a:stretch>
      </xdr:blipFill>
      <xdr:spPr>
        <a:xfrm>
          <a:off x="9534525" y="828676"/>
          <a:ext cx="304800" cy="2666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85725</xdr:colOff>
      <xdr:row>12</xdr:row>
      <xdr:rowOff>57150</xdr:rowOff>
    </xdr:from>
    <xdr:to>
      <xdr:col>9</xdr:col>
      <xdr:colOff>362683</xdr:colOff>
      <xdr:row>12</xdr:row>
      <xdr:rowOff>323850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id="{ED9368A9-B1CE-4E5F-B9ED-9D249DD297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28" t="62076" r="34750" b="23919"/>
        <a:stretch>
          <a:fillRect/>
        </a:stretch>
      </xdr:blipFill>
      <xdr:spPr>
        <a:xfrm>
          <a:off x="9953625" y="828675"/>
          <a:ext cx="276958" cy="2667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lonesrl-my.sharepoint.com/personal/admin_malonesrl_onmicrosoft_com/Documents/Malone%20Srl/Gabriella%20Gucci/COLLEZIONE%20SS%2025%2020000%20PZ/ORDINI/GIACENZA%20GABRIELLA%20G%20FIRENZE.xlsx" TargetMode="External"/><Relationship Id="rId1" Type="http://schemas.openxmlformats.org/officeDocument/2006/relationships/externalLinkPath" Target="https://malonesrl-my.sharepoint.com/personal/admin_malonesrl_onmicrosoft_com/Documents/Malone%20Srl/Gabriella%20Gucci/COLLEZIONE%20SS%2025%2020000%20PZ/ORDINI/GIACENZA%20GABRIELLA%20G%20FIRENZ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EGAN"/>
      <sheetName val="RAFFIA"/>
      <sheetName val="800 PZ"/>
    </sheetNames>
    <sheetDataSet>
      <sheetData sheetId="0">
        <row r="4">
          <cell r="V4">
            <v>0</v>
          </cell>
        </row>
        <row r="5">
          <cell r="V5">
            <v>69</v>
          </cell>
        </row>
        <row r="6">
          <cell r="V6">
            <v>0</v>
          </cell>
        </row>
        <row r="7">
          <cell r="V7">
            <v>0</v>
          </cell>
        </row>
        <row r="8">
          <cell r="V8">
            <v>0</v>
          </cell>
        </row>
        <row r="9">
          <cell r="V9">
            <v>120</v>
          </cell>
        </row>
        <row r="10">
          <cell r="V10">
            <v>120</v>
          </cell>
        </row>
        <row r="11">
          <cell r="V11">
            <v>119</v>
          </cell>
        </row>
        <row r="12">
          <cell r="V12">
            <v>110</v>
          </cell>
        </row>
        <row r="13">
          <cell r="V13">
            <v>100</v>
          </cell>
        </row>
        <row r="14">
          <cell r="V14">
            <v>138</v>
          </cell>
        </row>
        <row r="15">
          <cell r="V15">
            <v>100</v>
          </cell>
        </row>
        <row r="16">
          <cell r="V16">
            <v>80</v>
          </cell>
        </row>
        <row r="17">
          <cell r="V17">
            <v>70</v>
          </cell>
        </row>
        <row r="18">
          <cell r="V18">
            <v>120</v>
          </cell>
        </row>
        <row r="19">
          <cell r="V19">
            <v>120</v>
          </cell>
        </row>
        <row r="20">
          <cell r="V20">
            <v>129</v>
          </cell>
        </row>
        <row r="21">
          <cell r="V21">
            <v>120</v>
          </cell>
        </row>
        <row r="22">
          <cell r="V22">
            <v>120</v>
          </cell>
        </row>
        <row r="23">
          <cell r="V23">
            <v>120</v>
          </cell>
        </row>
        <row r="24">
          <cell r="V24">
            <v>110</v>
          </cell>
        </row>
        <row r="25">
          <cell r="V25">
            <v>98</v>
          </cell>
        </row>
        <row r="26">
          <cell r="V26">
            <v>140</v>
          </cell>
        </row>
        <row r="27">
          <cell r="V27">
            <v>140</v>
          </cell>
        </row>
        <row r="28">
          <cell r="V28">
            <v>140</v>
          </cell>
        </row>
        <row r="29">
          <cell r="V29">
            <v>120</v>
          </cell>
        </row>
        <row r="30">
          <cell r="V30">
            <v>118</v>
          </cell>
        </row>
        <row r="31">
          <cell r="V31">
            <v>49</v>
          </cell>
        </row>
        <row r="32">
          <cell r="V32">
            <v>100</v>
          </cell>
        </row>
        <row r="33">
          <cell r="V33">
            <v>50</v>
          </cell>
        </row>
        <row r="34">
          <cell r="V34">
            <v>40</v>
          </cell>
        </row>
        <row r="35">
          <cell r="V35">
            <v>40</v>
          </cell>
        </row>
        <row r="36">
          <cell r="V36">
            <v>49</v>
          </cell>
        </row>
        <row r="37">
          <cell r="V37">
            <v>90</v>
          </cell>
        </row>
        <row r="38">
          <cell r="V38">
            <v>50</v>
          </cell>
        </row>
        <row r="39">
          <cell r="V39">
            <v>30</v>
          </cell>
        </row>
        <row r="40">
          <cell r="V40">
            <v>8</v>
          </cell>
        </row>
        <row r="41">
          <cell r="V41">
            <v>138</v>
          </cell>
        </row>
        <row r="42">
          <cell r="V42">
            <v>150</v>
          </cell>
        </row>
        <row r="43">
          <cell r="V43">
            <v>120</v>
          </cell>
        </row>
        <row r="44">
          <cell r="V44">
            <v>120</v>
          </cell>
        </row>
        <row r="45">
          <cell r="V45">
            <v>38</v>
          </cell>
        </row>
        <row r="46">
          <cell r="V46">
            <v>80</v>
          </cell>
        </row>
        <row r="47">
          <cell r="V47">
            <v>0</v>
          </cell>
        </row>
        <row r="48">
          <cell r="V48">
            <v>0</v>
          </cell>
        </row>
        <row r="49">
          <cell r="V49">
            <v>0</v>
          </cell>
        </row>
        <row r="50">
          <cell r="V50">
            <v>140</v>
          </cell>
        </row>
        <row r="51">
          <cell r="V51">
            <v>128</v>
          </cell>
        </row>
        <row r="52">
          <cell r="V52">
            <v>130</v>
          </cell>
        </row>
        <row r="53">
          <cell r="V53">
            <v>110</v>
          </cell>
        </row>
        <row r="54">
          <cell r="V54">
            <v>0</v>
          </cell>
        </row>
        <row r="55">
          <cell r="V55">
            <v>69</v>
          </cell>
        </row>
        <row r="56">
          <cell r="V56">
            <v>0</v>
          </cell>
        </row>
        <row r="57">
          <cell r="V57">
            <v>0</v>
          </cell>
        </row>
        <row r="58">
          <cell r="V58">
            <v>0</v>
          </cell>
        </row>
        <row r="59">
          <cell r="V59">
            <v>120</v>
          </cell>
        </row>
        <row r="60">
          <cell r="V60">
            <v>110</v>
          </cell>
        </row>
        <row r="61">
          <cell r="V61">
            <v>100</v>
          </cell>
        </row>
        <row r="62">
          <cell r="V62">
            <v>108</v>
          </cell>
        </row>
        <row r="63">
          <cell r="V63">
            <v>140</v>
          </cell>
        </row>
        <row r="64">
          <cell r="V64">
            <v>120</v>
          </cell>
        </row>
        <row r="65">
          <cell r="V65">
            <v>110</v>
          </cell>
        </row>
        <row r="66">
          <cell r="V66">
            <v>89</v>
          </cell>
        </row>
        <row r="67">
          <cell r="V67">
            <v>130</v>
          </cell>
        </row>
        <row r="68">
          <cell r="V68">
            <v>140</v>
          </cell>
        </row>
        <row r="69">
          <cell r="V69">
            <v>138</v>
          </cell>
        </row>
        <row r="70">
          <cell r="V70">
            <v>120</v>
          </cell>
        </row>
        <row r="71">
          <cell r="V71">
            <v>130</v>
          </cell>
        </row>
        <row r="72">
          <cell r="V72">
            <v>118</v>
          </cell>
        </row>
        <row r="73">
          <cell r="V73">
            <v>120</v>
          </cell>
        </row>
        <row r="74">
          <cell r="V74">
            <v>120</v>
          </cell>
        </row>
        <row r="75">
          <cell r="V75">
            <v>138</v>
          </cell>
        </row>
        <row r="76">
          <cell r="V76">
            <v>130</v>
          </cell>
        </row>
        <row r="77">
          <cell r="V77">
            <v>140</v>
          </cell>
        </row>
        <row r="78">
          <cell r="V78">
            <v>120</v>
          </cell>
        </row>
        <row r="79">
          <cell r="V79">
            <v>130</v>
          </cell>
        </row>
        <row r="80">
          <cell r="V80">
            <v>140</v>
          </cell>
        </row>
        <row r="81">
          <cell r="V81">
            <v>140</v>
          </cell>
        </row>
        <row r="82">
          <cell r="V82">
            <v>139</v>
          </cell>
        </row>
        <row r="83">
          <cell r="V83">
            <v>110</v>
          </cell>
        </row>
        <row r="84">
          <cell r="V84">
            <v>140</v>
          </cell>
        </row>
        <row r="85">
          <cell r="V85">
            <v>129</v>
          </cell>
        </row>
        <row r="86">
          <cell r="V86">
            <v>139</v>
          </cell>
        </row>
        <row r="87">
          <cell r="V87">
            <v>120</v>
          </cell>
        </row>
        <row r="88">
          <cell r="V88">
            <v>130</v>
          </cell>
        </row>
        <row r="89">
          <cell r="V89">
            <v>140</v>
          </cell>
        </row>
        <row r="90">
          <cell r="V90">
            <v>118</v>
          </cell>
        </row>
        <row r="91">
          <cell r="V91">
            <v>110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EA9BC-A778-4E93-810D-FEE0E580429E}">
  <dimension ref="A1:Q39"/>
  <sheetViews>
    <sheetView tabSelected="1" workbookViewId="0">
      <pane ySplit="15" topLeftCell="A37" activePane="bottomLeft" state="frozen"/>
      <selection pane="bottomLeft" activeCell="N16" sqref="N16"/>
    </sheetView>
  </sheetViews>
  <sheetFormatPr defaultColWidth="8.86328125" defaultRowHeight="15.75"/>
  <cols>
    <col min="1" max="1" width="11" style="12" customWidth="1"/>
    <col min="2" max="2" width="13.46484375" style="12" customWidth="1"/>
    <col min="3" max="3" width="20.3984375" style="1" customWidth="1"/>
    <col min="4" max="9" width="5.46484375" style="1" customWidth="1"/>
    <col min="10" max="10" width="6.46484375" style="1" customWidth="1"/>
    <col min="11" max="11" width="6.46484375" style="13" customWidth="1"/>
    <col min="12" max="12" width="10.59765625" style="20" bestFit="1" customWidth="1"/>
    <col min="13" max="13" width="14.1328125" style="20" bestFit="1" customWidth="1"/>
    <col min="14" max="14" width="9.1328125" style="20" bestFit="1" customWidth="1"/>
    <col min="15" max="15" width="12.59765625" style="20" bestFit="1" customWidth="1"/>
    <col min="16" max="16" width="8.59765625" style="23" bestFit="1" customWidth="1"/>
    <col min="17" max="17" width="12.1328125" style="23" bestFit="1" customWidth="1"/>
    <col min="18" max="16384" width="8.86328125" style="1"/>
  </cols>
  <sheetData>
    <row r="1" spans="1:17" ht="15.95" customHeight="1">
      <c r="A1" s="36" t="s">
        <v>0</v>
      </c>
      <c r="B1" s="37"/>
      <c r="C1" s="38"/>
      <c r="D1" s="25"/>
      <c r="E1" s="25"/>
      <c r="F1" s="25"/>
      <c r="G1" s="25"/>
      <c r="H1" s="25"/>
      <c r="I1" s="25"/>
      <c r="J1" s="25"/>
    </row>
    <row r="2" spans="1:17" ht="15.95" customHeight="1">
      <c r="A2" s="39" t="s">
        <v>1</v>
      </c>
      <c r="B2" s="39"/>
      <c r="C2" s="39"/>
      <c r="D2" s="25"/>
      <c r="E2" s="25"/>
      <c r="F2" s="25"/>
      <c r="G2" s="25"/>
      <c r="H2" s="25"/>
      <c r="I2" s="25"/>
      <c r="J2" s="25"/>
    </row>
    <row r="3" spans="1:17" ht="15.95" customHeight="1">
      <c r="A3" s="39" t="s">
        <v>2</v>
      </c>
      <c r="B3" s="39"/>
      <c r="C3" s="39"/>
      <c r="D3" s="25"/>
      <c r="E3" s="25"/>
      <c r="F3" s="25"/>
      <c r="G3" s="25"/>
      <c r="H3" s="25"/>
      <c r="I3" s="25"/>
      <c r="J3" s="25"/>
    </row>
    <row r="4" spans="1:17" ht="15.95" customHeight="1">
      <c r="A4" s="39" t="s">
        <v>3</v>
      </c>
      <c r="B4" s="39"/>
      <c r="C4" s="39"/>
      <c r="D4" s="25"/>
      <c r="E4" s="25"/>
      <c r="F4" s="25"/>
      <c r="G4" s="25"/>
      <c r="H4" s="25"/>
      <c r="I4" s="25"/>
      <c r="J4" s="25"/>
    </row>
    <row r="5" spans="1:17" ht="15.95" customHeight="1">
      <c r="A5" s="39" t="s">
        <v>4</v>
      </c>
      <c r="B5" s="39"/>
      <c r="C5" s="39"/>
      <c r="D5" s="25"/>
      <c r="E5" s="25"/>
      <c r="F5" s="25"/>
      <c r="G5" s="25"/>
      <c r="H5" s="25"/>
      <c r="I5" s="25"/>
      <c r="J5" s="25"/>
    </row>
    <row r="6" spans="1:17" ht="15.95" customHeight="1">
      <c r="A6" s="39" t="s">
        <v>5</v>
      </c>
      <c r="B6" s="39"/>
      <c r="C6" s="39"/>
      <c r="D6" s="25"/>
      <c r="E6" s="25"/>
      <c r="F6" s="25"/>
      <c r="G6" s="25"/>
      <c r="H6" s="25"/>
      <c r="I6" s="25"/>
      <c r="J6" s="25"/>
    </row>
    <row r="7" spans="1:17" ht="15.95" customHeight="1">
      <c r="A7" s="39" t="s">
        <v>6</v>
      </c>
      <c r="B7" s="39"/>
      <c r="C7" s="39"/>
      <c r="D7" s="25"/>
      <c r="E7" s="25"/>
      <c r="F7" s="25"/>
      <c r="G7" s="25"/>
      <c r="H7" s="25"/>
      <c r="I7" s="25"/>
      <c r="J7" s="25"/>
    </row>
    <row r="8" spans="1:17" ht="15.95" customHeight="1">
      <c r="A8" s="39" t="s">
        <v>7</v>
      </c>
      <c r="B8" s="39"/>
      <c r="C8" s="39"/>
      <c r="D8" s="25"/>
      <c r="E8" s="25"/>
      <c r="F8" s="25"/>
      <c r="G8" s="25"/>
      <c r="H8" s="25"/>
      <c r="I8" s="25"/>
      <c r="J8" s="25"/>
    </row>
    <row r="9" spans="1:17" ht="15.95" customHeight="1">
      <c r="A9" s="39" t="s">
        <v>8</v>
      </c>
      <c r="B9" s="39"/>
      <c r="C9" s="39"/>
      <c r="D9" s="25"/>
      <c r="E9" s="25"/>
      <c r="F9" s="25"/>
      <c r="G9" s="25"/>
      <c r="H9" s="25"/>
      <c r="I9" s="25"/>
      <c r="J9" s="25"/>
    </row>
    <row r="10" spans="1:17" ht="15.95" customHeight="1">
      <c r="A10" s="40" t="s">
        <v>9</v>
      </c>
      <c r="B10" s="41"/>
      <c r="C10" s="42"/>
      <c r="D10" s="25"/>
      <c r="E10" s="25"/>
      <c r="F10" s="25"/>
      <c r="G10" s="25"/>
      <c r="H10" s="25"/>
      <c r="I10" s="25"/>
      <c r="J10" s="25"/>
    </row>
    <row r="11" spans="1:17" ht="15.95" customHeight="1">
      <c r="A11" s="40" t="s">
        <v>10</v>
      </c>
      <c r="B11" s="41"/>
      <c r="C11" s="42"/>
      <c r="D11" s="25"/>
      <c r="E11" s="25"/>
      <c r="F11" s="25"/>
      <c r="G11" s="25"/>
      <c r="H11" s="25"/>
      <c r="I11" s="25"/>
      <c r="J11" s="25"/>
    </row>
    <row r="12" spans="1:17" ht="15" customHeight="1">
      <c r="A12" s="40" t="s">
        <v>11</v>
      </c>
      <c r="B12" s="41"/>
      <c r="C12" s="42"/>
      <c r="D12" s="33" t="s">
        <v>12</v>
      </c>
      <c r="E12" s="34"/>
      <c r="F12" s="34"/>
      <c r="G12" s="34"/>
      <c r="H12" s="34"/>
      <c r="I12" s="34"/>
      <c r="J12" s="35"/>
    </row>
    <row r="13" spans="1:17" ht="30.95" customHeight="1">
      <c r="A13" s="25"/>
      <c r="B13" s="25"/>
      <c r="C13" s="25"/>
      <c r="D13" s="26"/>
      <c r="E13" s="26"/>
      <c r="F13" s="26"/>
      <c r="G13" s="26"/>
      <c r="H13" s="26"/>
      <c r="I13" s="26"/>
      <c r="J13" s="26"/>
    </row>
    <row r="14" spans="1:17" ht="31.5">
      <c r="A14" s="25"/>
      <c r="B14" s="25"/>
      <c r="C14" s="25"/>
      <c r="D14" s="26" t="s">
        <v>13</v>
      </c>
      <c r="E14" s="26" t="s">
        <v>14</v>
      </c>
      <c r="F14" s="26" t="s">
        <v>15</v>
      </c>
      <c r="G14" s="26" t="s">
        <v>16</v>
      </c>
      <c r="H14" s="26" t="s">
        <v>17</v>
      </c>
      <c r="I14" s="26" t="s">
        <v>18</v>
      </c>
      <c r="J14" s="26" t="s">
        <v>19</v>
      </c>
    </row>
    <row r="15" spans="1:17" ht="31.5">
      <c r="A15" s="2" t="s">
        <v>20</v>
      </c>
      <c r="B15" s="2" t="s">
        <v>21</v>
      </c>
      <c r="C15" s="2" t="s">
        <v>22</v>
      </c>
      <c r="D15" s="3" t="s">
        <v>23</v>
      </c>
      <c r="E15" s="3" t="s">
        <v>23</v>
      </c>
      <c r="F15" s="3" t="s">
        <v>23</v>
      </c>
      <c r="G15" s="3" t="s">
        <v>23</v>
      </c>
      <c r="H15" s="3" t="s">
        <v>23</v>
      </c>
      <c r="I15" s="4" t="s">
        <v>23</v>
      </c>
      <c r="J15" s="4" t="s">
        <v>23</v>
      </c>
      <c r="K15" s="4" t="s">
        <v>24</v>
      </c>
      <c r="L15" s="16" t="s">
        <v>25</v>
      </c>
      <c r="M15" s="16" t="s">
        <v>26</v>
      </c>
      <c r="N15" s="5" t="s">
        <v>27</v>
      </c>
      <c r="O15" s="5" t="s">
        <v>28</v>
      </c>
      <c r="P15" s="19" t="s">
        <v>29</v>
      </c>
      <c r="Q15" s="19" t="s">
        <v>30</v>
      </c>
    </row>
    <row r="16" spans="1:17" ht="99" customHeight="1">
      <c r="A16" s="6" t="s">
        <v>31</v>
      </c>
      <c r="B16" s="7" t="s">
        <v>32</v>
      </c>
      <c r="C16" s="8"/>
      <c r="D16" s="27">
        <f>[1]VEGAN!$V$4</f>
        <v>0</v>
      </c>
      <c r="E16" s="27">
        <f>[1]VEGAN!$V$5</f>
        <v>69</v>
      </c>
      <c r="F16" s="27">
        <f>[1]VEGAN!$V$6</f>
        <v>0</v>
      </c>
      <c r="G16" s="27">
        <f>[1]VEGAN!$V$7</f>
        <v>0</v>
      </c>
      <c r="H16" s="28">
        <f>[1]VEGAN!$V$8</f>
        <v>0</v>
      </c>
      <c r="I16" s="26"/>
      <c r="J16" s="26"/>
      <c r="K16" s="14">
        <f>SUM(D16:J16)</f>
        <v>69</v>
      </c>
      <c r="L16" s="21">
        <v>155</v>
      </c>
      <c r="M16" s="21">
        <f t="shared" ref="M16:M38" si="0">SUM(L16*K16)</f>
        <v>10695</v>
      </c>
      <c r="N16" s="21">
        <v>27</v>
      </c>
      <c r="O16" s="21">
        <f t="shared" ref="O16:O38" si="1">SUM(N16*K16)</f>
        <v>1863</v>
      </c>
      <c r="P16" s="24">
        <f>SUM(N16/1.12)</f>
        <v>24.107142857142854</v>
      </c>
      <c r="Q16" s="24">
        <f t="shared" ref="Q16:Q38" si="2">SUM(P16*K16)</f>
        <v>1663.3928571428569</v>
      </c>
    </row>
    <row r="17" spans="1:17" ht="105" customHeight="1">
      <c r="A17" s="6" t="s">
        <v>33</v>
      </c>
      <c r="B17" s="7" t="s">
        <v>34</v>
      </c>
      <c r="C17" s="25"/>
      <c r="D17" s="26"/>
      <c r="E17" s="27">
        <f>[1]VEGAN!$V$9</f>
        <v>120</v>
      </c>
      <c r="F17" s="27">
        <f>[1]VEGAN!$V$10</f>
        <v>120</v>
      </c>
      <c r="G17" s="27">
        <f>[1]VEGAN!$V$11</f>
        <v>119</v>
      </c>
      <c r="H17" s="28">
        <f>[1]VEGAN!$V$12</f>
        <v>110</v>
      </c>
      <c r="I17" s="26"/>
      <c r="J17" s="26"/>
      <c r="K17" s="14">
        <f t="shared" ref="K17:K38" si="3">SUM(D17:J17)</f>
        <v>469</v>
      </c>
      <c r="L17" s="21">
        <v>171</v>
      </c>
      <c r="M17" s="21">
        <f t="shared" si="0"/>
        <v>80199</v>
      </c>
      <c r="N17" s="22">
        <v>27</v>
      </c>
      <c r="O17" s="21">
        <f t="shared" si="1"/>
        <v>12663</v>
      </c>
      <c r="P17" s="24">
        <f t="shared" ref="P17:P38" si="4">SUM(N17/1.12)</f>
        <v>24.107142857142854</v>
      </c>
      <c r="Q17" s="24">
        <f t="shared" si="2"/>
        <v>11306.249999999998</v>
      </c>
    </row>
    <row r="18" spans="1:17" ht="105" customHeight="1">
      <c r="A18" s="6" t="s">
        <v>35</v>
      </c>
      <c r="B18" s="7" t="s">
        <v>36</v>
      </c>
      <c r="C18" s="8"/>
      <c r="D18" s="27">
        <f>[1]VEGAN!$V$13</f>
        <v>100</v>
      </c>
      <c r="E18" s="27">
        <f>[1]VEGAN!$V$14</f>
        <v>138</v>
      </c>
      <c r="F18" s="27">
        <f>[1]VEGAN!$V$15</f>
        <v>100</v>
      </c>
      <c r="G18" s="27">
        <f>[1]VEGAN!$V$16</f>
        <v>80</v>
      </c>
      <c r="H18" s="28">
        <f>[1]VEGAN!$V$17</f>
        <v>70</v>
      </c>
      <c r="I18" s="26"/>
      <c r="J18" s="26"/>
      <c r="K18" s="14">
        <f t="shared" si="3"/>
        <v>488</v>
      </c>
      <c r="L18" s="21">
        <v>129</v>
      </c>
      <c r="M18" s="21">
        <f t="shared" si="0"/>
        <v>62952</v>
      </c>
      <c r="N18" s="21">
        <v>27</v>
      </c>
      <c r="O18" s="21">
        <f t="shared" si="1"/>
        <v>13176</v>
      </c>
      <c r="P18" s="24">
        <f t="shared" si="4"/>
        <v>24.107142857142854</v>
      </c>
      <c r="Q18" s="24">
        <f t="shared" si="2"/>
        <v>11764.285714285712</v>
      </c>
    </row>
    <row r="19" spans="1:17" ht="105" customHeight="1">
      <c r="A19" s="9" t="s">
        <v>37</v>
      </c>
      <c r="B19" s="7" t="s">
        <v>38</v>
      </c>
      <c r="C19" s="29"/>
      <c r="D19" s="26"/>
      <c r="E19" s="27">
        <f>[1]VEGAN!$V$18</f>
        <v>120</v>
      </c>
      <c r="F19" s="27">
        <f>[1]VEGAN!$V$19</f>
        <v>120</v>
      </c>
      <c r="G19" s="27">
        <f>[1]VEGAN!$V$20</f>
        <v>129</v>
      </c>
      <c r="H19" s="28">
        <f>[1]VEGAN!$V$21</f>
        <v>120</v>
      </c>
      <c r="I19" s="26"/>
      <c r="J19" s="26"/>
      <c r="K19" s="14">
        <f t="shared" si="3"/>
        <v>489</v>
      </c>
      <c r="L19" s="21">
        <v>171</v>
      </c>
      <c r="M19" s="21">
        <f t="shared" si="0"/>
        <v>83619</v>
      </c>
      <c r="N19" s="22">
        <v>27</v>
      </c>
      <c r="O19" s="21">
        <f t="shared" si="1"/>
        <v>13203</v>
      </c>
      <c r="P19" s="24">
        <f t="shared" si="4"/>
        <v>24.107142857142854</v>
      </c>
      <c r="Q19" s="24">
        <f t="shared" si="2"/>
        <v>11788.392857142855</v>
      </c>
    </row>
    <row r="20" spans="1:17" ht="105" customHeight="1">
      <c r="A20" s="9" t="s">
        <v>39</v>
      </c>
      <c r="B20" s="7" t="s">
        <v>34</v>
      </c>
      <c r="C20" s="29"/>
      <c r="D20" s="26"/>
      <c r="E20" s="27">
        <f>[1]VEGAN!$V$22</f>
        <v>120</v>
      </c>
      <c r="F20" s="27">
        <f>[1]VEGAN!$V$23</f>
        <v>120</v>
      </c>
      <c r="G20" s="27">
        <f>[1]VEGAN!$V$24</f>
        <v>110</v>
      </c>
      <c r="H20" s="28">
        <f>[1]VEGAN!$V$25</f>
        <v>98</v>
      </c>
      <c r="I20" s="26"/>
      <c r="J20" s="26"/>
      <c r="K20" s="14">
        <f t="shared" si="3"/>
        <v>448</v>
      </c>
      <c r="L20" s="21">
        <v>171</v>
      </c>
      <c r="M20" s="21">
        <f t="shared" si="0"/>
        <v>76608</v>
      </c>
      <c r="N20" s="22">
        <v>27</v>
      </c>
      <c r="O20" s="21">
        <f t="shared" si="1"/>
        <v>12096</v>
      </c>
      <c r="P20" s="24">
        <f t="shared" si="4"/>
        <v>24.107142857142854</v>
      </c>
      <c r="Q20" s="24">
        <f t="shared" si="2"/>
        <v>10799.999999999998</v>
      </c>
    </row>
    <row r="21" spans="1:17" ht="105" customHeight="1">
      <c r="A21" s="9" t="s">
        <v>40</v>
      </c>
      <c r="B21" s="10" t="s">
        <v>41</v>
      </c>
      <c r="C21" s="29"/>
      <c r="D21" s="27">
        <f>[1]VEGAN!$V$26</f>
        <v>140</v>
      </c>
      <c r="E21" s="27">
        <f>[1]VEGAN!$V$27</f>
        <v>140</v>
      </c>
      <c r="F21" s="27">
        <f>[1]VEGAN!$V$28</f>
        <v>140</v>
      </c>
      <c r="G21" s="27">
        <f>[1]VEGAN!$V$29</f>
        <v>120</v>
      </c>
      <c r="H21" s="28">
        <f>[1]VEGAN!$V$30</f>
        <v>118</v>
      </c>
      <c r="I21" s="26"/>
      <c r="J21" s="26"/>
      <c r="K21" s="14">
        <f t="shared" si="3"/>
        <v>658</v>
      </c>
      <c r="L21" s="21">
        <v>177</v>
      </c>
      <c r="M21" s="21">
        <f t="shared" si="0"/>
        <v>116466</v>
      </c>
      <c r="N21" s="22">
        <v>27</v>
      </c>
      <c r="O21" s="21">
        <f t="shared" si="1"/>
        <v>17766</v>
      </c>
      <c r="P21" s="24">
        <f t="shared" si="4"/>
        <v>24.107142857142854</v>
      </c>
      <c r="Q21" s="24">
        <f t="shared" si="2"/>
        <v>15862.499999999998</v>
      </c>
    </row>
    <row r="22" spans="1:17" ht="105" customHeight="1">
      <c r="A22" s="9" t="s">
        <v>42</v>
      </c>
      <c r="B22" s="10" t="s">
        <v>43</v>
      </c>
      <c r="C22" s="29"/>
      <c r="D22" s="27">
        <f>[1]VEGAN!$V$31</f>
        <v>49</v>
      </c>
      <c r="E22" s="27">
        <f>[1]VEGAN!$V$32</f>
        <v>100</v>
      </c>
      <c r="F22" s="27">
        <f>[1]VEGAN!$V$33</f>
        <v>50</v>
      </c>
      <c r="G22" s="27">
        <f>[1]VEGAN!$V$34</f>
        <v>40</v>
      </c>
      <c r="H22" s="28">
        <f>[1]VEGAN!$V$35</f>
        <v>40</v>
      </c>
      <c r="I22" s="26"/>
      <c r="J22" s="26"/>
      <c r="K22" s="14">
        <f t="shared" si="3"/>
        <v>279</v>
      </c>
      <c r="L22" s="21">
        <v>161</v>
      </c>
      <c r="M22" s="21">
        <f t="shared" si="0"/>
        <v>44919</v>
      </c>
      <c r="N22" s="22">
        <v>27</v>
      </c>
      <c r="O22" s="21">
        <f t="shared" si="1"/>
        <v>7533</v>
      </c>
      <c r="P22" s="24">
        <f t="shared" si="4"/>
        <v>24.107142857142854</v>
      </c>
      <c r="Q22" s="24">
        <f t="shared" si="2"/>
        <v>6725.892857142856</v>
      </c>
    </row>
    <row r="23" spans="1:17" ht="105" customHeight="1">
      <c r="A23" s="9" t="s">
        <v>44</v>
      </c>
      <c r="B23" s="10" t="s">
        <v>45</v>
      </c>
      <c r="C23" s="30"/>
      <c r="D23" s="27">
        <f>[1]VEGAN!$V$36</f>
        <v>49</v>
      </c>
      <c r="E23" s="27">
        <f>[1]VEGAN!$V$37</f>
        <v>90</v>
      </c>
      <c r="F23" s="27">
        <f>[1]VEGAN!$V$38</f>
        <v>50</v>
      </c>
      <c r="G23" s="27">
        <f>[1]VEGAN!$V$39</f>
        <v>30</v>
      </c>
      <c r="H23" s="28">
        <f>[1]VEGAN!$V$40</f>
        <v>8</v>
      </c>
      <c r="I23" s="26"/>
      <c r="J23" s="26"/>
      <c r="K23" s="14">
        <f t="shared" si="3"/>
        <v>227</v>
      </c>
      <c r="L23" s="21">
        <v>155</v>
      </c>
      <c r="M23" s="21">
        <f t="shared" si="0"/>
        <v>35185</v>
      </c>
      <c r="N23" s="22">
        <v>27</v>
      </c>
      <c r="O23" s="21">
        <f t="shared" si="1"/>
        <v>6129</v>
      </c>
      <c r="P23" s="24">
        <f t="shared" si="4"/>
        <v>24.107142857142854</v>
      </c>
      <c r="Q23" s="24">
        <f t="shared" si="2"/>
        <v>5472.3214285714275</v>
      </c>
    </row>
    <row r="24" spans="1:17" ht="105" customHeight="1">
      <c r="A24" s="9" t="s">
        <v>46</v>
      </c>
      <c r="B24" s="10" t="s">
        <v>47</v>
      </c>
      <c r="C24" s="30"/>
      <c r="D24" s="26"/>
      <c r="E24" s="27">
        <f>[1]VEGAN!$V$41</f>
        <v>138</v>
      </c>
      <c r="F24" s="27">
        <f>[1]VEGAN!$V$42</f>
        <v>150</v>
      </c>
      <c r="G24" s="27">
        <f>[1]VEGAN!$V$43</f>
        <v>120</v>
      </c>
      <c r="H24" s="28">
        <f>[1]VEGAN!$V$44</f>
        <v>120</v>
      </c>
      <c r="I24" s="26"/>
      <c r="J24" s="26"/>
      <c r="K24" s="14">
        <f t="shared" si="3"/>
        <v>528</v>
      </c>
      <c r="L24" s="21">
        <v>168</v>
      </c>
      <c r="M24" s="21">
        <f t="shared" si="0"/>
        <v>88704</v>
      </c>
      <c r="N24" s="22">
        <v>27</v>
      </c>
      <c r="O24" s="21">
        <f t="shared" si="1"/>
        <v>14256</v>
      </c>
      <c r="P24" s="24">
        <f t="shared" si="4"/>
        <v>24.107142857142854</v>
      </c>
      <c r="Q24" s="24">
        <f t="shared" si="2"/>
        <v>12728.571428571428</v>
      </c>
    </row>
    <row r="25" spans="1:17" ht="105" customHeight="1">
      <c r="A25" s="11" t="s">
        <v>48</v>
      </c>
      <c r="B25" s="7" t="s">
        <v>49</v>
      </c>
      <c r="C25" s="30"/>
      <c r="D25" s="27">
        <f>[1]VEGAN!$V$45</f>
        <v>38</v>
      </c>
      <c r="E25" s="27">
        <f>[1]VEGAN!$V$46</f>
        <v>80</v>
      </c>
      <c r="F25" s="27">
        <f>[1]VEGAN!$V$47</f>
        <v>0</v>
      </c>
      <c r="G25" s="27">
        <f>[1]VEGAN!$V$48</f>
        <v>0</v>
      </c>
      <c r="H25" s="28">
        <f>[1]VEGAN!$V$49</f>
        <v>0</v>
      </c>
      <c r="I25" s="26"/>
      <c r="J25" s="26"/>
      <c r="K25" s="14">
        <f t="shared" si="3"/>
        <v>118</v>
      </c>
      <c r="L25" s="21">
        <v>163</v>
      </c>
      <c r="M25" s="21">
        <f t="shared" si="0"/>
        <v>19234</v>
      </c>
      <c r="N25" s="22">
        <v>27</v>
      </c>
      <c r="O25" s="21">
        <f t="shared" si="1"/>
        <v>3186</v>
      </c>
      <c r="P25" s="24">
        <f t="shared" si="4"/>
        <v>24.107142857142854</v>
      </c>
      <c r="Q25" s="24">
        <f t="shared" si="2"/>
        <v>2844.6428571428569</v>
      </c>
    </row>
    <row r="26" spans="1:17" ht="105" customHeight="1">
      <c r="A26" s="9" t="s">
        <v>50</v>
      </c>
      <c r="B26" s="10" t="s">
        <v>51</v>
      </c>
      <c r="C26" s="31"/>
      <c r="D26" s="26"/>
      <c r="E26" s="27">
        <f>[1]VEGAN!$V$50</f>
        <v>140</v>
      </c>
      <c r="F26" s="27">
        <f>[1]VEGAN!$V$51</f>
        <v>128</v>
      </c>
      <c r="G26" s="27">
        <f>[1]VEGAN!$V$52</f>
        <v>130</v>
      </c>
      <c r="H26" s="28">
        <f>[1]VEGAN!$V$53</f>
        <v>110</v>
      </c>
      <c r="I26" s="26"/>
      <c r="J26" s="26"/>
      <c r="K26" s="14">
        <f t="shared" si="3"/>
        <v>508</v>
      </c>
      <c r="L26" s="21">
        <v>176</v>
      </c>
      <c r="M26" s="21">
        <f t="shared" si="0"/>
        <v>89408</v>
      </c>
      <c r="N26" s="22">
        <v>27</v>
      </c>
      <c r="O26" s="21">
        <f t="shared" si="1"/>
        <v>13716</v>
      </c>
      <c r="P26" s="24">
        <f t="shared" si="4"/>
        <v>24.107142857142854</v>
      </c>
      <c r="Q26" s="24">
        <f t="shared" si="2"/>
        <v>12246.428571428571</v>
      </c>
    </row>
    <row r="27" spans="1:17" ht="105" customHeight="1">
      <c r="A27" s="9" t="s">
        <v>52</v>
      </c>
      <c r="B27" s="10" t="s">
        <v>53</v>
      </c>
      <c r="C27" s="31"/>
      <c r="D27" s="27">
        <f>[1]VEGAN!$V$54</f>
        <v>0</v>
      </c>
      <c r="E27" s="27">
        <f>[1]VEGAN!$V$55</f>
        <v>69</v>
      </c>
      <c r="F27" s="27">
        <f>[1]VEGAN!$V$56</f>
        <v>0</v>
      </c>
      <c r="G27" s="27">
        <f>[1]VEGAN!$V$57</f>
        <v>0</v>
      </c>
      <c r="H27" s="28">
        <f>[1]VEGAN!$V$58</f>
        <v>0</v>
      </c>
      <c r="I27" s="26"/>
      <c r="J27" s="26"/>
      <c r="K27" s="14">
        <f t="shared" si="3"/>
        <v>69</v>
      </c>
      <c r="L27" s="21">
        <v>144</v>
      </c>
      <c r="M27" s="21">
        <f t="shared" si="0"/>
        <v>9936</v>
      </c>
      <c r="N27" s="22">
        <v>27</v>
      </c>
      <c r="O27" s="21">
        <f t="shared" si="1"/>
        <v>1863</v>
      </c>
      <c r="P27" s="24">
        <f t="shared" si="4"/>
        <v>24.107142857142854</v>
      </c>
      <c r="Q27" s="24">
        <f t="shared" si="2"/>
        <v>1663.3928571428569</v>
      </c>
    </row>
    <row r="28" spans="1:17" ht="105" customHeight="1">
      <c r="A28" s="9" t="s">
        <v>54</v>
      </c>
      <c r="B28" s="10" t="s">
        <v>55</v>
      </c>
      <c r="C28" s="31"/>
      <c r="D28" s="26"/>
      <c r="E28" s="27">
        <f>[1]VEGAN!$V$59</f>
        <v>120</v>
      </c>
      <c r="F28" s="27">
        <f>[1]VEGAN!$V$60</f>
        <v>110</v>
      </c>
      <c r="G28" s="27">
        <f>[1]VEGAN!$V$61</f>
        <v>100</v>
      </c>
      <c r="H28" s="28">
        <f>[1]VEGAN!$V$62</f>
        <v>108</v>
      </c>
      <c r="I28" s="26"/>
      <c r="J28" s="26"/>
      <c r="K28" s="14">
        <f t="shared" si="3"/>
        <v>438</v>
      </c>
      <c r="L28" s="21">
        <v>162</v>
      </c>
      <c r="M28" s="21">
        <f t="shared" si="0"/>
        <v>70956</v>
      </c>
      <c r="N28" s="22">
        <v>27</v>
      </c>
      <c r="O28" s="21">
        <f t="shared" si="1"/>
        <v>11826</v>
      </c>
      <c r="P28" s="24">
        <f t="shared" si="4"/>
        <v>24.107142857142854</v>
      </c>
      <c r="Q28" s="24">
        <f t="shared" si="2"/>
        <v>10558.928571428571</v>
      </c>
    </row>
    <row r="29" spans="1:17" ht="105" customHeight="1">
      <c r="A29" s="9" t="s">
        <v>56</v>
      </c>
      <c r="B29" s="10" t="s">
        <v>57</v>
      </c>
      <c r="C29" s="31"/>
      <c r="D29" s="26"/>
      <c r="E29" s="27">
        <f>[1]VEGAN!$V$63</f>
        <v>140</v>
      </c>
      <c r="F29" s="27">
        <f>[1]VEGAN!$V$64</f>
        <v>120</v>
      </c>
      <c r="G29" s="27">
        <f>[1]VEGAN!$V$65</f>
        <v>110</v>
      </c>
      <c r="H29" s="28">
        <f>[1]VEGAN!$V$66</f>
        <v>89</v>
      </c>
      <c r="I29" s="26"/>
      <c r="J29" s="26"/>
      <c r="K29" s="14">
        <f t="shared" si="3"/>
        <v>459</v>
      </c>
      <c r="L29" s="21">
        <v>162</v>
      </c>
      <c r="M29" s="21">
        <f t="shared" si="0"/>
        <v>74358</v>
      </c>
      <c r="N29" s="22">
        <v>27</v>
      </c>
      <c r="O29" s="21">
        <f t="shared" si="1"/>
        <v>12393</v>
      </c>
      <c r="P29" s="24">
        <f t="shared" si="4"/>
        <v>24.107142857142854</v>
      </c>
      <c r="Q29" s="24">
        <f t="shared" si="2"/>
        <v>11065.178571428571</v>
      </c>
    </row>
    <row r="30" spans="1:17" ht="105" customHeight="1">
      <c r="A30" s="9" t="s">
        <v>58</v>
      </c>
      <c r="B30" s="10" t="s">
        <v>59</v>
      </c>
      <c r="C30" s="31"/>
      <c r="D30" s="26"/>
      <c r="E30" s="27">
        <f>[1]VEGAN!$V$67</f>
        <v>130</v>
      </c>
      <c r="F30" s="27">
        <f>[1]VEGAN!$V$68</f>
        <v>140</v>
      </c>
      <c r="G30" s="27">
        <f>[1]VEGAN!$V$69</f>
        <v>138</v>
      </c>
      <c r="H30" s="28">
        <f>[1]VEGAN!$V$70</f>
        <v>120</v>
      </c>
      <c r="I30" s="26"/>
      <c r="J30" s="26"/>
      <c r="K30" s="14">
        <f t="shared" si="3"/>
        <v>528</v>
      </c>
      <c r="L30" s="21">
        <v>175</v>
      </c>
      <c r="M30" s="21">
        <f t="shared" si="0"/>
        <v>92400</v>
      </c>
      <c r="N30" s="22">
        <v>27</v>
      </c>
      <c r="O30" s="21">
        <f t="shared" si="1"/>
        <v>14256</v>
      </c>
      <c r="P30" s="24">
        <f t="shared" si="4"/>
        <v>24.107142857142854</v>
      </c>
      <c r="Q30" s="24">
        <f t="shared" si="2"/>
        <v>12728.571428571428</v>
      </c>
    </row>
    <row r="31" spans="1:17" ht="105" customHeight="1">
      <c r="A31" s="9" t="s">
        <v>60</v>
      </c>
      <c r="B31" s="10" t="s">
        <v>61</v>
      </c>
      <c r="C31" s="31"/>
      <c r="D31" s="26"/>
      <c r="E31" s="27">
        <f>[1]VEGAN!$V$71</f>
        <v>130</v>
      </c>
      <c r="F31" s="27">
        <f>[1]VEGAN!$V$72</f>
        <v>118</v>
      </c>
      <c r="G31" s="27">
        <f>[1]VEGAN!$V$73</f>
        <v>120</v>
      </c>
      <c r="H31" s="28">
        <f>[1]VEGAN!$V$74</f>
        <v>120</v>
      </c>
      <c r="I31" s="26"/>
      <c r="J31" s="26"/>
      <c r="K31" s="14">
        <f t="shared" si="3"/>
        <v>488</v>
      </c>
      <c r="L31" s="21">
        <v>162</v>
      </c>
      <c r="M31" s="21">
        <f t="shared" si="0"/>
        <v>79056</v>
      </c>
      <c r="N31" s="22">
        <v>27</v>
      </c>
      <c r="O31" s="21">
        <f t="shared" si="1"/>
        <v>13176</v>
      </c>
      <c r="P31" s="24">
        <f t="shared" si="4"/>
        <v>24.107142857142854</v>
      </c>
      <c r="Q31" s="24">
        <f t="shared" si="2"/>
        <v>11764.285714285712</v>
      </c>
    </row>
    <row r="32" spans="1:17" ht="105" customHeight="1">
      <c r="A32" s="9" t="s">
        <v>62</v>
      </c>
      <c r="B32" s="10" t="s">
        <v>63</v>
      </c>
      <c r="C32" s="31"/>
      <c r="D32" s="26"/>
      <c r="E32" s="32">
        <f>[1]VEGAN!$V$75</f>
        <v>138</v>
      </c>
      <c r="F32" s="27">
        <f>[1]VEGAN!$V$76</f>
        <v>130</v>
      </c>
      <c r="G32" s="27">
        <f>[1]VEGAN!$V$77</f>
        <v>140</v>
      </c>
      <c r="H32" s="28">
        <f>[1]VEGAN!$V$78</f>
        <v>120</v>
      </c>
      <c r="I32" s="26"/>
      <c r="J32" s="26"/>
      <c r="K32" s="14">
        <f t="shared" si="3"/>
        <v>528</v>
      </c>
      <c r="L32" s="21">
        <v>162</v>
      </c>
      <c r="M32" s="21">
        <f t="shared" si="0"/>
        <v>85536</v>
      </c>
      <c r="N32" s="22">
        <v>27</v>
      </c>
      <c r="O32" s="21">
        <f t="shared" si="1"/>
        <v>14256</v>
      </c>
      <c r="P32" s="24">
        <f t="shared" si="4"/>
        <v>24.107142857142854</v>
      </c>
      <c r="Q32" s="24">
        <f t="shared" si="2"/>
        <v>12728.571428571428</v>
      </c>
    </row>
    <row r="33" spans="1:17" ht="105" customHeight="1">
      <c r="A33" s="9" t="s">
        <v>64</v>
      </c>
      <c r="B33" s="10" t="s">
        <v>65</v>
      </c>
      <c r="C33" s="31"/>
      <c r="D33" s="27">
        <f>[1]VEGAN!$V$79</f>
        <v>130</v>
      </c>
      <c r="E33" s="27">
        <f>[1]VEGAN!$V$80</f>
        <v>140</v>
      </c>
      <c r="F33" s="27">
        <f>[1]VEGAN!$V$81</f>
        <v>140</v>
      </c>
      <c r="G33" s="27">
        <f>[1]VEGAN!$V$82</f>
        <v>139</v>
      </c>
      <c r="H33" s="28">
        <f>[1]VEGAN!$V$83</f>
        <v>110</v>
      </c>
      <c r="I33" s="26"/>
      <c r="J33" s="26"/>
      <c r="K33" s="14">
        <f t="shared" si="3"/>
        <v>659</v>
      </c>
      <c r="L33" s="21">
        <v>162</v>
      </c>
      <c r="M33" s="21">
        <f t="shared" si="0"/>
        <v>106758</v>
      </c>
      <c r="N33" s="22">
        <v>27</v>
      </c>
      <c r="O33" s="21">
        <f t="shared" si="1"/>
        <v>17793</v>
      </c>
      <c r="P33" s="24">
        <f t="shared" si="4"/>
        <v>24.107142857142854</v>
      </c>
      <c r="Q33" s="24">
        <f t="shared" si="2"/>
        <v>15886.607142857141</v>
      </c>
    </row>
    <row r="34" spans="1:17" ht="105" customHeight="1">
      <c r="A34" s="9" t="s">
        <v>66</v>
      </c>
      <c r="B34" s="10" t="s">
        <v>67</v>
      </c>
      <c r="C34" s="31"/>
      <c r="D34" s="26"/>
      <c r="E34" s="27">
        <f>[1]VEGAN!$V$84</f>
        <v>140</v>
      </c>
      <c r="F34" s="27">
        <f>[1]VEGAN!$V$85</f>
        <v>129</v>
      </c>
      <c r="G34" s="27">
        <f>[1]VEGAN!$V$86</f>
        <v>139</v>
      </c>
      <c r="H34" s="28">
        <f>[1]VEGAN!$V$87</f>
        <v>120</v>
      </c>
      <c r="I34" s="26"/>
      <c r="J34" s="26"/>
      <c r="K34" s="14">
        <f t="shared" si="3"/>
        <v>528</v>
      </c>
      <c r="L34" s="21">
        <v>168</v>
      </c>
      <c r="M34" s="21">
        <f t="shared" si="0"/>
        <v>88704</v>
      </c>
      <c r="N34" s="22">
        <v>27</v>
      </c>
      <c r="O34" s="21">
        <f t="shared" si="1"/>
        <v>14256</v>
      </c>
      <c r="P34" s="24">
        <f t="shared" si="4"/>
        <v>24.107142857142854</v>
      </c>
      <c r="Q34" s="24">
        <f t="shared" si="2"/>
        <v>12728.571428571428</v>
      </c>
    </row>
    <row r="35" spans="1:17" ht="105" customHeight="1">
      <c r="A35" s="11" t="s">
        <v>68</v>
      </c>
      <c r="B35" s="10" t="s">
        <v>69</v>
      </c>
      <c r="C35" s="26"/>
      <c r="D35" s="26"/>
      <c r="E35" s="27">
        <f>[1]VEGAN!$V$88</f>
        <v>130</v>
      </c>
      <c r="F35" s="27">
        <f>[1]VEGAN!$V$89</f>
        <v>140</v>
      </c>
      <c r="G35" s="27">
        <f>[1]VEGAN!$V$90</f>
        <v>118</v>
      </c>
      <c r="H35" s="28">
        <f>[1]VEGAN!$V$91</f>
        <v>110</v>
      </c>
      <c r="I35" s="26"/>
      <c r="J35" s="26"/>
      <c r="K35" s="14">
        <f t="shared" si="3"/>
        <v>498</v>
      </c>
      <c r="L35" s="21">
        <v>162</v>
      </c>
      <c r="M35" s="21">
        <f t="shared" si="0"/>
        <v>80676</v>
      </c>
      <c r="N35" s="22">
        <v>27</v>
      </c>
      <c r="O35" s="21">
        <f t="shared" si="1"/>
        <v>13446</v>
      </c>
      <c r="P35" s="24">
        <f t="shared" si="4"/>
        <v>24.107142857142854</v>
      </c>
      <c r="Q35" s="24">
        <f t="shared" si="2"/>
        <v>12005.357142857141</v>
      </c>
    </row>
    <row r="36" spans="1:17" ht="94.5" customHeight="1">
      <c r="A36" s="26" t="s">
        <v>70</v>
      </c>
      <c r="B36" s="26" t="s">
        <v>71</v>
      </c>
      <c r="C36" s="26"/>
      <c r="D36" s="26"/>
      <c r="E36" s="26"/>
      <c r="F36" s="26"/>
      <c r="G36" s="26"/>
      <c r="H36" s="26"/>
      <c r="I36" s="26">
        <v>10</v>
      </c>
      <c r="J36" s="26"/>
      <c r="K36" s="14">
        <f t="shared" si="3"/>
        <v>10</v>
      </c>
      <c r="L36" s="21">
        <v>129</v>
      </c>
      <c r="M36" s="21">
        <f t="shared" si="0"/>
        <v>1290</v>
      </c>
      <c r="N36" s="22">
        <v>27</v>
      </c>
      <c r="O36" s="21">
        <f t="shared" si="1"/>
        <v>270</v>
      </c>
      <c r="P36" s="24">
        <f t="shared" si="4"/>
        <v>24.107142857142854</v>
      </c>
      <c r="Q36" s="24">
        <f t="shared" si="2"/>
        <v>241.07142857142856</v>
      </c>
    </row>
    <row r="37" spans="1:17" ht="105" customHeight="1">
      <c r="A37" s="26" t="s">
        <v>72</v>
      </c>
      <c r="B37" s="26" t="s">
        <v>73</v>
      </c>
      <c r="C37" s="26"/>
      <c r="D37" s="26"/>
      <c r="E37" s="26"/>
      <c r="F37" s="26"/>
      <c r="G37" s="26"/>
      <c r="H37" s="26"/>
      <c r="I37" s="26">
        <v>10</v>
      </c>
      <c r="J37" s="26"/>
      <c r="K37" s="14">
        <f t="shared" si="3"/>
        <v>10</v>
      </c>
      <c r="L37" s="21">
        <v>145</v>
      </c>
      <c r="M37" s="21">
        <f t="shared" si="0"/>
        <v>1450</v>
      </c>
      <c r="N37" s="22">
        <v>27</v>
      </c>
      <c r="O37" s="21">
        <f t="shared" si="1"/>
        <v>270</v>
      </c>
      <c r="P37" s="24">
        <f t="shared" si="4"/>
        <v>24.107142857142854</v>
      </c>
      <c r="Q37" s="24">
        <f t="shared" si="2"/>
        <v>241.07142857142856</v>
      </c>
    </row>
    <row r="38" spans="1:17" ht="93" customHeight="1">
      <c r="A38" s="26" t="s">
        <v>74</v>
      </c>
      <c r="B38" s="26" t="s">
        <v>75</v>
      </c>
      <c r="C38" s="26"/>
      <c r="D38" s="26"/>
      <c r="E38" s="26"/>
      <c r="F38" s="26"/>
      <c r="G38" s="26"/>
      <c r="H38" s="26"/>
      <c r="I38" s="26"/>
      <c r="J38" s="26">
        <v>10</v>
      </c>
      <c r="K38" s="14">
        <f t="shared" si="3"/>
        <v>10</v>
      </c>
      <c r="L38" s="21">
        <v>165</v>
      </c>
      <c r="M38" s="21">
        <f t="shared" si="0"/>
        <v>1650</v>
      </c>
      <c r="N38" s="22">
        <v>27</v>
      </c>
      <c r="O38" s="21">
        <f t="shared" si="1"/>
        <v>270</v>
      </c>
      <c r="P38" s="24">
        <f t="shared" si="4"/>
        <v>24.107142857142854</v>
      </c>
      <c r="Q38" s="24">
        <f t="shared" si="2"/>
        <v>241.07142857142856</v>
      </c>
    </row>
    <row r="39" spans="1:17" s="13" customFormat="1">
      <c r="A39" s="2"/>
      <c r="B39" s="2"/>
      <c r="C39" s="2"/>
      <c r="D39" s="3"/>
      <c r="E39" s="3"/>
      <c r="F39" s="3"/>
      <c r="G39" s="3"/>
      <c r="H39" s="3"/>
      <c r="I39" s="4"/>
      <c r="J39" s="4"/>
      <c r="K39" s="15">
        <f>SUM(K16:K38)</f>
        <v>8506</v>
      </c>
      <c r="L39" s="17"/>
      <c r="M39" s="17">
        <f t="shared" ref="M39:Q39" si="5">SUM(M16:M38)</f>
        <v>1400759</v>
      </c>
      <c r="N39" s="17"/>
      <c r="O39" s="17">
        <f t="shared" si="5"/>
        <v>229662</v>
      </c>
      <c r="P39" s="18"/>
      <c r="Q39" s="18">
        <f t="shared" si="5"/>
        <v>205055.35714285704</v>
      </c>
    </row>
  </sheetData>
  <sheetProtection sheet="1" objects="1" scenarios="1" selectLockedCells="1" selectUnlockedCells="1"/>
  <mergeCells count="13">
    <mergeCell ref="D12:J12"/>
    <mergeCell ref="A1:C1"/>
    <mergeCell ref="A2:C2"/>
    <mergeCell ref="A3:C3"/>
    <mergeCell ref="A4:C4"/>
    <mergeCell ref="A5:C5"/>
    <mergeCell ref="A11:C11"/>
    <mergeCell ref="A12:C12"/>
    <mergeCell ref="A6:C6"/>
    <mergeCell ref="A7:C7"/>
    <mergeCell ref="A8:C8"/>
    <mergeCell ref="A9:C9"/>
    <mergeCell ref="A10:C10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5E61F4-AFCE-4AA8-BD98-CBB5BB4DC013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534545f7-dfad-40dc-8880-0a5cc848d94b"/>
    <ds:schemaRef ds:uri="http://schemas.microsoft.com/office/infopath/2007/PartnerControls"/>
    <ds:schemaRef ds:uri="3287f65e-bd81-4ef8-9d4a-f770dbe3501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CF84E69-1F04-4926-82D4-29DB97D641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69173B-C3DB-4AAD-B292-B246BA55EE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2022-07-16T05:34:00Z</dcterms:created>
  <dcterms:modified xsi:type="dcterms:W3CDTF">2026-01-27T15:29:21Z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D1E05A76DBD748EEACE76D4260D24396_13</vt:lpwstr>
  </property>
  <property fmtid="{D5CDD505-2E9C-101B-9397-08002B2CF9AE}" pid="3" name="KSOProductBuildVer">
    <vt:lpwstr>2052-12.1.0.17857</vt:lpwstr>
  </property>
  <property fmtid="{D5CDD505-2E9C-101B-9397-08002B2CF9AE}" pid="4" name="ContentTypeId">
    <vt:lpwstr>0x01010040098658C623A54E96A5025728B7D444</vt:lpwstr>
  </property>
  <property fmtid="{D5CDD505-2E9C-101B-9397-08002B2CF9AE}" pid="5" name="MediaServiceImageTags">
    <vt:lpwstr/>
  </property>
</Properties>
</file>