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9DAA6521-5862-49F9-975C-2DF0AD6E110F}" xr6:coauthVersionLast="47" xr6:coauthVersionMax="47" xr10:uidLastSave="{00000000-0000-0000-0000-000000000000}"/>
  <bookViews>
    <workbookView xWindow="-98" yWindow="-98" windowWidth="21795" windowHeight="13695" xr2:uid="{8647F767-FF7F-4ED4-9A3C-BC1E7A9BCC49}"/>
  </bookViews>
  <sheets>
    <sheet name="OFFER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4" i="1" l="1"/>
  <c r="AE4" i="1" s="1"/>
  <c r="AF4" i="1" s="1"/>
  <c r="AC5" i="1"/>
  <c r="AE5" i="1" s="1"/>
  <c r="AF5" i="1" s="1"/>
  <c r="AC6" i="1"/>
  <c r="AE6" i="1" s="1"/>
  <c r="AF6" i="1" s="1"/>
  <c r="AC7" i="1"/>
  <c r="AE7" i="1" s="1"/>
  <c r="AF7" i="1" s="1"/>
  <c r="AC8" i="1"/>
  <c r="AD8" i="1" s="1"/>
  <c r="AC9" i="1"/>
  <c r="AD9" i="1" s="1"/>
  <c r="AC10" i="1"/>
  <c r="AE10" i="1" s="1"/>
  <c r="AF10" i="1" s="1"/>
  <c r="AC11" i="1"/>
  <c r="AD11" i="1" s="1"/>
  <c r="AC12" i="1"/>
  <c r="AE12" i="1" s="1"/>
  <c r="AF12" i="1" s="1"/>
  <c r="AC13" i="1"/>
  <c r="AE13" i="1" s="1"/>
  <c r="AF13" i="1" s="1"/>
  <c r="AC14" i="1"/>
  <c r="AE14" i="1" s="1"/>
  <c r="AF14" i="1" s="1"/>
  <c r="AC15" i="1"/>
  <c r="AE15" i="1" s="1"/>
  <c r="AF15" i="1" s="1"/>
  <c r="AC16" i="1"/>
  <c r="AE16" i="1" s="1"/>
  <c r="AF16" i="1" s="1"/>
  <c r="AC17" i="1"/>
  <c r="AE17" i="1" s="1"/>
  <c r="AF17" i="1" s="1"/>
  <c r="AC18" i="1"/>
  <c r="AE18" i="1" s="1"/>
  <c r="AF18" i="1" s="1"/>
  <c r="AC19" i="1"/>
  <c r="AD19" i="1" s="1"/>
  <c r="AC20" i="1"/>
  <c r="AE20" i="1" s="1"/>
  <c r="AF20" i="1" s="1"/>
  <c r="AC21" i="1"/>
  <c r="AD21" i="1" s="1"/>
  <c r="AC22" i="1"/>
  <c r="AE22" i="1" s="1"/>
  <c r="AF22" i="1" s="1"/>
  <c r="AC23" i="1"/>
  <c r="AE23" i="1" s="1"/>
  <c r="AF23" i="1" s="1"/>
  <c r="AC24" i="1"/>
  <c r="AE24" i="1" s="1"/>
  <c r="AF24" i="1" s="1"/>
  <c r="AC25" i="1"/>
  <c r="AE25" i="1" s="1"/>
  <c r="AF25" i="1" s="1"/>
  <c r="AC26" i="1"/>
  <c r="AE26" i="1" s="1"/>
  <c r="AF26" i="1" s="1"/>
  <c r="AC27" i="1"/>
  <c r="AE27" i="1" s="1"/>
  <c r="AF27" i="1" s="1"/>
  <c r="AC28" i="1"/>
  <c r="AD28" i="1" s="1"/>
  <c r="AC29" i="1"/>
  <c r="AD29" i="1" s="1"/>
  <c r="AC30" i="1"/>
  <c r="AE30" i="1" s="1"/>
  <c r="AF30" i="1" s="1"/>
  <c r="AC31" i="1"/>
  <c r="AD31" i="1" s="1"/>
  <c r="AC32" i="1"/>
  <c r="AE32" i="1" s="1"/>
  <c r="AF32" i="1" s="1"/>
  <c r="AC33" i="1"/>
  <c r="AE33" i="1" s="1"/>
  <c r="AF33" i="1" s="1"/>
  <c r="AC34" i="1"/>
  <c r="AE34" i="1" s="1"/>
  <c r="AF34" i="1" s="1"/>
  <c r="AC35" i="1"/>
  <c r="AE35" i="1" s="1"/>
  <c r="AF35" i="1" s="1"/>
  <c r="AC36" i="1"/>
  <c r="AE36" i="1" s="1"/>
  <c r="AF36" i="1" s="1"/>
  <c r="AC37" i="1"/>
  <c r="AE37" i="1" s="1"/>
  <c r="AF37" i="1" s="1"/>
  <c r="AC38" i="1"/>
  <c r="AD38" i="1" s="1"/>
  <c r="AC39" i="1"/>
  <c r="AD39" i="1" s="1"/>
  <c r="AC40" i="1"/>
  <c r="AE40" i="1" s="1"/>
  <c r="AF40" i="1" s="1"/>
  <c r="AC41" i="1"/>
  <c r="AD41" i="1" s="1"/>
  <c r="AC42" i="1"/>
  <c r="AE42" i="1" s="1"/>
  <c r="AF42" i="1" s="1"/>
  <c r="AC43" i="1"/>
  <c r="AE43" i="1" s="1"/>
  <c r="AF43" i="1" s="1"/>
  <c r="AC44" i="1"/>
  <c r="AE44" i="1" s="1"/>
  <c r="AF44" i="1" s="1"/>
  <c r="AC45" i="1"/>
  <c r="AE45" i="1" s="1"/>
  <c r="AF45" i="1" s="1"/>
  <c r="AC46" i="1"/>
  <c r="AE46" i="1" s="1"/>
  <c r="AF46" i="1" s="1"/>
  <c r="AC47" i="1"/>
  <c r="AE47" i="1" s="1"/>
  <c r="AF47" i="1" s="1"/>
  <c r="AC48" i="1"/>
  <c r="AE48" i="1" s="1"/>
  <c r="AF48" i="1" s="1"/>
  <c r="AC49" i="1"/>
  <c r="AD49" i="1" s="1"/>
  <c r="AC50" i="1"/>
  <c r="AE50" i="1" s="1"/>
  <c r="AF50" i="1" s="1"/>
  <c r="AC51" i="1"/>
  <c r="AD51" i="1" s="1"/>
  <c r="AC52" i="1"/>
  <c r="AE52" i="1" s="1"/>
  <c r="AF52" i="1" s="1"/>
  <c r="AC53" i="1"/>
  <c r="AE53" i="1" s="1"/>
  <c r="AF53" i="1" s="1"/>
  <c r="AC54" i="1"/>
  <c r="AE54" i="1" s="1"/>
  <c r="AF54" i="1" s="1"/>
  <c r="AC55" i="1"/>
  <c r="AD55" i="1" s="1"/>
  <c r="AC56" i="1"/>
  <c r="AE56" i="1" s="1"/>
  <c r="AF56" i="1" s="1"/>
  <c r="AC57" i="1"/>
  <c r="AE57" i="1" s="1"/>
  <c r="AF57" i="1" s="1"/>
  <c r="AC58" i="1"/>
  <c r="AE58" i="1" s="1"/>
  <c r="AF58" i="1" s="1"/>
  <c r="AC59" i="1"/>
  <c r="AD59" i="1" s="1"/>
  <c r="AC60" i="1"/>
  <c r="AE60" i="1" s="1"/>
  <c r="AF60" i="1" s="1"/>
  <c r="AC61" i="1"/>
  <c r="AD61" i="1" s="1"/>
  <c r="AC62" i="1"/>
  <c r="AE62" i="1" s="1"/>
  <c r="AF62" i="1" s="1"/>
  <c r="AC63" i="1"/>
  <c r="AE63" i="1" s="1"/>
  <c r="AF63" i="1" s="1"/>
  <c r="AC3" i="1"/>
  <c r="AE3" i="1" s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3" i="1"/>
  <c r="G64" i="1"/>
  <c r="G1048576" i="1" s="1"/>
  <c r="AD50" i="1" l="1"/>
  <c r="AD40" i="1"/>
  <c r="AD44" i="1"/>
  <c r="AD30" i="1"/>
  <c r="AD14" i="1"/>
  <c r="AD10" i="1"/>
  <c r="AD4" i="1"/>
  <c r="AE59" i="1"/>
  <c r="AF59" i="1" s="1"/>
  <c r="AE29" i="1"/>
  <c r="AF29" i="1" s="1"/>
  <c r="AE19" i="1"/>
  <c r="AF19" i="1" s="1"/>
  <c r="AE28" i="1"/>
  <c r="AF28" i="1" s="1"/>
  <c r="AD18" i="1"/>
  <c r="AE39" i="1"/>
  <c r="AF39" i="1" s="1"/>
  <c r="AD60" i="1"/>
  <c r="AE55" i="1"/>
  <c r="AF55" i="1" s="1"/>
  <c r="AE8" i="1"/>
  <c r="AF8" i="1" s="1"/>
  <c r="AD48" i="1"/>
  <c r="AD34" i="1"/>
  <c r="AE9" i="1"/>
  <c r="AF9" i="1" s="1"/>
  <c r="AB64" i="1"/>
  <c r="AD58" i="1"/>
  <c r="AD24" i="1"/>
  <c r="AE49" i="1"/>
  <c r="AF49" i="1" s="1"/>
  <c r="AE38" i="1"/>
  <c r="AF38" i="1" s="1"/>
  <c r="AD3" i="1"/>
  <c r="Z64" i="1"/>
  <c r="AD54" i="1"/>
  <c r="AD20" i="1"/>
  <c r="AF3" i="1"/>
  <c r="AE61" i="1"/>
  <c r="AF61" i="1" s="1"/>
  <c r="AE51" i="1"/>
  <c r="AF51" i="1" s="1"/>
  <c r="AE41" i="1"/>
  <c r="AF41" i="1" s="1"/>
  <c r="AE31" i="1"/>
  <c r="AF31" i="1" s="1"/>
  <c r="AE21" i="1"/>
  <c r="AF21" i="1" s="1"/>
  <c r="AE11" i="1"/>
  <c r="AF11" i="1" s="1"/>
  <c r="AD57" i="1"/>
  <c r="AD47" i="1"/>
  <c r="AD37" i="1"/>
  <c r="AD27" i="1"/>
  <c r="AD17" i="1"/>
  <c r="AD7" i="1"/>
  <c r="AD56" i="1"/>
  <c r="AD46" i="1"/>
  <c r="AD36" i="1"/>
  <c r="AD26" i="1"/>
  <c r="AD16" i="1"/>
  <c r="AD6" i="1"/>
  <c r="AD45" i="1"/>
  <c r="AD35" i="1"/>
  <c r="AD25" i="1"/>
  <c r="AD15" i="1"/>
  <c r="AD5" i="1"/>
  <c r="AD63" i="1"/>
  <c r="AD53" i="1"/>
  <c r="AD43" i="1"/>
  <c r="AD33" i="1"/>
  <c r="AD23" i="1"/>
  <c r="AD13" i="1"/>
  <c r="AD62" i="1"/>
  <c r="AD52" i="1"/>
  <c r="AD42" i="1"/>
  <c r="AD32" i="1"/>
  <c r="AD22" i="1"/>
  <c r="AD12" i="1"/>
  <c r="AD64" i="1" l="1"/>
  <c r="AF64" i="1"/>
</calcChain>
</file>

<file path=xl/sharedStrings.xml><?xml version="1.0" encoding="utf-8"?>
<sst xmlns="http://schemas.openxmlformats.org/spreadsheetml/2006/main" count="328" uniqueCount="114">
  <si>
    <t>BRAND</t>
  </si>
  <si>
    <t>IMAGE</t>
  </si>
  <si>
    <t>ARTICOLO</t>
  </si>
  <si>
    <t>COLORE</t>
  </si>
  <si>
    <t>GENERE</t>
  </si>
  <si>
    <t>CATEGORIA</t>
  </si>
  <si>
    <t>QTY</t>
  </si>
  <si>
    <t>34.5</t>
  </si>
  <si>
    <t>35.5</t>
  </si>
  <si>
    <t>36.5</t>
  </si>
  <si>
    <t>37.5</t>
  </si>
  <si>
    <t>38.5</t>
  </si>
  <si>
    <t>39.5</t>
  </si>
  <si>
    <t>40.5</t>
  </si>
  <si>
    <t>41.5</t>
  </si>
  <si>
    <t>WHS</t>
  </si>
  <si>
    <t>WHS TOT</t>
  </si>
  <si>
    <t>RRP €</t>
  </si>
  <si>
    <t>RRP TOT €</t>
  </si>
  <si>
    <t>COST €</t>
  </si>
  <si>
    <t>COST TOT €</t>
  </si>
  <si>
    <t>COST £</t>
  </si>
  <si>
    <t>COST TOT £</t>
  </si>
  <si>
    <t>STELLA McCARTNEY</t>
  </si>
  <si>
    <t>363998W0ZR58266</t>
  </si>
  <si>
    <t>ROSE</t>
  </si>
  <si>
    <t>DONNA</t>
  </si>
  <si>
    <t>SCARPA</t>
  </si>
  <si>
    <t>FY1164</t>
  </si>
  <si>
    <t>BLACK</t>
  </si>
  <si>
    <t>SANDALO</t>
  </si>
  <si>
    <t>810245E001331000</t>
  </si>
  <si>
    <t>81103W1E801000</t>
  </si>
  <si>
    <t>800303N0195</t>
  </si>
  <si>
    <t>800371W1CV01740</t>
  </si>
  <si>
    <t>GREEN</t>
  </si>
  <si>
    <t>596408W1IL02012</t>
  </si>
  <si>
    <t>BROWN</t>
  </si>
  <si>
    <t>810043E000261070</t>
  </si>
  <si>
    <t>BLACK/WHITE</t>
  </si>
  <si>
    <t>800252AP0180</t>
  </si>
  <si>
    <t>COFFE</t>
  </si>
  <si>
    <t>810025E000135596</t>
  </si>
  <si>
    <t>PINK</t>
  </si>
  <si>
    <t>810284/00140</t>
  </si>
  <si>
    <t>BRIGE/WHITE</t>
  </si>
  <si>
    <t>810288AF04608588</t>
  </si>
  <si>
    <t>MULTICOLOR</t>
  </si>
  <si>
    <t>81069KP0279050</t>
  </si>
  <si>
    <t>CREAM</t>
  </si>
  <si>
    <t>800251N01311002</t>
  </si>
  <si>
    <t>810253AP00Y09900</t>
  </si>
  <si>
    <t>800397N02449002</t>
  </si>
  <si>
    <t>IVORY</t>
  </si>
  <si>
    <t>800251N02052513</t>
  </si>
  <si>
    <t>CUOIO</t>
  </si>
  <si>
    <t>810281E001499001</t>
  </si>
  <si>
    <t>WHITE</t>
  </si>
  <si>
    <t>810281E001491000</t>
  </si>
  <si>
    <t>810201W1DX07600</t>
  </si>
  <si>
    <t>ORANGE</t>
  </si>
  <si>
    <t>810140W1UR08136</t>
  </si>
  <si>
    <t>SILVER</t>
  </si>
  <si>
    <t>810201W1DX01000</t>
  </si>
  <si>
    <t>501778W02QE9089</t>
  </si>
  <si>
    <t>WHITE/SILVER</t>
  </si>
  <si>
    <t>810276E000591000</t>
  </si>
  <si>
    <t>810204W0ZR08101</t>
  </si>
  <si>
    <t>810119AP00I09001</t>
  </si>
  <si>
    <t>800079N0059099</t>
  </si>
  <si>
    <t>810065AF00Z04000</t>
  </si>
  <si>
    <t>NAVY</t>
  </si>
  <si>
    <t>GY6087</t>
  </si>
  <si>
    <t>810107AP00401000</t>
  </si>
  <si>
    <t>GW0206</t>
  </si>
  <si>
    <t>810107AP00406840</t>
  </si>
  <si>
    <t>POWDER</t>
  </si>
  <si>
    <t>810174E000607025</t>
  </si>
  <si>
    <t>810251E001289225</t>
  </si>
  <si>
    <t>810250E001292000</t>
  </si>
  <si>
    <t>810206E001098500</t>
  </si>
  <si>
    <t>NATURALE</t>
  </si>
  <si>
    <t>810234E001141000</t>
  </si>
  <si>
    <t>810069KP0271000</t>
  </si>
  <si>
    <t>810069KP279050</t>
  </si>
  <si>
    <t>GREGGIO</t>
  </si>
  <si>
    <t>800447N0270K096</t>
  </si>
  <si>
    <t>WHINE</t>
  </si>
  <si>
    <t>810290AP00P01000</t>
  </si>
  <si>
    <t>800447N027K097</t>
  </si>
  <si>
    <t>810230E000976807</t>
  </si>
  <si>
    <t>BLUSH/WHITE</t>
  </si>
  <si>
    <t>810066E000349061</t>
  </si>
  <si>
    <t>WHITE/BLACK</t>
  </si>
  <si>
    <t>501777W1F756957</t>
  </si>
  <si>
    <t>FUXIA</t>
  </si>
  <si>
    <t>800310NU003K940</t>
  </si>
  <si>
    <t>800159N02227045</t>
  </si>
  <si>
    <t>810301AFABQ06452</t>
  </si>
  <si>
    <t>810086KP0279325</t>
  </si>
  <si>
    <t>810105AP00403501</t>
  </si>
  <si>
    <t>LIME</t>
  </si>
  <si>
    <t>810107AP0040</t>
  </si>
  <si>
    <t>810214E001091000</t>
  </si>
  <si>
    <t>810260E001221041</t>
  </si>
  <si>
    <t>810248E001389802</t>
  </si>
  <si>
    <t>BISCUIT</t>
  </si>
  <si>
    <t>810059AF00U09112</t>
  </si>
  <si>
    <t>MILKY</t>
  </si>
  <si>
    <t>810156AP00K01000</t>
  </si>
  <si>
    <t>810157KP0271000</t>
  </si>
  <si>
    <t>800286N0204K170</t>
  </si>
  <si>
    <t>810255KP0271000</t>
  </si>
  <si>
    <t>810169KP0272600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</si>
</sst>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1328013</xdr:colOff>
      <xdr:row>2</xdr:row>
      <xdr:rowOff>88900</xdr:rowOff>
    </xdr:from>
    <xdr:to>
      <xdr:col>1</xdr:col>
      <xdr:colOff>1844675</xdr:colOff>
      <xdr:row>2</xdr:row>
      <xdr:rowOff>1908175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113EB5F3-239D-4B55-AC5D-774DC8971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013" y="279400"/>
          <a:ext cx="1897787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8049</xdr:colOff>
      <xdr:row>4</xdr:row>
      <xdr:rowOff>104775</xdr:rowOff>
    </xdr:from>
    <xdr:to>
      <xdr:col>1</xdr:col>
      <xdr:colOff>1838325</xdr:colOff>
      <xdr:row>4</xdr:row>
      <xdr:rowOff>1559272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BF8BF871-1324-4490-A0F4-4DA33AE7C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624" y="3562350"/>
          <a:ext cx="1830276" cy="1454497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</xdr:row>
      <xdr:rowOff>9525</xdr:rowOff>
    </xdr:from>
    <xdr:to>
      <xdr:col>1</xdr:col>
      <xdr:colOff>1790700</xdr:colOff>
      <xdr:row>6</xdr:row>
      <xdr:rowOff>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6DBA3E6E-4C75-4FB9-8B64-99887EDBB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99" y="5238750"/>
          <a:ext cx="1781176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66676</xdr:rowOff>
    </xdr:from>
    <xdr:to>
      <xdr:col>1</xdr:col>
      <xdr:colOff>1771649</xdr:colOff>
      <xdr:row>7</xdr:row>
      <xdr:rowOff>11671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F8A228B1-3EA3-405C-892D-E765066E1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6638926"/>
          <a:ext cx="1733549" cy="132612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</xdr:row>
      <xdr:rowOff>79797</xdr:rowOff>
    </xdr:from>
    <xdr:to>
      <xdr:col>1</xdr:col>
      <xdr:colOff>1685925</xdr:colOff>
      <xdr:row>7</xdr:row>
      <xdr:rowOff>1476375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5FF0173-8E89-41A6-85DE-FF6BFF6CE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8033172"/>
          <a:ext cx="1619250" cy="13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1169432</xdr:colOff>
      <xdr:row>9</xdr:row>
      <xdr:rowOff>133350</xdr:rowOff>
    </xdr:from>
    <xdr:to>
      <xdr:col>1</xdr:col>
      <xdr:colOff>1828800</xdr:colOff>
      <xdr:row>9</xdr:row>
      <xdr:rowOff>1666875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A6A43AB1-6858-4297-8875-74EFFABFA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432" y="10877550"/>
          <a:ext cx="1830943" cy="1533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66675</xdr:rowOff>
    </xdr:from>
    <xdr:to>
      <xdr:col>1</xdr:col>
      <xdr:colOff>1781175</xdr:colOff>
      <xdr:row>10</xdr:row>
      <xdr:rowOff>1878880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77F5F80-7663-4329-877B-08A58806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2725400"/>
          <a:ext cx="1781175" cy="181220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</xdr:row>
      <xdr:rowOff>47625</xdr:rowOff>
    </xdr:from>
    <xdr:to>
      <xdr:col>1</xdr:col>
      <xdr:colOff>1733547</xdr:colOff>
      <xdr:row>11</xdr:row>
      <xdr:rowOff>1385184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18C524C-DCDB-4603-BF53-64C188AD7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200150" y="14859000"/>
          <a:ext cx="1704972" cy="1337559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12</xdr:row>
      <xdr:rowOff>57150</xdr:rowOff>
    </xdr:from>
    <xdr:to>
      <xdr:col>1</xdr:col>
      <xdr:colOff>1666874</xdr:colOff>
      <xdr:row>12</xdr:row>
      <xdr:rowOff>1330933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22E3C1A7-E46E-4DEB-99CA-8A75E843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4" y="16478250"/>
          <a:ext cx="1590675" cy="1273783"/>
        </a:xfrm>
        <a:prstGeom prst="rect">
          <a:avLst/>
        </a:prstGeom>
      </xdr:spPr>
    </xdr:pic>
    <xdr:clientData/>
  </xdr:twoCellAnchor>
  <xdr:twoCellAnchor editAs="oneCell">
    <xdr:from>
      <xdr:col>1</xdr:col>
      <xdr:colOff>85575</xdr:colOff>
      <xdr:row>13</xdr:row>
      <xdr:rowOff>95250</xdr:rowOff>
    </xdr:from>
    <xdr:to>
      <xdr:col>1</xdr:col>
      <xdr:colOff>1571625</xdr:colOff>
      <xdr:row>13</xdr:row>
      <xdr:rowOff>1571625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7DB74130-6347-4153-B290-7CDEEBAB9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150" y="17945100"/>
          <a:ext cx="1486050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404</xdr:colOff>
      <xdr:row>14</xdr:row>
      <xdr:rowOff>104776</xdr:rowOff>
    </xdr:from>
    <xdr:to>
      <xdr:col>1</xdr:col>
      <xdr:colOff>1800225</xdr:colOff>
      <xdr:row>14</xdr:row>
      <xdr:rowOff>1638300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7C008F33-BE6A-45B2-9072-05E1D6C02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79" y="19650076"/>
          <a:ext cx="1799821" cy="153352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15</xdr:row>
      <xdr:rowOff>57151</xdr:rowOff>
    </xdr:from>
    <xdr:to>
      <xdr:col>1</xdr:col>
      <xdr:colOff>1714499</xdr:colOff>
      <xdr:row>15</xdr:row>
      <xdr:rowOff>1388109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D1FB4B12-0013-46B3-B978-26AAEC1DC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21536026"/>
          <a:ext cx="1609725" cy="1330958"/>
        </a:xfrm>
        <a:prstGeom prst="rect">
          <a:avLst/>
        </a:prstGeom>
      </xdr:spPr>
    </xdr:pic>
    <xdr:clientData/>
  </xdr:twoCellAnchor>
  <xdr:twoCellAnchor editAs="oneCell">
    <xdr:from>
      <xdr:col>1</xdr:col>
      <xdr:colOff>47155</xdr:colOff>
      <xdr:row>16</xdr:row>
      <xdr:rowOff>190502</xdr:rowOff>
    </xdr:from>
    <xdr:to>
      <xdr:col>1</xdr:col>
      <xdr:colOff>1771649</xdr:colOff>
      <xdr:row>16</xdr:row>
      <xdr:rowOff>1666876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16DB3CCF-D258-45D5-A8DD-A38FCAF6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730" y="23126702"/>
          <a:ext cx="1724494" cy="1476374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17</xdr:row>
      <xdr:rowOff>47625</xdr:rowOff>
    </xdr:from>
    <xdr:to>
      <xdr:col>2</xdr:col>
      <xdr:colOff>9524</xdr:colOff>
      <xdr:row>17</xdr:row>
      <xdr:rowOff>1514996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BF81644F-4EAC-4F90-8FC5-F08E34869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4" y="25031700"/>
          <a:ext cx="1800225" cy="1467371"/>
        </a:xfrm>
        <a:prstGeom prst="rect">
          <a:avLst/>
        </a:prstGeom>
      </xdr:spPr>
    </xdr:pic>
    <xdr:clientData/>
  </xdr:twoCellAnchor>
  <xdr:twoCellAnchor editAs="oneCell">
    <xdr:from>
      <xdr:col>1</xdr:col>
      <xdr:colOff>217193</xdr:colOff>
      <xdr:row>19</xdr:row>
      <xdr:rowOff>28576</xdr:rowOff>
    </xdr:from>
    <xdr:to>
      <xdr:col>1</xdr:col>
      <xdr:colOff>1685924</xdr:colOff>
      <xdr:row>19</xdr:row>
      <xdr:rowOff>1257300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3757194C-DDED-4687-A419-DF86BFCB9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768" y="27670126"/>
          <a:ext cx="1468731" cy="1228724"/>
        </a:xfrm>
        <a:prstGeom prst="rect">
          <a:avLst/>
        </a:prstGeom>
      </xdr:spPr>
    </xdr:pic>
    <xdr:clientData/>
  </xdr:twoCellAnchor>
  <xdr:twoCellAnchor editAs="oneCell">
    <xdr:from>
      <xdr:col>1</xdr:col>
      <xdr:colOff>47488</xdr:colOff>
      <xdr:row>20</xdr:row>
      <xdr:rowOff>57151</xdr:rowOff>
    </xdr:from>
    <xdr:to>
      <xdr:col>1</xdr:col>
      <xdr:colOff>1724024</xdr:colOff>
      <xdr:row>20</xdr:row>
      <xdr:rowOff>1276351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251FE476-3C34-4A1A-B3E3-98E49B2F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063" y="29013151"/>
          <a:ext cx="1676536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87069</xdr:colOff>
      <xdr:row>21</xdr:row>
      <xdr:rowOff>123825</xdr:rowOff>
    </xdr:from>
    <xdr:to>
      <xdr:col>1</xdr:col>
      <xdr:colOff>1724025</xdr:colOff>
      <xdr:row>21</xdr:row>
      <xdr:rowOff>1485900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E70FBE9F-8E2B-49A7-BF6A-4C0CEF44D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644" y="27832050"/>
          <a:ext cx="1636956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147435</xdr:colOff>
      <xdr:row>22</xdr:row>
      <xdr:rowOff>161925</xdr:rowOff>
    </xdr:from>
    <xdr:to>
      <xdr:col>1</xdr:col>
      <xdr:colOff>1676400</xdr:colOff>
      <xdr:row>22</xdr:row>
      <xdr:rowOff>1447800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6CF728BF-A05B-4198-B509-69D126BA7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010" y="32061150"/>
          <a:ext cx="152896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48843</xdr:colOff>
      <xdr:row>23</xdr:row>
      <xdr:rowOff>180976</xdr:rowOff>
    </xdr:from>
    <xdr:to>
      <xdr:col>1</xdr:col>
      <xdr:colOff>1828800</xdr:colOff>
      <xdr:row>23</xdr:row>
      <xdr:rowOff>1838325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D13F22CD-D11D-41F5-87B3-FD3BF3F86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418" y="30927676"/>
          <a:ext cx="1779957" cy="1657349"/>
        </a:xfrm>
        <a:prstGeom prst="rect">
          <a:avLst/>
        </a:prstGeom>
      </xdr:spPr>
    </xdr:pic>
    <xdr:clientData/>
  </xdr:twoCellAnchor>
  <xdr:twoCellAnchor editAs="oneCell">
    <xdr:from>
      <xdr:col>1</xdr:col>
      <xdr:colOff>108121</xdr:colOff>
      <xdr:row>24</xdr:row>
      <xdr:rowOff>47626</xdr:rowOff>
    </xdr:from>
    <xdr:to>
      <xdr:col>1</xdr:col>
      <xdr:colOff>1657349</xdr:colOff>
      <xdr:row>24</xdr:row>
      <xdr:rowOff>1400175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CE5FBF30-E8BF-4EA0-882B-3F37CB458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696" y="33118426"/>
          <a:ext cx="1549228" cy="135254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25</xdr:row>
      <xdr:rowOff>209551</xdr:rowOff>
    </xdr:from>
    <xdr:to>
      <xdr:col>1</xdr:col>
      <xdr:colOff>1619249</xdr:colOff>
      <xdr:row>25</xdr:row>
      <xdr:rowOff>1677181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E9728D69-A51B-4A38-BCD6-AED658ADE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37423726"/>
          <a:ext cx="1533524" cy="1467630"/>
        </a:xfrm>
        <a:prstGeom prst="rect">
          <a:avLst/>
        </a:prstGeom>
      </xdr:spPr>
    </xdr:pic>
    <xdr:clientData/>
  </xdr:twoCellAnchor>
  <xdr:twoCellAnchor editAs="oneCell">
    <xdr:from>
      <xdr:col>1</xdr:col>
      <xdr:colOff>64552</xdr:colOff>
      <xdr:row>26</xdr:row>
      <xdr:rowOff>38101</xdr:rowOff>
    </xdr:from>
    <xdr:to>
      <xdr:col>1</xdr:col>
      <xdr:colOff>1619249</xdr:colOff>
      <xdr:row>26</xdr:row>
      <xdr:rowOff>1314451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F974BE00-8A1B-4FA9-8239-2F9852425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127" y="39319201"/>
          <a:ext cx="1554697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27</xdr:row>
      <xdr:rowOff>47625</xdr:rowOff>
    </xdr:from>
    <xdr:to>
      <xdr:col>1</xdr:col>
      <xdr:colOff>1685925</xdr:colOff>
      <xdr:row>27</xdr:row>
      <xdr:rowOff>1193601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5B4B8AD0-CD2E-407F-A993-D46003D3F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0709850"/>
          <a:ext cx="1524000" cy="114597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28</xdr:row>
      <xdr:rowOff>38101</xdr:rowOff>
    </xdr:from>
    <xdr:to>
      <xdr:col>1</xdr:col>
      <xdr:colOff>1609723</xdr:colOff>
      <xdr:row>28</xdr:row>
      <xdr:rowOff>1245592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DCD67731-40EA-4835-8D89-105884791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299" y="42071926"/>
          <a:ext cx="1523999" cy="1207491"/>
        </a:xfrm>
        <a:prstGeom prst="rect">
          <a:avLst/>
        </a:prstGeom>
      </xdr:spPr>
    </xdr:pic>
    <xdr:clientData/>
  </xdr:twoCellAnchor>
  <xdr:twoCellAnchor editAs="oneCell">
    <xdr:from>
      <xdr:col>1</xdr:col>
      <xdr:colOff>129670</xdr:colOff>
      <xdr:row>30</xdr:row>
      <xdr:rowOff>66675</xdr:rowOff>
    </xdr:from>
    <xdr:to>
      <xdr:col>1</xdr:col>
      <xdr:colOff>1752599</xdr:colOff>
      <xdr:row>30</xdr:row>
      <xdr:rowOff>1352550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585225F5-F3CC-4581-B1A0-FD461141E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45" y="44872275"/>
          <a:ext cx="1622929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76814</xdr:colOff>
      <xdr:row>32</xdr:row>
      <xdr:rowOff>123825</xdr:rowOff>
    </xdr:from>
    <xdr:to>
      <xdr:col>1</xdr:col>
      <xdr:colOff>1752600</xdr:colOff>
      <xdr:row>32</xdr:row>
      <xdr:rowOff>1747243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D95145D3-25F0-4C98-886B-7638206B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389" y="48091725"/>
          <a:ext cx="1675786" cy="16234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66675</xdr:rowOff>
    </xdr:from>
    <xdr:to>
      <xdr:col>1</xdr:col>
      <xdr:colOff>1819275</xdr:colOff>
      <xdr:row>33</xdr:row>
      <xdr:rowOff>1485900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50401295-20F0-4BD8-9310-47805DEE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49891950"/>
          <a:ext cx="1819275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42138</xdr:colOff>
      <xdr:row>34</xdr:row>
      <xdr:rowOff>180976</xdr:rowOff>
    </xdr:from>
    <xdr:to>
      <xdr:col>1</xdr:col>
      <xdr:colOff>1828799</xdr:colOff>
      <xdr:row>34</xdr:row>
      <xdr:rowOff>1695450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FE5D50D8-978A-4EA8-A4AB-948F4EEB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713" y="51635026"/>
          <a:ext cx="1786661" cy="1514474"/>
        </a:xfrm>
        <a:prstGeom prst="rect">
          <a:avLst/>
        </a:prstGeom>
      </xdr:spPr>
    </xdr:pic>
    <xdr:clientData/>
  </xdr:twoCellAnchor>
  <xdr:twoCellAnchor editAs="oneCell">
    <xdr:from>
      <xdr:col>1</xdr:col>
      <xdr:colOff>214026</xdr:colOff>
      <xdr:row>35</xdr:row>
      <xdr:rowOff>66675</xdr:rowOff>
    </xdr:from>
    <xdr:to>
      <xdr:col>1</xdr:col>
      <xdr:colOff>1695449</xdr:colOff>
      <xdr:row>35</xdr:row>
      <xdr:rowOff>1371600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0A6C75D2-808F-49DE-BE87-14C4FE1E9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601" y="53340000"/>
          <a:ext cx="1481423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36</xdr:row>
      <xdr:rowOff>123826</xdr:rowOff>
    </xdr:from>
    <xdr:to>
      <xdr:col>1</xdr:col>
      <xdr:colOff>1533525</xdr:colOff>
      <xdr:row>36</xdr:row>
      <xdr:rowOff>1329780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BB7E9189-EBFD-422E-9E1F-5CC4AF3B2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54806851"/>
          <a:ext cx="1409700" cy="120595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38</xdr:row>
      <xdr:rowOff>76201</xdr:rowOff>
    </xdr:from>
    <xdr:to>
      <xdr:col>2</xdr:col>
      <xdr:colOff>0</xdr:colOff>
      <xdr:row>38</xdr:row>
      <xdr:rowOff>1447206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940E5357-C8C5-4EB5-820F-990EC6B0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50758726"/>
          <a:ext cx="1790700" cy="137100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39</xdr:row>
      <xdr:rowOff>142875</xdr:rowOff>
    </xdr:from>
    <xdr:to>
      <xdr:col>1</xdr:col>
      <xdr:colOff>1676399</xdr:colOff>
      <xdr:row>39</xdr:row>
      <xdr:rowOff>1521426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1F7814D4-4D5A-4A74-BC19-6A3E72015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49" y="53197125"/>
          <a:ext cx="1647825" cy="1378551"/>
        </a:xfrm>
        <a:prstGeom prst="rect">
          <a:avLst/>
        </a:prstGeom>
      </xdr:spPr>
    </xdr:pic>
    <xdr:clientData/>
  </xdr:twoCellAnchor>
  <xdr:twoCellAnchor editAs="oneCell">
    <xdr:from>
      <xdr:col>1</xdr:col>
      <xdr:colOff>292902</xdr:colOff>
      <xdr:row>42</xdr:row>
      <xdr:rowOff>104775</xdr:rowOff>
    </xdr:from>
    <xdr:to>
      <xdr:col>1</xdr:col>
      <xdr:colOff>1533922</xdr:colOff>
      <xdr:row>42</xdr:row>
      <xdr:rowOff>2171700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EB737E6B-B7D6-463A-A342-6FE98F2CB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77" y="55511700"/>
          <a:ext cx="1241020" cy="2066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53</xdr:row>
      <xdr:rowOff>238125</xdr:rowOff>
    </xdr:from>
    <xdr:to>
      <xdr:col>1</xdr:col>
      <xdr:colOff>1743075</xdr:colOff>
      <xdr:row>53</xdr:row>
      <xdr:rowOff>1556543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920AE641-2B32-48F6-A5D5-24EC345DF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59883675"/>
          <a:ext cx="1676400" cy="1318418"/>
        </a:xfrm>
        <a:prstGeom prst="rect">
          <a:avLst/>
        </a:prstGeom>
      </xdr:spPr>
    </xdr:pic>
    <xdr:clientData/>
  </xdr:twoCellAnchor>
  <xdr:twoCellAnchor editAs="oneCell">
    <xdr:from>
      <xdr:col>1</xdr:col>
      <xdr:colOff>140379</xdr:colOff>
      <xdr:row>54</xdr:row>
      <xdr:rowOff>238125</xdr:rowOff>
    </xdr:from>
    <xdr:to>
      <xdr:col>1</xdr:col>
      <xdr:colOff>1647824</xdr:colOff>
      <xdr:row>54</xdr:row>
      <xdr:rowOff>1466850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73847BFA-A045-47AF-886E-0F1C8D5A2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954" y="62064900"/>
          <a:ext cx="1507445" cy="1228725"/>
        </a:xfrm>
        <a:prstGeom prst="rect">
          <a:avLst/>
        </a:prstGeom>
      </xdr:spPr>
    </xdr:pic>
    <xdr:clientData/>
  </xdr:twoCellAnchor>
  <xdr:twoCellAnchor editAs="oneCell">
    <xdr:from>
      <xdr:col>1</xdr:col>
      <xdr:colOff>102846</xdr:colOff>
      <xdr:row>43</xdr:row>
      <xdr:rowOff>171450</xdr:rowOff>
    </xdr:from>
    <xdr:to>
      <xdr:col>1</xdr:col>
      <xdr:colOff>1724025</xdr:colOff>
      <xdr:row>43</xdr:row>
      <xdr:rowOff>1724025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E8C9D265-5691-4AC3-A3F9-B60A2216D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21" y="56673750"/>
          <a:ext cx="1621179" cy="1552575"/>
        </a:xfrm>
        <a:prstGeom prst="rect">
          <a:avLst/>
        </a:prstGeom>
      </xdr:spPr>
    </xdr:pic>
    <xdr:clientData/>
  </xdr:twoCellAnchor>
  <xdr:twoCellAnchor editAs="oneCell">
    <xdr:from>
      <xdr:col>1</xdr:col>
      <xdr:colOff>150829</xdr:colOff>
      <xdr:row>41</xdr:row>
      <xdr:rowOff>133350</xdr:rowOff>
    </xdr:from>
    <xdr:to>
      <xdr:col>1</xdr:col>
      <xdr:colOff>1704974</xdr:colOff>
      <xdr:row>41</xdr:row>
      <xdr:rowOff>1514475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C748F18D-9713-46A8-BA25-37CE9818A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04" y="54187725"/>
          <a:ext cx="1554145" cy="1381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80145-CCF6-4810-B367-77C5A4F0192C}">
  <dimension ref="A2:AF1048576"/>
  <sheetViews>
    <sheetView tabSelected="1" topLeftCell="L1" workbookViewId="0">
      <pane ySplit="2" topLeftCell="A3" activePane="bottomLeft" state="frozen"/>
      <selection pane="bottomLeft" activeCell="AC4" sqref="AC4"/>
    </sheetView>
  </sheetViews>
  <sheetFormatPr defaultColWidth="8.86328125" defaultRowHeight="15.75" x14ac:dyDescent="0.45"/>
  <cols>
    <col min="1" max="1" width="17.3984375" style="2" customWidth="1"/>
    <col min="2" max="2" width="27.73046875" style="2" customWidth="1"/>
    <col min="3" max="3" width="19.1328125" style="2" customWidth="1"/>
    <col min="4" max="4" width="14.3984375" style="2" customWidth="1"/>
    <col min="5" max="5" width="10" style="2" customWidth="1"/>
    <col min="6" max="6" width="11" style="2" customWidth="1"/>
    <col min="7" max="7" width="10.3984375" style="9" customWidth="1"/>
    <col min="8" max="8" width="4" style="2" customWidth="1"/>
    <col min="9" max="9" width="4.73046875" style="2" customWidth="1"/>
    <col min="10" max="10" width="4.265625" style="2" customWidth="1"/>
    <col min="11" max="11" width="4.3984375" style="2" customWidth="1"/>
    <col min="12" max="12" width="4.73046875" style="2" customWidth="1"/>
    <col min="13" max="13" width="4.3984375" style="2" customWidth="1"/>
    <col min="14" max="15" width="4.86328125" style="2" customWidth="1"/>
    <col min="16" max="16" width="4.1328125" style="2" customWidth="1"/>
    <col min="17" max="17" width="4.73046875" style="2" customWidth="1"/>
    <col min="18" max="18" width="4.3984375" style="2" customWidth="1"/>
    <col min="19" max="19" width="5.1328125" style="2" customWidth="1"/>
    <col min="20" max="20" width="4.265625" style="2" customWidth="1"/>
    <col min="21" max="21" width="5" style="2" customWidth="1"/>
    <col min="22" max="22" width="4.73046875" style="2" customWidth="1"/>
    <col min="23" max="23" width="5.73046875" style="2" customWidth="1"/>
    <col min="24" max="24" width="5" style="2" customWidth="1"/>
    <col min="25" max="30" width="13.1328125" style="7" customWidth="1"/>
    <col min="31" max="32" width="13.1328125" style="12" customWidth="1"/>
    <col min="33" max="16384" width="8.86328125" style="2"/>
  </cols>
  <sheetData>
    <row r="2" spans="1:32" ht="31.5" x14ac:dyDescent="0.4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>
        <v>34</v>
      </c>
      <c r="I2" s="1" t="s">
        <v>7</v>
      </c>
      <c r="J2" s="1">
        <v>35</v>
      </c>
      <c r="K2" s="1" t="s">
        <v>8</v>
      </c>
      <c r="L2" s="1">
        <v>36</v>
      </c>
      <c r="M2" s="1" t="s">
        <v>9</v>
      </c>
      <c r="N2" s="1">
        <v>37</v>
      </c>
      <c r="O2" s="1" t="s">
        <v>10</v>
      </c>
      <c r="P2" s="1">
        <v>38</v>
      </c>
      <c r="Q2" s="1" t="s">
        <v>11</v>
      </c>
      <c r="R2" s="1">
        <v>39</v>
      </c>
      <c r="S2" s="1" t="s">
        <v>12</v>
      </c>
      <c r="T2" s="1">
        <v>40</v>
      </c>
      <c r="U2" s="1" t="s">
        <v>13</v>
      </c>
      <c r="V2" s="1">
        <v>41</v>
      </c>
      <c r="W2" s="1" t="s">
        <v>14</v>
      </c>
      <c r="X2" s="1">
        <v>42</v>
      </c>
      <c r="Y2" s="5" t="s">
        <v>15</v>
      </c>
      <c r="Z2" s="5" t="s">
        <v>16</v>
      </c>
      <c r="AA2" s="5" t="s">
        <v>17</v>
      </c>
      <c r="AB2" s="5" t="s">
        <v>18</v>
      </c>
      <c r="AC2" s="5" t="s">
        <v>19</v>
      </c>
      <c r="AD2" s="5" t="s">
        <v>20</v>
      </c>
      <c r="AE2" s="10" t="s">
        <v>21</v>
      </c>
      <c r="AF2" s="10" t="s">
        <v>22</v>
      </c>
    </row>
    <row r="3" spans="1:32" ht="159" customHeight="1" x14ac:dyDescent="0.45">
      <c r="A3" s="3" t="s">
        <v>23</v>
      </c>
      <c r="B3" s="3"/>
      <c r="C3" s="3" t="s">
        <v>24</v>
      </c>
      <c r="D3" s="3" t="s">
        <v>25</v>
      </c>
      <c r="E3" s="3" t="s">
        <v>26</v>
      </c>
      <c r="F3" s="3" t="s">
        <v>27</v>
      </c>
      <c r="G3" s="8">
        <v>188</v>
      </c>
      <c r="H3" s="3"/>
      <c r="I3" s="3"/>
      <c r="J3" s="3">
        <v>9</v>
      </c>
      <c r="K3" s="3">
        <v>25</v>
      </c>
      <c r="L3" s="3">
        <v>47</v>
      </c>
      <c r="M3" s="3">
        <v>38</v>
      </c>
      <c r="N3" s="3">
        <v>40</v>
      </c>
      <c r="O3" s="3">
        <v>28</v>
      </c>
      <c r="P3" s="3">
        <v>1</v>
      </c>
      <c r="Q3" s="3"/>
      <c r="R3" s="3"/>
      <c r="S3" s="3"/>
      <c r="T3" s="3"/>
      <c r="U3" s="3"/>
      <c r="V3" s="3"/>
      <c r="W3" s="3"/>
      <c r="X3" s="3"/>
      <c r="Y3" s="6">
        <v>314</v>
      </c>
      <c r="Z3" s="6">
        <f t="shared" ref="Z3:Z34" si="0">SUM(Y3*G3)</f>
        <v>59032</v>
      </c>
      <c r="AA3" s="6">
        <v>785</v>
      </c>
      <c r="AB3" s="6">
        <f t="shared" ref="AB3:AB34" si="1">SUM(AA3*G3)</f>
        <v>147580</v>
      </c>
      <c r="AC3" s="6">
        <f t="shared" ref="AC3:AC34" si="2">SUM(Y3*0.4320063)</f>
        <v>135.64997819999999</v>
      </c>
      <c r="AD3" s="6">
        <f t="shared" ref="AD3:AD34" si="3">SUM(AC3*G3)</f>
        <v>25502.1959016</v>
      </c>
      <c r="AE3" s="11">
        <f t="shared" ref="AE3:AE34" si="4">SUM(AC3/1.12)</f>
        <v>121.1160519642857</v>
      </c>
      <c r="AF3" s="11">
        <f t="shared" ref="AF3:AF34" si="5">SUM(AE3*G3)</f>
        <v>22769.817769285713</v>
      </c>
    </row>
    <row r="4" spans="1:32" ht="18.75" customHeight="1" x14ac:dyDescent="0.45">
      <c r="A4" s="3" t="s">
        <v>23</v>
      </c>
      <c r="B4" s="3"/>
      <c r="C4" s="3" t="s">
        <v>28</v>
      </c>
      <c r="D4" s="3" t="s">
        <v>29</v>
      </c>
      <c r="E4" s="3" t="s">
        <v>26</v>
      </c>
      <c r="F4" s="3" t="s">
        <v>30</v>
      </c>
      <c r="G4" s="8">
        <v>56</v>
      </c>
      <c r="H4" s="3"/>
      <c r="I4" s="3"/>
      <c r="J4" s="3"/>
      <c r="K4" s="3"/>
      <c r="L4" s="3"/>
      <c r="M4" s="3"/>
      <c r="N4" s="3"/>
      <c r="O4" s="3"/>
      <c r="P4" s="3"/>
      <c r="Q4" s="3"/>
      <c r="R4" s="3">
        <v>25</v>
      </c>
      <c r="S4" s="3"/>
      <c r="T4" s="3"/>
      <c r="U4" s="3">
        <v>15</v>
      </c>
      <c r="V4" s="3"/>
      <c r="W4" s="3"/>
      <c r="X4" s="3">
        <v>16</v>
      </c>
      <c r="Y4" s="6">
        <v>28</v>
      </c>
      <c r="Z4" s="6">
        <f t="shared" si="0"/>
        <v>1568</v>
      </c>
      <c r="AA4" s="6">
        <v>70</v>
      </c>
      <c r="AB4" s="6">
        <f t="shared" si="1"/>
        <v>3920</v>
      </c>
      <c r="AC4" s="6">
        <f t="shared" si="2"/>
        <v>12.096176400000001</v>
      </c>
      <c r="AD4" s="6">
        <f t="shared" si="3"/>
        <v>677.38587840000002</v>
      </c>
      <c r="AE4" s="11">
        <f t="shared" si="4"/>
        <v>10.800157499999999</v>
      </c>
      <c r="AF4" s="11">
        <f t="shared" si="5"/>
        <v>604.80881999999997</v>
      </c>
    </row>
    <row r="5" spans="1:32" ht="139.5" customHeight="1" x14ac:dyDescent="0.45">
      <c r="A5" s="3" t="s">
        <v>23</v>
      </c>
      <c r="B5" s="3"/>
      <c r="C5" s="4" t="s">
        <v>31</v>
      </c>
      <c r="D5" s="3" t="s">
        <v>29</v>
      </c>
      <c r="E5" s="3" t="s">
        <v>26</v>
      </c>
      <c r="F5" s="3" t="s">
        <v>27</v>
      </c>
      <c r="G5" s="8">
        <v>8</v>
      </c>
      <c r="H5" s="3"/>
      <c r="I5" s="3"/>
      <c r="J5" s="3"/>
      <c r="K5" s="3"/>
      <c r="L5" s="3">
        <v>2</v>
      </c>
      <c r="M5" s="3"/>
      <c r="N5" s="3">
        <v>3</v>
      </c>
      <c r="O5" s="3"/>
      <c r="P5" s="3">
        <v>3</v>
      </c>
      <c r="Q5" s="3"/>
      <c r="R5" s="3"/>
      <c r="S5" s="3"/>
      <c r="T5" s="3"/>
      <c r="U5" s="3"/>
      <c r="V5" s="3"/>
      <c r="W5" s="3"/>
      <c r="X5" s="3"/>
      <c r="Y5" s="6">
        <v>278</v>
      </c>
      <c r="Z5" s="6">
        <f t="shared" si="0"/>
        <v>2224</v>
      </c>
      <c r="AA5" s="6">
        <v>695</v>
      </c>
      <c r="AB5" s="6">
        <f t="shared" si="1"/>
        <v>5560</v>
      </c>
      <c r="AC5" s="6">
        <f t="shared" si="2"/>
        <v>120.09775140000001</v>
      </c>
      <c r="AD5" s="6">
        <f t="shared" si="3"/>
        <v>960.78201120000006</v>
      </c>
      <c r="AE5" s="11">
        <f t="shared" si="4"/>
        <v>107.23013517857143</v>
      </c>
      <c r="AF5" s="11">
        <f t="shared" si="5"/>
        <v>857.84108142857144</v>
      </c>
    </row>
    <row r="6" spans="1:32" ht="105.75" customHeight="1" x14ac:dyDescent="0.45">
      <c r="A6" s="3" t="s">
        <v>23</v>
      </c>
      <c r="B6" s="3"/>
      <c r="C6" s="3" t="s">
        <v>32</v>
      </c>
      <c r="D6" s="3" t="s">
        <v>29</v>
      </c>
      <c r="E6" s="3" t="s">
        <v>26</v>
      </c>
      <c r="F6" s="3" t="s">
        <v>27</v>
      </c>
      <c r="G6" s="8">
        <v>9</v>
      </c>
      <c r="H6" s="3"/>
      <c r="I6" s="3"/>
      <c r="J6" s="3">
        <v>3</v>
      </c>
      <c r="K6" s="3">
        <v>1</v>
      </c>
      <c r="L6" s="3">
        <v>4</v>
      </c>
      <c r="M6" s="3">
        <v>1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6">
        <v>278</v>
      </c>
      <c r="Z6" s="6">
        <f t="shared" si="0"/>
        <v>2502</v>
      </c>
      <c r="AA6" s="6">
        <v>695</v>
      </c>
      <c r="AB6" s="6">
        <f t="shared" si="1"/>
        <v>6255</v>
      </c>
      <c r="AC6" s="6">
        <f t="shared" si="2"/>
        <v>120.09775140000001</v>
      </c>
      <c r="AD6" s="6">
        <f t="shared" si="3"/>
        <v>1080.8797626</v>
      </c>
      <c r="AE6" s="11">
        <f t="shared" si="4"/>
        <v>107.23013517857143</v>
      </c>
      <c r="AF6" s="11">
        <f t="shared" si="5"/>
        <v>965.0712166071429</v>
      </c>
    </row>
    <row r="7" spans="1:32" ht="108.75" customHeight="1" x14ac:dyDescent="0.45">
      <c r="A7" s="3" t="s">
        <v>23</v>
      </c>
      <c r="B7" s="3"/>
      <c r="C7" s="3" t="s">
        <v>33</v>
      </c>
      <c r="D7" s="3" t="s">
        <v>29</v>
      </c>
      <c r="E7" s="3" t="s">
        <v>26</v>
      </c>
      <c r="F7" s="3" t="s">
        <v>27</v>
      </c>
      <c r="G7" s="8">
        <v>3</v>
      </c>
      <c r="H7" s="3"/>
      <c r="I7" s="3"/>
      <c r="J7" s="3">
        <v>2</v>
      </c>
      <c r="K7" s="3"/>
      <c r="L7" s="3">
        <v>1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6">
        <v>278</v>
      </c>
      <c r="Z7" s="6">
        <f t="shared" si="0"/>
        <v>834</v>
      </c>
      <c r="AA7" s="6">
        <v>695</v>
      </c>
      <c r="AB7" s="6">
        <f t="shared" si="1"/>
        <v>2085</v>
      </c>
      <c r="AC7" s="6">
        <f t="shared" si="2"/>
        <v>120.09775140000001</v>
      </c>
      <c r="AD7" s="6">
        <f t="shared" si="3"/>
        <v>360.29325420000004</v>
      </c>
      <c r="AE7" s="11">
        <f t="shared" si="4"/>
        <v>107.23013517857143</v>
      </c>
      <c r="AF7" s="11">
        <f t="shared" si="5"/>
        <v>321.69040553571426</v>
      </c>
    </row>
    <row r="8" spans="1:32" ht="123" customHeight="1" x14ac:dyDescent="0.45">
      <c r="A8" s="3" t="s">
        <v>23</v>
      </c>
      <c r="B8" s="3"/>
      <c r="C8" s="3" t="s">
        <v>34</v>
      </c>
      <c r="D8" s="3" t="s">
        <v>35</v>
      </c>
      <c r="E8" s="3" t="s">
        <v>26</v>
      </c>
      <c r="F8" s="3" t="s">
        <v>27</v>
      </c>
      <c r="G8" s="8">
        <v>4</v>
      </c>
      <c r="H8" s="3"/>
      <c r="I8" s="3"/>
      <c r="J8" s="3"/>
      <c r="K8" s="3"/>
      <c r="L8" s="3">
        <v>3</v>
      </c>
      <c r="M8" s="3">
        <v>1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6">
        <v>278</v>
      </c>
      <c r="Z8" s="6">
        <f t="shared" si="0"/>
        <v>1112</v>
      </c>
      <c r="AA8" s="6">
        <v>695</v>
      </c>
      <c r="AB8" s="6">
        <f t="shared" si="1"/>
        <v>2780</v>
      </c>
      <c r="AC8" s="6">
        <f t="shared" si="2"/>
        <v>120.09775140000001</v>
      </c>
      <c r="AD8" s="6">
        <f t="shared" si="3"/>
        <v>480.39100560000003</v>
      </c>
      <c r="AE8" s="11">
        <f t="shared" si="4"/>
        <v>107.23013517857143</v>
      </c>
      <c r="AF8" s="11">
        <f t="shared" si="5"/>
        <v>428.92054071428572</v>
      </c>
    </row>
    <row r="9" spans="1:32" ht="34.5" customHeight="1" x14ac:dyDescent="0.45">
      <c r="A9" s="3" t="s">
        <v>23</v>
      </c>
      <c r="B9" s="3"/>
      <c r="C9" s="3" t="s">
        <v>36</v>
      </c>
      <c r="D9" s="3" t="s">
        <v>37</v>
      </c>
      <c r="E9" s="3" t="s">
        <v>26</v>
      </c>
      <c r="F9" s="3" t="s">
        <v>27</v>
      </c>
      <c r="G9" s="8">
        <v>5</v>
      </c>
      <c r="H9" s="3"/>
      <c r="I9" s="3"/>
      <c r="J9" s="3"/>
      <c r="K9" s="3"/>
      <c r="L9" s="3"/>
      <c r="M9" s="3"/>
      <c r="N9" s="3"/>
      <c r="O9" s="3"/>
      <c r="P9" s="3">
        <v>4</v>
      </c>
      <c r="Q9" s="3">
        <v>1</v>
      </c>
      <c r="R9" s="3"/>
      <c r="S9" s="3"/>
      <c r="T9" s="3"/>
      <c r="U9" s="3"/>
      <c r="V9" s="3"/>
      <c r="W9" s="3"/>
      <c r="X9" s="3"/>
      <c r="Y9" s="6">
        <v>358</v>
      </c>
      <c r="Z9" s="6">
        <f t="shared" si="0"/>
        <v>1790</v>
      </c>
      <c r="AA9" s="6">
        <v>895</v>
      </c>
      <c r="AB9" s="6">
        <f t="shared" si="1"/>
        <v>4475</v>
      </c>
      <c r="AC9" s="6">
        <f t="shared" si="2"/>
        <v>154.6582554</v>
      </c>
      <c r="AD9" s="6">
        <f t="shared" si="3"/>
        <v>773.29127700000004</v>
      </c>
      <c r="AE9" s="11">
        <f t="shared" si="4"/>
        <v>138.08772803571426</v>
      </c>
      <c r="AF9" s="11">
        <f t="shared" si="5"/>
        <v>690.43864017857129</v>
      </c>
    </row>
    <row r="10" spans="1:32" ht="150.75" customHeight="1" x14ac:dyDescent="0.45">
      <c r="A10" s="3" t="s">
        <v>23</v>
      </c>
      <c r="B10" s="3"/>
      <c r="C10" s="4" t="s">
        <v>38</v>
      </c>
      <c r="D10" s="3" t="s">
        <v>39</v>
      </c>
      <c r="E10" s="3" t="s">
        <v>26</v>
      </c>
      <c r="F10" s="3" t="s">
        <v>27</v>
      </c>
      <c r="G10" s="8">
        <v>3</v>
      </c>
      <c r="H10" s="3"/>
      <c r="I10" s="3"/>
      <c r="J10" s="3"/>
      <c r="K10" s="3"/>
      <c r="L10" s="3">
        <v>1</v>
      </c>
      <c r="M10" s="3"/>
      <c r="N10" s="3">
        <v>2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6">
        <v>198</v>
      </c>
      <c r="Z10" s="6">
        <f t="shared" si="0"/>
        <v>594</v>
      </c>
      <c r="AA10" s="6">
        <v>495</v>
      </c>
      <c r="AB10" s="6">
        <f t="shared" si="1"/>
        <v>1485</v>
      </c>
      <c r="AC10" s="6">
        <f t="shared" si="2"/>
        <v>85.537247399999998</v>
      </c>
      <c r="AD10" s="6">
        <f t="shared" si="3"/>
        <v>256.61174219999998</v>
      </c>
      <c r="AE10" s="11">
        <f t="shared" si="4"/>
        <v>76.372542321428568</v>
      </c>
      <c r="AF10" s="11">
        <f t="shared" si="5"/>
        <v>229.11762696428571</v>
      </c>
    </row>
    <row r="11" spans="1:32" ht="169.5" customHeight="1" x14ac:dyDescent="0.45">
      <c r="A11" s="3" t="s">
        <v>23</v>
      </c>
      <c r="B11" s="3"/>
      <c r="C11" s="3" t="s">
        <v>40</v>
      </c>
      <c r="D11" s="3" t="s">
        <v>41</v>
      </c>
      <c r="E11" s="3" t="s">
        <v>26</v>
      </c>
      <c r="F11" s="3" t="s">
        <v>27</v>
      </c>
      <c r="G11" s="8">
        <v>24</v>
      </c>
      <c r="H11" s="3"/>
      <c r="I11" s="3"/>
      <c r="J11" s="3">
        <v>1</v>
      </c>
      <c r="K11" s="3"/>
      <c r="L11" s="3">
        <v>10</v>
      </c>
      <c r="M11" s="3">
        <v>2</v>
      </c>
      <c r="N11" s="3">
        <v>11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6">
        <v>290</v>
      </c>
      <c r="Z11" s="6">
        <f t="shared" si="0"/>
        <v>6960</v>
      </c>
      <c r="AA11" s="6">
        <v>725</v>
      </c>
      <c r="AB11" s="6">
        <f t="shared" si="1"/>
        <v>17400</v>
      </c>
      <c r="AC11" s="6">
        <f t="shared" si="2"/>
        <v>125.28182700000001</v>
      </c>
      <c r="AD11" s="6">
        <f t="shared" si="3"/>
        <v>3006.7638480000001</v>
      </c>
      <c r="AE11" s="11">
        <f t="shared" si="4"/>
        <v>111.85877410714285</v>
      </c>
      <c r="AF11" s="11">
        <f t="shared" si="5"/>
        <v>2684.6105785714285</v>
      </c>
    </row>
    <row r="12" spans="1:32" ht="126.75" customHeight="1" x14ac:dyDescent="0.45">
      <c r="A12" s="3" t="s">
        <v>23</v>
      </c>
      <c r="B12" s="3"/>
      <c r="C12" s="4" t="s">
        <v>42</v>
      </c>
      <c r="D12" s="3" t="s">
        <v>43</v>
      </c>
      <c r="E12" s="3" t="s">
        <v>26</v>
      </c>
      <c r="F12" s="3" t="s">
        <v>27</v>
      </c>
      <c r="G12" s="8">
        <v>17</v>
      </c>
      <c r="H12" s="3"/>
      <c r="I12" s="3"/>
      <c r="J12" s="3"/>
      <c r="K12" s="3"/>
      <c r="L12" s="3">
        <v>4</v>
      </c>
      <c r="M12" s="3"/>
      <c r="N12" s="3">
        <v>6</v>
      </c>
      <c r="O12" s="3"/>
      <c r="P12" s="3"/>
      <c r="Q12" s="3"/>
      <c r="R12" s="3">
        <v>3</v>
      </c>
      <c r="S12" s="3"/>
      <c r="T12" s="3">
        <v>4</v>
      </c>
      <c r="U12" s="3"/>
      <c r="V12" s="3"/>
      <c r="W12" s="3"/>
      <c r="X12" s="3"/>
      <c r="Y12" s="6">
        <v>218</v>
      </c>
      <c r="Z12" s="6">
        <f t="shared" si="0"/>
        <v>3706</v>
      </c>
      <c r="AA12" s="6">
        <v>545</v>
      </c>
      <c r="AB12" s="6">
        <f t="shared" si="1"/>
        <v>9265</v>
      </c>
      <c r="AC12" s="6">
        <f t="shared" si="2"/>
        <v>94.177373400000008</v>
      </c>
      <c r="AD12" s="6">
        <f t="shared" si="3"/>
        <v>1601.0153478000002</v>
      </c>
      <c r="AE12" s="11">
        <f t="shared" si="4"/>
        <v>84.086940535714291</v>
      </c>
      <c r="AF12" s="11">
        <f t="shared" si="5"/>
        <v>1429.477989107143</v>
      </c>
    </row>
    <row r="13" spans="1:32" ht="112.5" customHeight="1" x14ac:dyDescent="0.45">
      <c r="A13" s="3" t="s">
        <v>23</v>
      </c>
      <c r="B13" s="3"/>
      <c r="C13" s="4" t="s">
        <v>44</v>
      </c>
      <c r="D13" s="3" t="s">
        <v>45</v>
      </c>
      <c r="E13" s="3" t="s">
        <v>26</v>
      </c>
      <c r="F13" s="3" t="s">
        <v>27</v>
      </c>
      <c r="G13" s="8">
        <v>9</v>
      </c>
      <c r="H13" s="3"/>
      <c r="I13" s="3"/>
      <c r="J13" s="3"/>
      <c r="K13" s="3"/>
      <c r="L13" s="3">
        <v>1</v>
      </c>
      <c r="M13" s="3"/>
      <c r="N13" s="3"/>
      <c r="O13" s="3"/>
      <c r="P13" s="3">
        <v>1</v>
      </c>
      <c r="Q13" s="3"/>
      <c r="R13" s="3">
        <v>4</v>
      </c>
      <c r="S13" s="3"/>
      <c r="T13" s="3">
        <v>3</v>
      </c>
      <c r="U13" s="3"/>
      <c r="V13" s="3"/>
      <c r="W13" s="3"/>
      <c r="X13" s="3"/>
      <c r="Y13" s="6">
        <v>260</v>
      </c>
      <c r="Z13" s="6">
        <f t="shared" si="0"/>
        <v>2340</v>
      </c>
      <c r="AA13" s="6">
        <v>650</v>
      </c>
      <c r="AB13" s="6">
        <f t="shared" si="1"/>
        <v>5850</v>
      </c>
      <c r="AC13" s="6">
        <f t="shared" si="2"/>
        <v>112.32163800000001</v>
      </c>
      <c r="AD13" s="6">
        <f t="shared" si="3"/>
        <v>1010.8947420000001</v>
      </c>
      <c r="AE13" s="11">
        <f t="shared" si="4"/>
        <v>100.28717678571428</v>
      </c>
      <c r="AF13" s="11">
        <f t="shared" si="5"/>
        <v>902.58459107142858</v>
      </c>
    </row>
    <row r="14" spans="1:32" ht="133.5" customHeight="1" x14ac:dyDescent="0.45">
      <c r="A14" s="3" t="s">
        <v>23</v>
      </c>
      <c r="B14" s="3"/>
      <c r="C14" s="3" t="s">
        <v>46</v>
      </c>
      <c r="D14" s="3" t="s">
        <v>47</v>
      </c>
      <c r="E14" s="3" t="s">
        <v>26</v>
      </c>
      <c r="F14" s="3" t="s">
        <v>27</v>
      </c>
      <c r="G14" s="8">
        <v>4</v>
      </c>
      <c r="H14" s="3"/>
      <c r="I14" s="3"/>
      <c r="J14" s="3">
        <v>1</v>
      </c>
      <c r="K14" s="3"/>
      <c r="L14" s="3">
        <v>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6">
        <v>300</v>
      </c>
      <c r="Z14" s="6">
        <f t="shared" si="0"/>
        <v>1200</v>
      </c>
      <c r="AA14" s="6">
        <v>750</v>
      </c>
      <c r="AB14" s="6">
        <f t="shared" si="1"/>
        <v>3000</v>
      </c>
      <c r="AC14" s="6">
        <f t="shared" si="2"/>
        <v>129.60189</v>
      </c>
      <c r="AD14" s="6">
        <f t="shared" si="3"/>
        <v>518.40755999999999</v>
      </c>
      <c r="AE14" s="11">
        <f t="shared" si="4"/>
        <v>115.7159732142857</v>
      </c>
      <c r="AF14" s="11">
        <f t="shared" si="5"/>
        <v>462.86389285714279</v>
      </c>
    </row>
    <row r="15" spans="1:32" ht="152.25" customHeight="1" x14ac:dyDescent="0.45">
      <c r="A15" s="3" t="s">
        <v>23</v>
      </c>
      <c r="B15" s="3"/>
      <c r="C15" s="3" t="s">
        <v>48</v>
      </c>
      <c r="D15" s="3" t="s">
        <v>49</v>
      </c>
      <c r="E15" s="3" t="s">
        <v>26</v>
      </c>
      <c r="F15" s="3" t="s">
        <v>27</v>
      </c>
      <c r="G15" s="8">
        <v>41</v>
      </c>
      <c r="H15" s="3">
        <v>2</v>
      </c>
      <c r="I15" s="3">
        <v>2</v>
      </c>
      <c r="J15" s="3">
        <v>3</v>
      </c>
      <c r="K15" s="3">
        <v>2</v>
      </c>
      <c r="L15" s="3">
        <v>1</v>
      </c>
      <c r="M15" s="3"/>
      <c r="N15" s="3">
        <v>6</v>
      </c>
      <c r="O15" s="3"/>
      <c r="P15" s="3">
        <v>12</v>
      </c>
      <c r="Q15" s="3"/>
      <c r="R15" s="3">
        <v>5</v>
      </c>
      <c r="S15" s="3"/>
      <c r="T15" s="3">
        <v>6</v>
      </c>
      <c r="U15" s="3"/>
      <c r="V15" s="3">
        <v>2</v>
      </c>
      <c r="W15" s="3"/>
      <c r="X15" s="3"/>
      <c r="Y15" s="6">
        <v>278</v>
      </c>
      <c r="Z15" s="6">
        <f t="shared" si="0"/>
        <v>11398</v>
      </c>
      <c r="AA15" s="6">
        <v>695</v>
      </c>
      <c r="AB15" s="6">
        <f t="shared" si="1"/>
        <v>28495</v>
      </c>
      <c r="AC15" s="6">
        <f t="shared" si="2"/>
        <v>120.09775140000001</v>
      </c>
      <c r="AD15" s="6">
        <f t="shared" si="3"/>
        <v>4924.0078074000003</v>
      </c>
      <c r="AE15" s="11">
        <f t="shared" si="4"/>
        <v>107.23013517857143</v>
      </c>
      <c r="AF15" s="11">
        <f t="shared" si="5"/>
        <v>4396.4355423214283</v>
      </c>
    </row>
    <row r="16" spans="1:32" ht="114.75" customHeight="1" x14ac:dyDescent="0.45">
      <c r="A16" s="3" t="s">
        <v>23</v>
      </c>
      <c r="B16" s="3"/>
      <c r="C16" s="3" t="s">
        <v>50</v>
      </c>
      <c r="D16" s="3" t="s">
        <v>29</v>
      </c>
      <c r="E16" s="3" t="s">
        <v>26</v>
      </c>
      <c r="F16" s="3" t="s">
        <v>27</v>
      </c>
      <c r="G16" s="8">
        <v>30</v>
      </c>
      <c r="H16" s="3"/>
      <c r="I16" s="3"/>
      <c r="J16" s="3">
        <v>7</v>
      </c>
      <c r="K16" s="3">
        <v>4</v>
      </c>
      <c r="L16" s="3">
        <v>7</v>
      </c>
      <c r="M16" s="3">
        <v>12</v>
      </c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6">
        <v>298</v>
      </c>
      <c r="Z16" s="6">
        <f t="shared" si="0"/>
        <v>8940</v>
      </c>
      <c r="AA16" s="6">
        <v>745</v>
      </c>
      <c r="AB16" s="6">
        <f t="shared" si="1"/>
        <v>22350</v>
      </c>
      <c r="AC16" s="6">
        <f t="shared" si="2"/>
        <v>128.7378774</v>
      </c>
      <c r="AD16" s="6">
        <f t="shared" si="3"/>
        <v>3862.1363220000003</v>
      </c>
      <c r="AE16" s="11">
        <f t="shared" si="4"/>
        <v>114.94453339285714</v>
      </c>
      <c r="AF16" s="11">
        <f t="shared" si="5"/>
        <v>3448.336001785714</v>
      </c>
    </row>
    <row r="17" spans="1:32" ht="161.25" customHeight="1" x14ac:dyDescent="0.45">
      <c r="A17" s="3" t="s">
        <v>23</v>
      </c>
      <c r="B17" s="3"/>
      <c r="C17" s="3" t="s">
        <v>51</v>
      </c>
      <c r="D17" s="3" t="s">
        <v>25</v>
      </c>
      <c r="E17" s="3" t="s">
        <v>26</v>
      </c>
      <c r="F17" s="3" t="s">
        <v>30</v>
      </c>
      <c r="G17" s="8">
        <v>54</v>
      </c>
      <c r="H17" s="3">
        <v>2</v>
      </c>
      <c r="I17" s="3">
        <v>1</v>
      </c>
      <c r="J17" s="3">
        <v>7</v>
      </c>
      <c r="K17" s="3">
        <v>4</v>
      </c>
      <c r="L17" s="3">
        <v>3</v>
      </c>
      <c r="M17" s="3">
        <v>4</v>
      </c>
      <c r="N17" s="3">
        <v>14</v>
      </c>
      <c r="O17" s="3">
        <v>3</v>
      </c>
      <c r="P17" s="3">
        <v>5</v>
      </c>
      <c r="Q17" s="3"/>
      <c r="R17" s="3">
        <v>7</v>
      </c>
      <c r="S17" s="3"/>
      <c r="T17" s="3">
        <v>3</v>
      </c>
      <c r="U17" s="3"/>
      <c r="V17" s="3">
        <v>1</v>
      </c>
      <c r="W17" s="3"/>
      <c r="X17" s="3"/>
      <c r="Y17" s="6">
        <v>260</v>
      </c>
      <c r="Z17" s="6">
        <f t="shared" si="0"/>
        <v>14040</v>
      </c>
      <c r="AA17" s="6">
        <v>650</v>
      </c>
      <c r="AB17" s="6">
        <f t="shared" si="1"/>
        <v>35100</v>
      </c>
      <c r="AC17" s="6">
        <f t="shared" si="2"/>
        <v>112.32163800000001</v>
      </c>
      <c r="AD17" s="6">
        <f t="shared" si="3"/>
        <v>6065.3684520000006</v>
      </c>
      <c r="AE17" s="11">
        <f t="shared" si="4"/>
        <v>100.28717678571428</v>
      </c>
      <c r="AF17" s="11">
        <f t="shared" si="5"/>
        <v>5415.507546428571</v>
      </c>
    </row>
    <row r="18" spans="1:32" ht="124.5" customHeight="1" x14ac:dyDescent="0.45">
      <c r="A18" s="3" t="s">
        <v>23</v>
      </c>
      <c r="B18" s="3"/>
      <c r="C18" s="3" t="s">
        <v>52</v>
      </c>
      <c r="D18" s="3" t="s">
        <v>53</v>
      </c>
      <c r="E18" s="3" t="s">
        <v>26</v>
      </c>
      <c r="F18" s="3" t="s">
        <v>27</v>
      </c>
      <c r="G18" s="8">
        <v>3</v>
      </c>
      <c r="H18" s="3"/>
      <c r="I18" s="3"/>
      <c r="J18" s="3">
        <v>1</v>
      </c>
      <c r="K18" s="3"/>
      <c r="L18" s="3">
        <v>2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6">
        <v>238</v>
      </c>
      <c r="Z18" s="6">
        <f t="shared" si="0"/>
        <v>714</v>
      </c>
      <c r="AA18" s="6">
        <v>595</v>
      </c>
      <c r="AB18" s="6">
        <f t="shared" si="1"/>
        <v>1785</v>
      </c>
      <c r="AC18" s="6">
        <f t="shared" si="2"/>
        <v>102.8174994</v>
      </c>
      <c r="AD18" s="6">
        <f t="shared" si="3"/>
        <v>308.45249820000004</v>
      </c>
      <c r="AE18" s="11">
        <f t="shared" si="4"/>
        <v>91.801338749999999</v>
      </c>
      <c r="AF18" s="11">
        <f t="shared" si="5"/>
        <v>275.40401624999998</v>
      </c>
    </row>
    <row r="19" spans="1:32" ht="16.5" customHeight="1" x14ac:dyDescent="0.45">
      <c r="A19" s="3" t="s">
        <v>23</v>
      </c>
      <c r="B19" s="3"/>
      <c r="C19" s="3" t="s">
        <v>54</v>
      </c>
      <c r="D19" s="3" t="s">
        <v>55</v>
      </c>
      <c r="E19" s="3" t="s">
        <v>26</v>
      </c>
      <c r="F19" s="3" t="s">
        <v>27</v>
      </c>
      <c r="G19" s="8">
        <v>16</v>
      </c>
      <c r="H19" s="3"/>
      <c r="I19" s="3"/>
      <c r="J19" s="3">
        <v>5</v>
      </c>
      <c r="K19" s="3"/>
      <c r="L19" s="3">
        <v>9</v>
      </c>
      <c r="M19" s="3">
        <v>2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6">
        <v>298</v>
      </c>
      <c r="Z19" s="6">
        <f t="shared" si="0"/>
        <v>4768</v>
      </c>
      <c r="AA19" s="6">
        <v>745</v>
      </c>
      <c r="AB19" s="6">
        <f t="shared" si="1"/>
        <v>11920</v>
      </c>
      <c r="AC19" s="6">
        <f t="shared" si="2"/>
        <v>128.7378774</v>
      </c>
      <c r="AD19" s="6">
        <f t="shared" si="3"/>
        <v>2059.8060384</v>
      </c>
      <c r="AE19" s="11">
        <f t="shared" si="4"/>
        <v>114.94453339285714</v>
      </c>
      <c r="AF19" s="11">
        <f t="shared" si="5"/>
        <v>1839.1125342857142</v>
      </c>
    </row>
    <row r="20" spans="1:32" ht="103.5" customHeight="1" x14ac:dyDescent="0.45">
      <c r="A20" s="3" t="s">
        <v>23</v>
      </c>
      <c r="B20" s="3"/>
      <c r="C20" s="4" t="s">
        <v>56</v>
      </c>
      <c r="D20" s="3" t="s">
        <v>57</v>
      </c>
      <c r="E20" s="3" t="s">
        <v>26</v>
      </c>
      <c r="F20" s="3" t="s">
        <v>27</v>
      </c>
      <c r="G20" s="8">
        <v>34</v>
      </c>
      <c r="H20" s="3">
        <v>3</v>
      </c>
      <c r="I20" s="3">
        <v>1</v>
      </c>
      <c r="J20" s="3">
        <v>4</v>
      </c>
      <c r="K20" s="3">
        <v>5</v>
      </c>
      <c r="L20" s="3">
        <v>4</v>
      </c>
      <c r="M20" s="3">
        <v>1</v>
      </c>
      <c r="N20" s="3">
        <v>9</v>
      </c>
      <c r="O20" s="3">
        <v>3</v>
      </c>
      <c r="P20" s="3">
        <v>3</v>
      </c>
      <c r="Q20" s="3"/>
      <c r="R20" s="3">
        <v>1</v>
      </c>
      <c r="S20" s="3"/>
      <c r="T20" s="3"/>
      <c r="U20" s="3"/>
      <c r="V20" s="3"/>
      <c r="W20" s="3"/>
      <c r="X20" s="3"/>
      <c r="Y20" s="6">
        <v>300</v>
      </c>
      <c r="Z20" s="6">
        <f t="shared" si="0"/>
        <v>10200</v>
      </c>
      <c r="AA20" s="6">
        <v>750</v>
      </c>
      <c r="AB20" s="6">
        <f t="shared" si="1"/>
        <v>25500</v>
      </c>
      <c r="AC20" s="6">
        <f t="shared" si="2"/>
        <v>129.60189</v>
      </c>
      <c r="AD20" s="6">
        <f t="shared" si="3"/>
        <v>4406.4642599999997</v>
      </c>
      <c r="AE20" s="11">
        <f t="shared" si="4"/>
        <v>115.7159732142857</v>
      </c>
      <c r="AF20" s="11">
        <f t="shared" si="5"/>
        <v>3934.3430892857136</v>
      </c>
    </row>
    <row r="21" spans="1:32" ht="111.75" customHeight="1" x14ac:dyDescent="0.45">
      <c r="A21" s="3" t="s">
        <v>23</v>
      </c>
      <c r="B21" s="3"/>
      <c r="C21" s="4" t="s">
        <v>58</v>
      </c>
      <c r="D21" s="3" t="s">
        <v>29</v>
      </c>
      <c r="E21" s="3" t="s">
        <v>26</v>
      </c>
      <c r="F21" s="3" t="s">
        <v>27</v>
      </c>
      <c r="G21" s="8">
        <v>4</v>
      </c>
      <c r="H21" s="3">
        <v>1</v>
      </c>
      <c r="I21" s="3">
        <v>1</v>
      </c>
      <c r="J21" s="3">
        <v>2</v>
      </c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6">
        <v>300</v>
      </c>
      <c r="Z21" s="6">
        <f t="shared" si="0"/>
        <v>1200</v>
      </c>
      <c r="AA21" s="6">
        <v>750</v>
      </c>
      <c r="AB21" s="6">
        <f t="shared" si="1"/>
        <v>3000</v>
      </c>
      <c r="AC21" s="6">
        <f t="shared" si="2"/>
        <v>129.60189</v>
      </c>
      <c r="AD21" s="6">
        <f t="shared" si="3"/>
        <v>518.40755999999999</v>
      </c>
      <c r="AE21" s="11">
        <f t="shared" si="4"/>
        <v>115.7159732142857</v>
      </c>
      <c r="AF21" s="11">
        <f t="shared" si="5"/>
        <v>462.86389285714279</v>
      </c>
    </row>
    <row r="22" spans="1:32" ht="120" customHeight="1" x14ac:dyDescent="0.45">
      <c r="A22" s="3" t="s">
        <v>23</v>
      </c>
      <c r="B22" s="3"/>
      <c r="C22" s="3" t="s">
        <v>59</v>
      </c>
      <c r="D22" s="3" t="s">
        <v>60</v>
      </c>
      <c r="E22" s="3" t="s">
        <v>26</v>
      </c>
      <c r="F22" s="3" t="s">
        <v>30</v>
      </c>
      <c r="G22" s="8">
        <v>38</v>
      </c>
      <c r="H22" s="3"/>
      <c r="I22" s="3"/>
      <c r="J22" s="3">
        <v>3</v>
      </c>
      <c r="K22" s="3">
        <v>3</v>
      </c>
      <c r="L22" s="3">
        <v>9</v>
      </c>
      <c r="M22" s="3">
        <v>1</v>
      </c>
      <c r="N22" s="3">
        <v>13</v>
      </c>
      <c r="O22" s="3">
        <v>3</v>
      </c>
      <c r="P22" s="3">
        <v>2</v>
      </c>
      <c r="Q22" s="3"/>
      <c r="R22" s="3">
        <v>2</v>
      </c>
      <c r="S22" s="3"/>
      <c r="T22" s="3">
        <v>1</v>
      </c>
      <c r="U22" s="3"/>
      <c r="V22" s="3">
        <v>1</v>
      </c>
      <c r="W22" s="3"/>
      <c r="X22" s="3"/>
      <c r="Y22" s="6">
        <v>278</v>
      </c>
      <c r="Z22" s="6">
        <f t="shared" si="0"/>
        <v>10564</v>
      </c>
      <c r="AA22" s="6">
        <v>695</v>
      </c>
      <c r="AB22" s="6">
        <f t="shared" si="1"/>
        <v>26410</v>
      </c>
      <c r="AC22" s="6">
        <f t="shared" si="2"/>
        <v>120.09775140000001</v>
      </c>
      <c r="AD22" s="6">
        <f t="shared" si="3"/>
        <v>4563.7145532000004</v>
      </c>
      <c r="AE22" s="11">
        <f t="shared" si="4"/>
        <v>107.23013517857143</v>
      </c>
      <c r="AF22" s="11">
        <f t="shared" si="5"/>
        <v>4074.7451367857143</v>
      </c>
    </row>
    <row r="23" spans="1:32" ht="119.25" customHeight="1" x14ac:dyDescent="0.45">
      <c r="A23" s="3" t="s">
        <v>23</v>
      </c>
      <c r="B23" s="3"/>
      <c r="C23" s="3" t="s">
        <v>61</v>
      </c>
      <c r="D23" s="3" t="s">
        <v>62</v>
      </c>
      <c r="E23" s="3" t="s">
        <v>26</v>
      </c>
      <c r="F23" s="3" t="s">
        <v>27</v>
      </c>
      <c r="G23" s="8">
        <v>19</v>
      </c>
      <c r="H23" s="3"/>
      <c r="I23" s="3"/>
      <c r="J23" s="3">
        <v>8</v>
      </c>
      <c r="K23" s="3"/>
      <c r="L23" s="3">
        <v>8</v>
      </c>
      <c r="M23" s="3"/>
      <c r="N23" s="3">
        <v>2</v>
      </c>
      <c r="O23" s="3"/>
      <c r="P23" s="3"/>
      <c r="Q23" s="3"/>
      <c r="R23" s="3"/>
      <c r="S23" s="3"/>
      <c r="T23" s="3"/>
      <c r="U23" s="3"/>
      <c r="V23" s="3">
        <v>1</v>
      </c>
      <c r="W23" s="3"/>
      <c r="X23" s="3"/>
      <c r="Y23" s="6">
        <v>238</v>
      </c>
      <c r="Z23" s="6">
        <f t="shared" si="0"/>
        <v>4522</v>
      </c>
      <c r="AA23" s="6">
        <v>595</v>
      </c>
      <c r="AB23" s="6">
        <f t="shared" si="1"/>
        <v>11305</v>
      </c>
      <c r="AC23" s="6">
        <f t="shared" si="2"/>
        <v>102.8174994</v>
      </c>
      <c r="AD23" s="6">
        <f t="shared" si="3"/>
        <v>1953.5324886000001</v>
      </c>
      <c r="AE23" s="11">
        <f t="shared" si="4"/>
        <v>91.801338749999999</v>
      </c>
      <c r="AF23" s="11">
        <f t="shared" si="5"/>
        <v>1744.22543625</v>
      </c>
    </row>
    <row r="24" spans="1:32" ht="183" customHeight="1" x14ac:dyDescent="0.45">
      <c r="A24" s="3" t="s">
        <v>23</v>
      </c>
      <c r="B24" s="3"/>
      <c r="C24" s="3" t="s">
        <v>63</v>
      </c>
      <c r="D24" s="3" t="s">
        <v>29</v>
      </c>
      <c r="E24" s="3" t="s">
        <v>26</v>
      </c>
      <c r="F24" s="3" t="s">
        <v>30</v>
      </c>
      <c r="G24" s="8">
        <v>9</v>
      </c>
      <c r="H24" s="3"/>
      <c r="I24" s="3"/>
      <c r="J24" s="3">
        <v>1</v>
      </c>
      <c r="K24" s="3">
        <v>1</v>
      </c>
      <c r="L24" s="3">
        <v>3</v>
      </c>
      <c r="M24" s="3"/>
      <c r="N24" s="3">
        <v>1</v>
      </c>
      <c r="O24" s="3"/>
      <c r="P24" s="3">
        <v>3</v>
      </c>
      <c r="Q24" s="3"/>
      <c r="R24" s="3"/>
      <c r="S24" s="3"/>
      <c r="T24" s="3"/>
      <c r="U24" s="3"/>
      <c r="V24" s="3"/>
      <c r="W24" s="3"/>
      <c r="X24" s="3"/>
      <c r="Y24" s="6">
        <v>278</v>
      </c>
      <c r="Z24" s="6">
        <f t="shared" si="0"/>
        <v>2502</v>
      </c>
      <c r="AA24" s="6">
        <v>695</v>
      </c>
      <c r="AB24" s="6">
        <f t="shared" si="1"/>
        <v>6255</v>
      </c>
      <c r="AC24" s="6">
        <f t="shared" si="2"/>
        <v>120.09775140000001</v>
      </c>
      <c r="AD24" s="6">
        <f t="shared" si="3"/>
        <v>1080.8797626</v>
      </c>
      <c r="AE24" s="11">
        <f t="shared" si="4"/>
        <v>107.23013517857143</v>
      </c>
      <c r="AF24" s="11">
        <f t="shared" si="5"/>
        <v>965.0712166071429</v>
      </c>
    </row>
    <row r="25" spans="1:32" ht="116.25" customHeight="1" x14ac:dyDescent="0.45">
      <c r="A25" s="3" t="s">
        <v>23</v>
      </c>
      <c r="B25" s="3"/>
      <c r="C25" s="3" t="s">
        <v>64</v>
      </c>
      <c r="D25" s="3" t="s">
        <v>65</v>
      </c>
      <c r="E25" s="3" t="s">
        <v>26</v>
      </c>
      <c r="F25" s="3" t="s">
        <v>27</v>
      </c>
      <c r="G25" s="8">
        <v>27</v>
      </c>
      <c r="H25" s="3"/>
      <c r="I25" s="3">
        <v>5</v>
      </c>
      <c r="J25" s="3">
        <v>16</v>
      </c>
      <c r="K25" s="3"/>
      <c r="L25" s="3"/>
      <c r="M25" s="3"/>
      <c r="N25" s="3">
        <v>4</v>
      </c>
      <c r="O25" s="3"/>
      <c r="P25" s="3">
        <v>2</v>
      </c>
      <c r="Q25" s="3"/>
      <c r="R25" s="3"/>
      <c r="S25" s="3"/>
      <c r="T25" s="3"/>
      <c r="U25" s="3"/>
      <c r="V25" s="3"/>
      <c r="W25" s="3"/>
      <c r="X25" s="3"/>
      <c r="Y25" s="6">
        <v>250</v>
      </c>
      <c r="Z25" s="6">
        <f t="shared" si="0"/>
        <v>6750</v>
      </c>
      <c r="AA25" s="6">
        <v>625</v>
      </c>
      <c r="AB25" s="6">
        <f t="shared" si="1"/>
        <v>16875</v>
      </c>
      <c r="AC25" s="6">
        <f t="shared" si="2"/>
        <v>108.001575</v>
      </c>
      <c r="AD25" s="6">
        <f t="shared" si="3"/>
        <v>2916.0425249999998</v>
      </c>
      <c r="AE25" s="11">
        <f t="shared" si="4"/>
        <v>96.429977678571419</v>
      </c>
      <c r="AF25" s="11">
        <f t="shared" si="5"/>
        <v>2603.6093973214283</v>
      </c>
    </row>
    <row r="26" spans="1:32" ht="162.75" customHeight="1" x14ac:dyDescent="0.45">
      <c r="A26" s="3" t="s">
        <v>23</v>
      </c>
      <c r="B26" s="3"/>
      <c r="C26" s="4" t="s">
        <v>66</v>
      </c>
      <c r="D26" s="3" t="s">
        <v>29</v>
      </c>
      <c r="E26" s="3" t="s">
        <v>26</v>
      </c>
      <c r="F26" s="3" t="s">
        <v>27</v>
      </c>
      <c r="G26" s="8">
        <v>22</v>
      </c>
      <c r="H26" s="3"/>
      <c r="I26" s="3"/>
      <c r="J26" s="3"/>
      <c r="K26" s="3"/>
      <c r="L26" s="3">
        <v>1</v>
      </c>
      <c r="M26" s="3">
        <v>1</v>
      </c>
      <c r="N26" s="3">
        <v>5</v>
      </c>
      <c r="O26" s="3">
        <v>1</v>
      </c>
      <c r="P26" s="3">
        <v>5</v>
      </c>
      <c r="Q26" s="3"/>
      <c r="R26" s="3">
        <v>7</v>
      </c>
      <c r="S26" s="3"/>
      <c r="T26" s="3">
        <v>2</v>
      </c>
      <c r="U26" s="3"/>
      <c r="V26" s="3"/>
      <c r="W26" s="3"/>
      <c r="X26" s="3"/>
      <c r="Y26" s="6">
        <v>520</v>
      </c>
      <c r="Z26" s="6">
        <f t="shared" si="0"/>
        <v>11440</v>
      </c>
      <c r="AA26" s="6">
        <v>1300</v>
      </c>
      <c r="AB26" s="6">
        <f t="shared" si="1"/>
        <v>28600</v>
      </c>
      <c r="AC26" s="6">
        <f t="shared" si="2"/>
        <v>224.64327600000001</v>
      </c>
      <c r="AD26" s="6">
        <f t="shared" si="3"/>
        <v>4942.1520720000008</v>
      </c>
      <c r="AE26" s="11">
        <f t="shared" si="4"/>
        <v>200.57435357142856</v>
      </c>
      <c r="AF26" s="11">
        <f t="shared" si="5"/>
        <v>4412.6357785714281</v>
      </c>
    </row>
    <row r="27" spans="1:32" ht="108.75" customHeight="1" x14ac:dyDescent="0.45">
      <c r="A27" s="3" t="s">
        <v>23</v>
      </c>
      <c r="B27" s="3"/>
      <c r="C27" s="3" t="s">
        <v>67</v>
      </c>
      <c r="D27" s="3" t="s">
        <v>62</v>
      </c>
      <c r="E27" s="3" t="s">
        <v>26</v>
      </c>
      <c r="F27" s="3" t="s">
        <v>27</v>
      </c>
      <c r="G27" s="8">
        <v>21</v>
      </c>
      <c r="H27" s="3"/>
      <c r="I27" s="3">
        <v>1</v>
      </c>
      <c r="J27" s="3">
        <v>2</v>
      </c>
      <c r="K27" s="3">
        <v>2</v>
      </c>
      <c r="L27" s="3">
        <v>4</v>
      </c>
      <c r="M27" s="3">
        <v>3</v>
      </c>
      <c r="N27" s="3">
        <v>8</v>
      </c>
      <c r="O27" s="3"/>
      <c r="P27" s="3">
        <v>1</v>
      </c>
      <c r="Q27" s="3"/>
      <c r="R27" s="3"/>
      <c r="S27" s="3"/>
      <c r="T27" s="3"/>
      <c r="U27" s="3"/>
      <c r="V27" s="3"/>
      <c r="W27" s="3"/>
      <c r="X27" s="3"/>
      <c r="Y27" s="6">
        <v>300</v>
      </c>
      <c r="Z27" s="6">
        <f t="shared" si="0"/>
        <v>6300</v>
      </c>
      <c r="AA27" s="6">
        <v>750</v>
      </c>
      <c r="AB27" s="6">
        <f t="shared" si="1"/>
        <v>15750</v>
      </c>
      <c r="AC27" s="6">
        <f t="shared" si="2"/>
        <v>129.60189</v>
      </c>
      <c r="AD27" s="6">
        <f t="shared" si="3"/>
        <v>2721.63969</v>
      </c>
      <c r="AE27" s="11">
        <f t="shared" si="4"/>
        <v>115.7159732142857</v>
      </c>
      <c r="AF27" s="11">
        <f t="shared" si="5"/>
        <v>2430.0354374999997</v>
      </c>
    </row>
    <row r="28" spans="1:32" ht="108" customHeight="1" x14ac:dyDescent="0.45">
      <c r="A28" s="3" t="s">
        <v>23</v>
      </c>
      <c r="B28" s="3"/>
      <c r="C28" s="3" t="s">
        <v>68</v>
      </c>
      <c r="D28" s="3" t="s">
        <v>57</v>
      </c>
      <c r="E28" s="3" t="s">
        <v>26</v>
      </c>
      <c r="F28" s="3" t="s">
        <v>30</v>
      </c>
      <c r="G28" s="8">
        <v>122</v>
      </c>
      <c r="H28" s="3"/>
      <c r="I28" s="3"/>
      <c r="J28" s="3">
        <v>27</v>
      </c>
      <c r="K28" s="3"/>
      <c r="L28" s="3">
        <v>27</v>
      </c>
      <c r="M28" s="3"/>
      <c r="N28" s="3">
        <v>43</v>
      </c>
      <c r="O28" s="3"/>
      <c r="P28" s="3">
        <v>15</v>
      </c>
      <c r="Q28" s="3"/>
      <c r="R28" s="3">
        <v>10</v>
      </c>
      <c r="S28" s="3"/>
      <c r="T28" s="3"/>
      <c r="U28" s="3"/>
      <c r="V28" s="3"/>
      <c r="W28" s="3"/>
      <c r="X28" s="3"/>
      <c r="Y28" s="6">
        <v>158</v>
      </c>
      <c r="Z28" s="6">
        <f t="shared" si="0"/>
        <v>19276</v>
      </c>
      <c r="AA28" s="6">
        <v>395</v>
      </c>
      <c r="AB28" s="6">
        <f t="shared" si="1"/>
        <v>48190</v>
      </c>
      <c r="AC28" s="6">
        <f t="shared" si="2"/>
        <v>68.256995400000008</v>
      </c>
      <c r="AD28" s="6">
        <f t="shared" si="3"/>
        <v>8327.3534388000007</v>
      </c>
      <c r="AE28" s="11">
        <f t="shared" si="4"/>
        <v>60.943745892857144</v>
      </c>
      <c r="AF28" s="11">
        <f t="shared" si="5"/>
        <v>7435.1369989285713</v>
      </c>
    </row>
    <row r="29" spans="1:32" ht="99" customHeight="1" x14ac:dyDescent="0.45">
      <c r="A29" s="3" t="s">
        <v>23</v>
      </c>
      <c r="B29" s="3"/>
      <c r="C29" s="3" t="s">
        <v>69</v>
      </c>
      <c r="D29" s="3" t="s">
        <v>57</v>
      </c>
      <c r="E29" s="3" t="s">
        <v>26</v>
      </c>
      <c r="F29" s="3" t="s">
        <v>27</v>
      </c>
      <c r="G29" s="8">
        <v>173</v>
      </c>
      <c r="H29" s="3"/>
      <c r="I29" s="3"/>
      <c r="J29" s="3"/>
      <c r="K29" s="3"/>
      <c r="L29" s="3">
        <v>1</v>
      </c>
      <c r="M29" s="3">
        <v>46</v>
      </c>
      <c r="N29" s="3"/>
      <c r="O29" s="3">
        <v>79</v>
      </c>
      <c r="P29" s="3">
        <v>23</v>
      </c>
      <c r="Q29" s="3">
        <v>4</v>
      </c>
      <c r="R29" s="3"/>
      <c r="S29" s="3">
        <v>19</v>
      </c>
      <c r="T29" s="3">
        <v>1</v>
      </c>
      <c r="U29" s="3"/>
      <c r="V29" s="3"/>
      <c r="W29" s="3"/>
      <c r="X29" s="3"/>
      <c r="Y29" s="6">
        <v>100</v>
      </c>
      <c r="Z29" s="6">
        <f t="shared" si="0"/>
        <v>17300</v>
      </c>
      <c r="AA29" s="6">
        <v>250</v>
      </c>
      <c r="AB29" s="6">
        <f t="shared" si="1"/>
        <v>43250</v>
      </c>
      <c r="AC29" s="6">
        <f t="shared" si="2"/>
        <v>43.200630000000004</v>
      </c>
      <c r="AD29" s="6">
        <f t="shared" si="3"/>
        <v>7473.708990000001</v>
      </c>
      <c r="AE29" s="11">
        <f t="shared" si="4"/>
        <v>38.57199107142857</v>
      </c>
      <c r="AF29" s="11">
        <f t="shared" si="5"/>
        <v>6672.9544553571423</v>
      </c>
    </row>
    <row r="30" spans="1:32" ht="17.25" customHeight="1" x14ac:dyDescent="0.45">
      <c r="A30" s="3" t="s">
        <v>23</v>
      </c>
      <c r="B30" s="3"/>
      <c r="C30" s="3" t="s">
        <v>70</v>
      </c>
      <c r="D30" s="3" t="s">
        <v>71</v>
      </c>
      <c r="E30" s="3" t="s">
        <v>26</v>
      </c>
      <c r="F30" s="3" t="s">
        <v>30</v>
      </c>
      <c r="G30" s="8">
        <v>39</v>
      </c>
      <c r="H30" s="3"/>
      <c r="I30" s="3"/>
      <c r="J30" s="3">
        <v>3</v>
      </c>
      <c r="K30" s="3"/>
      <c r="L30" s="3">
        <v>9</v>
      </c>
      <c r="M30" s="3"/>
      <c r="N30" s="3">
        <v>11</v>
      </c>
      <c r="O30" s="3"/>
      <c r="P30" s="3">
        <v>10</v>
      </c>
      <c r="Q30" s="3"/>
      <c r="R30" s="3">
        <v>3</v>
      </c>
      <c r="S30" s="3"/>
      <c r="T30" s="3">
        <v>3</v>
      </c>
      <c r="U30" s="3"/>
      <c r="V30" s="3"/>
      <c r="W30" s="3"/>
      <c r="X30" s="3"/>
      <c r="Y30" s="6">
        <v>180</v>
      </c>
      <c r="Z30" s="6">
        <f t="shared" si="0"/>
        <v>7020</v>
      </c>
      <c r="AA30" s="6">
        <v>450</v>
      </c>
      <c r="AB30" s="6">
        <f t="shared" si="1"/>
        <v>17550</v>
      </c>
      <c r="AC30" s="6">
        <f t="shared" si="2"/>
        <v>77.761133999999998</v>
      </c>
      <c r="AD30" s="6">
        <f t="shared" si="3"/>
        <v>3032.6842259999999</v>
      </c>
      <c r="AE30" s="11">
        <f t="shared" si="4"/>
        <v>69.429583928571418</v>
      </c>
      <c r="AF30" s="11">
        <f t="shared" si="5"/>
        <v>2707.7537732142855</v>
      </c>
    </row>
    <row r="31" spans="1:32" ht="109.5" customHeight="1" x14ac:dyDescent="0.45">
      <c r="A31" s="3" t="s">
        <v>23</v>
      </c>
      <c r="B31" s="3"/>
      <c r="C31" s="3" t="s">
        <v>72</v>
      </c>
      <c r="D31" s="3" t="s">
        <v>29</v>
      </c>
      <c r="E31" s="3" t="s">
        <v>26</v>
      </c>
      <c r="F31" s="3" t="s">
        <v>27</v>
      </c>
      <c r="G31" s="8">
        <v>5</v>
      </c>
      <c r="H31" s="3"/>
      <c r="I31" s="3"/>
      <c r="J31" s="3"/>
      <c r="K31" s="3"/>
      <c r="L31" s="3"/>
      <c r="M31" s="3"/>
      <c r="N31" s="3"/>
      <c r="O31" s="3">
        <v>2</v>
      </c>
      <c r="P31" s="3"/>
      <c r="Q31" s="3"/>
      <c r="R31" s="3"/>
      <c r="S31" s="3"/>
      <c r="T31" s="3">
        <v>2</v>
      </c>
      <c r="U31" s="3">
        <v>1</v>
      </c>
      <c r="V31" s="3"/>
      <c r="W31" s="3"/>
      <c r="X31" s="3"/>
      <c r="Y31" s="6">
        <v>103.6</v>
      </c>
      <c r="Z31" s="6">
        <f t="shared" si="0"/>
        <v>518</v>
      </c>
      <c r="AA31" s="6">
        <v>259</v>
      </c>
      <c r="AB31" s="6">
        <f t="shared" si="1"/>
        <v>1295</v>
      </c>
      <c r="AC31" s="6">
        <f t="shared" si="2"/>
        <v>44.755852679999997</v>
      </c>
      <c r="AD31" s="6">
        <f t="shared" si="3"/>
        <v>223.77926339999999</v>
      </c>
      <c r="AE31" s="11">
        <f t="shared" si="4"/>
        <v>39.960582749999993</v>
      </c>
      <c r="AF31" s="11">
        <f t="shared" si="5"/>
        <v>199.80291374999996</v>
      </c>
    </row>
    <row r="32" spans="1:32" ht="12.75" customHeight="1" x14ac:dyDescent="0.45">
      <c r="A32" s="3" t="s">
        <v>23</v>
      </c>
      <c r="B32" s="3"/>
      <c r="C32" s="3" t="s">
        <v>73</v>
      </c>
      <c r="D32" s="3" t="s">
        <v>29</v>
      </c>
      <c r="E32" s="3" t="s">
        <v>26</v>
      </c>
      <c r="F32" s="3" t="s">
        <v>30</v>
      </c>
      <c r="G32" s="8">
        <v>50</v>
      </c>
      <c r="H32" s="3"/>
      <c r="I32" s="3"/>
      <c r="J32" s="3">
        <v>3</v>
      </c>
      <c r="K32" s="3"/>
      <c r="L32" s="3">
        <v>11</v>
      </c>
      <c r="M32" s="3"/>
      <c r="N32" s="3">
        <v>8</v>
      </c>
      <c r="O32" s="3"/>
      <c r="P32" s="3">
        <v>13</v>
      </c>
      <c r="Q32" s="3"/>
      <c r="R32" s="3">
        <v>8</v>
      </c>
      <c r="S32" s="3"/>
      <c r="T32" s="3">
        <v>5</v>
      </c>
      <c r="U32" s="3"/>
      <c r="V32" s="3">
        <v>2</v>
      </c>
      <c r="W32" s="3"/>
      <c r="X32" s="3"/>
      <c r="Y32" s="6">
        <v>198</v>
      </c>
      <c r="Z32" s="6">
        <f t="shared" si="0"/>
        <v>9900</v>
      </c>
      <c r="AA32" s="6">
        <v>495</v>
      </c>
      <c r="AB32" s="6">
        <f t="shared" si="1"/>
        <v>24750</v>
      </c>
      <c r="AC32" s="6">
        <f t="shared" si="2"/>
        <v>85.537247399999998</v>
      </c>
      <c r="AD32" s="6">
        <f t="shared" si="3"/>
        <v>4276.8623699999998</v>
      </c>
      <c r="AE32" s="11">
        <f t="shared" si="4"/>
        <v>76.372542321428568</v>
      </c>
      <c r="AF32" s="11">
        <f t="shared" si="5"/>
        <v>3818.6271160714286</v>
      </c>
    </row>
    <row r="33" spans="1:32" ht="146.25" customHeight="1" x14ac:dyDescent="0.45">
      <c r="A33" s="3" t="s">
        <v>23</v>
      </c>
      <c r="B33" s="3"/>
      <c r="C33" s="3" t="s">
        <v>74</v>
      </c>
      <c r="D33" s="3" t="s">
        <v>29</v>
      </c>
      <c r="E33" s="3" t="s">
        <v>26</v>
      </c>
      <c r="F33" s="3" t="s">
        <v>30</v>
      </c>
      <c r="G33" s="8">
        <v>4</v>
      </c>
      <c r="H33" s="3"/>
      <c r="I33" s="3"/>
      <c r="J33" s="3"/>
      <c r="K33" s="3"/>
      <c r="L33" s="3"/>
      <c r="M33" s="3"/>
      <c r="N33" s="3"/>
      <c r="O33" s="3"/>
      <c r="P33" s="3">
        <v>4</v>
      </c>
      <c r="Q33" s="3"/>
      <c r="R33" s="3"/>
      <c r="S33" s="3"/>
      <c r="T33" s="3"/>
      <c r="U33" s="3"/>
      <c r="V33" s="3"/>
      <c r="W33" s="3"/>
      <c r="X33" s="3"/>
      <c r="Y33" s="6">
        <v>112</v>
      </c>
      <c r="Z33" s="6">
        <f t="shared" si="0"/>
        <v>448</v>
      </c>
      <c r="AA33" s="6">
        <v>280</v>
      </c>
      <c r="AB33" s="6">
        <f t="shared" si="1"/>
        <v>1120</v>
      </c>
      <c r="AC33" s="6">
        <f t="shared" si="2"/>
        <v>48.384705600000004</v>
      </c>
      <c r="AD33" s="6">
        <f t="shared" si="3"/>
        <v>193.53882240000002</v>
      </c>
      <c r="AE33" s="11">
        <f t="shared" si="4"/>
        <v>43.200629999999997</v>
      </c>
      <c r="AF33" s="11">
        <f t="shared" si="5"/>
        <v>172.80251999999999</v>
      </c>
    </row>
    <row r="34" spans="1:32" ht="128.25" customHeight="1" x14ac:dyDescent="0.45">
      <c r="A34" s="3" t="s">
        <v>23</v>
      </c>
      <c r="B34" s="3"/>
      <c r="C34" s="3" t="s">
        <v>75</v>
      </c>
      <c r="D34" s="3" t="s">
        <v>76</v>
      </c>
      <c r="E34" s="3" t="s">
        <v>26</v>
      </c>
      <c r="F34" s="3" t="s">
        <v>30</v>
      </c>
      <c r="G34" s="8">
        <v>45</v>
      </c>
      <c r="H34" s="3"/>
      <c r="I34" s="3"/>
      <c r="J34" s="3">
        <v>2</v>
      </c>
      <c r="K34" s="3"/>
      <c r="L34" s="3">
        <v>10</v>
      </c>
      <c r="M34" s="3"/>
      <c r="N34" s="3">
        <v>12</v>
      </c>
      <c r="O34" s="3"/>
      <c r="P34" s="3">
        <v>11</v>
      </c>
      <c r="Q34" s="3"/>
      <c r="R34" s="3">
        <v>2</v>
      </c>
      <c r="S34" s="3"/>
      <c r="T34" s="3">
        <v>7</v>
      </c>
      <c r="U34" s="3"/>
      <c r="V34" s="3">
        <v>1</v>
      </c>
      <c r="W34" s="3"/>
      <c r="X34" s="3"/>
      <c r="Y34" s="6">
        <v>198</v>
      </c>
      <c r="Z34" s="6">
        <f t="shared" si="0"/>
        <v>8910</v>
      </c>
      <c r="AA34" s="6">
        <v>495</v>
      </c>
      <c r="AB34" s="6">
        <f t="shared" si="1"/>
        <v>22275</v>
      </c>
      <c r="AC34" s="6">
        <f t="shared" si="2"/>
        <v>85.537247399999998</v>
      </c>
      <c r="AD34" s="6">
        <f t="shared" si="3"/>
        <v>3849.1761329999999</v>
      </c>
      <c r="AE34" s="11">
        <f t="shared" si="4"/>
        <v>76.372542321428568</v>
      </c>
      <c r="AF34" s="11">
        <f t="shared" si="5"/>
        <v>3436.7644044642857</v>
      </c>
    </row>
    <row r="35" spans="1:32" ht="143.25" customHeight="1" x14ac:dyDescent="0.45">
      <c r="A35" s="3" t="s">
        <v>23</v>
      </c>
      <c r="B35" s="3"/>
      <c r="C35" s="4" t="s">
        <v>77</v>
      </c>
      <c r="D35" s="3" t="s">
        <v>35</v>
      </c>
      <c r="E35" s="3" t="s">
        <v>26</v>
      </c>
      <c r="F35" s="3" t="s">
        <v>27</v>
      </c>
      <c r="G35" s="8">
        <v>4</v>
      </c>
      <c r="H35" s="3"/>
      <c r="I35" s="3"/>
      <c r="J35" s="3">
        <v>2</v>
      </c>
      <c r="K35" s="3"/>
      <c r="L35" s="3">
        <v>2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6">
        <v>260</v>
      </c>
      <c r="Z35" s="6">
        <f t="shared" ref="Z35:Z66" si="6">SUM(Y35*G35)</f>
        <v>1040</v>
      </c>
      <c r="AA35" s="6">
        <v>650</v>
      </c>
      <c r="AB35" s="6">
        <f t="shared" ref="AB35:AB66" si="7">SUM(AA35*G35)</f>
        <v>2600</v>
      </c>
      <c r="AC35" s="6">
        <f t="shared" ref="AC35:AC63" si="8">SUM(Y35*0.4320063)</f>
        <v>112.32163800000001</v>
      </c>
      <c r="AD35" s="6">
        <f t="shared" ref="AD35:AD66" si="9">SUM(AC35*G35)</f>
        <v>449.28655200000003</v>
      </c>
      <c r="AE35" s="11">
        <f t="shared" ref="AE35:AE63" si="10">SUM(AC35/1.12)</f>
        <v>100.28717678571428</v>
      </c>
      <c r="AF35" s="11">
        <f t="shared" ref="AF35:AF66" si="11">SUM(AE35*G35)</f>
        <v>401.14870714285712</v>
      </c>
    </row>
    <row r="36" spans="1:32" ht="111" customHeight="1" x14ac:dyDescent="0.45">
      <c r="A36" s="3" t="s">
        <v>23</v>
      </c>
      <c r="B36" s="3"/>
      <c r="C36" s="4" t="s">
        <v>78</v>
      </c>
      <c r="D36" s="3" t="s">
        <v>49</v>
      </c>
      <c r="E36" s="3" t="s">
        <v>26</v>
      </c>
      <c r="F36" s="3" t="s">
        <v>27</v>
      </c>
      <c r="G36" s="8">
        <v>19</v>
      </c>
      <c r="H36" s="3">
        <v>2</v>
      </c>
      <c r="I36" s="3">
        <v>1</v>
      </c>
      <c r="J36" s="3"/>
      <c r="K36" s="3"/>
      <c r="L36" s="3"/>
      <c r="M36" s="3"/>
      <c r="N36" s="3">
        <v>2</v>
      </c>
      <c r="O36" s="3">
        <v>2</v>
      </c>
      <c r="P36" s="3">
        <v>5</v>
      </c>
      <c r="Q36" s="3"/>
      <c r="R36" s="3">
        <v>5</v>
      </c>
      <c r="S36" s="3"/>
      <c r="T36" s="3">
        <v>2</v>
      </c>
      <c r="U36" s="3"/>
      <c r="V36" s="3"/>
      <c r="W36" s="3"/>
      <c r="X36" s="3"/>
      <c r="Y36" s="6">
        <v>318</v>
      </c>
      <c r="Z36" s="6">
        <f t="shared" si="6"/>
        <v>6042</v>
      </c>
      <c r="AA36" s="6">
        <v>795</v>
      </c>
      <c r="AB36" s="6">
        <f t="shared" si="7"/>
        <v>15105</v>
      </c>
      <c r="AC36" s="6">
        <f t="shared" si="8"/>
        <v>137.37800340000001</v>
      </c>
      <c r="AD36" s="6">
        <f t="shared" si="9"/>
        <v>2610.1820646000001</v>
      </c>
      <c r="AE36" s="11">
        <f t="shared" si="10"/>
        <v>122.65893160714286</v>
      </c>
      <c r="AF36" s="11">
        <f t="shared" si="11"/>
        <v>2330.5197005357145</v>
      </c>
    </row>
    <row r="37" spans="1:32" ht="107.25" customHeight="1" x14ac:dyDescent="0.45">
      <c r="A37" s="3" t="s">
        <v>23</v>
      </c>
      <c r="B37" s="3"/>
      <c r="C37" s="4" t="s">
        <v>79</v>
      </c>
      <c r="D37" s="3" t="s">
        <v>37</v>
      </c>
      <c r="E37" s="3" t="s">
        <v>26</v>
      </c>
      <c r="F37" s="3" t="s">
        <v>27</v>
      </c>
      <c r="G37" s="8">
        <v>10</v>
      </c>
      <c r="H37" s="3">
        <v>1</v>
      </c>
      <c r="I37" s="3">
        <v>1</v>
      </c>
      <c r="J37" s="3">
        <v>2</v>
      </c>
      <c r="K37" s="3"/>
      <c r="L37" s="3">
        <v>1</v>
      </c>
      <c r="M37" s="3"/>
      <c r="N37" s="3">
        <v>3</v>
      </c>
      <c r="O37" s="3"/>
      <c r="P37" s="3">
        <v>2</v>
      </c>
      <c r="Q37" s="3"/>
      <c r="R37" s="3"/>
      <c r="S37" s="3"/>
      <c r="T37" s="3"/>
      <c r="U37" s="3"/>
      <c r="V37" s="3"/>
      <c r="W37" s="3"/>
      <c r="X37" s="3"/>
      <c r="Y37" s="6">
        <v>300</v>
      </c>
      <c r="Z37" s="6">
        <f t="shared" si="6"/>
        <v>3000</v>
      </c>
      <c r="AA37" s="6">
        <v>750</v>
      </c>
      <c r="AB37" s="6">
        <f t="shared" si="7"/>
        <v>7500</v>
      </c>
      <c r="AC37" s="6">
        <f t="shared" si="8"/>
        <v>129.60189</v>
      </c>
      <c r="AD37" s="6">
        <f t="shared" si="9"/>
        <v>1296.0189</v>
      </c>
      <c r="AE37" s="11">
        <f t="shared" si="10"/>
        <v>115.7159732142857</v>
      </c>
      <c r="AF37" s="11">
        <f t="shared" si="11"/>
        <v>1157.1597321428569</v>
      </c>
    </row>
    <row r="38" spans="1:32" ht="16.5" customHeight="1" x14ac:dyDescent="0.45">
      <c r="A38" s="3" t="s">
        <v>23</v>
      </c>
      <c r="B38" s="3"/>
      <c r="C38" s="4" t="s">
        <v>80</v>
      </c>
      <c r="D38" s="3" t="s">
        <v>81</v>
      </c>
      <c r="E38" s="3" t="s">
        <v>26</v>
      </c>
      <c r="F38" s="3" t="s">
        <v>30</v>
      </c>
      <c r="G38" s="8">
        <v>17</v>
      </c>
      <c r="H38" s="3"/>
      <c r="I38" s="3"/>
      <c r="J38" s="3"/>
      <c r="K38" s="3"/>
      <c r="L38" s="3">
        <v>4</v>
      </c>
      <c r="M38" s="3"/>
      <c r="N38" s="3">
        <v>7</v>
      </c>
      <c r="O38" s="3"/>
      <c r="P38" s="3">
        <v>4</v>
      </c>
      <c r="Q38" s="3"/>
      <c r="R38" s="3">
        <v>1</v>
      </c>
      <c r="S38" s="3"/>
      <c r="T38" s="3">
        <v>1</v>
      </c>
      <c r="U38" s="3"/>
      <c r="V38" s="3"/>
      <c r="W38" s="3"/>
      <c r="X38" s="3"/>
      <c r="Y38" s="6">
        <v>238</v>
      </c>
      <c r="Z38" s="6">
        <f t="shared" si="6"/>
        <v>4046</v>
      </c>
      <c r="AA38" s="6">
        <v>595</v>
      </c>
      <c r="AB38" s="6">
        <f t="shared" si="7"/>
        <v>10115</v>
      </c>
      <c r="AC38" s="6">
        <f t="shared" si="8"/>
        <v>102.8174994</v>
      </c>
      <c r="AD38" s="6">
        <f t="shared" si="9"/>
        <v>1747.8974898000001</v>
      </c>
      <c r="AE38" s="11">
        <f t="shared" si="10"/>
        <v>91.801338749999999</v>
      </c>
      <c r="AF38" s="11">
        <f t="shared" si="11"/>
        <v>1560.62275875</v>
      </c>
    </row>
    <row r="39" spans="1:32" ht="127.5" customHeight="1" x14ac:dyDescent="0.45">
      <c r="A39" s="3" t="s">
        <v>23</v>
      </c>
      <c r="B39" s="3"/>
      <c r="C39" s="4" t="s">
        <v>82</v>
      </c>
      <c r="D39" s="3" t="s">
        <v>29</v>
      </c>
      <c r="E39" s="3" t="s">
        <v>26</v>
      </c>
      <c r="F39" s="3" t="s">
        <v>30</v>
      </c>
      <c r="G39" s="8">
        <v>9</v>
      </c>
      <c r="H39" s="3"/>
      <c r="I39" s="3"/>
      <c r="J39" s="3"/>
      <c r="K39" s="3"/>
      <c r="L39" s="3">
        <v>2</v>
      </c>
      <c r="M39" s="3"/>
      <c r="N39" s="3">
        <v>4</v>
      </c>
      <c r="O39" s="3"/>
      <c r="P39" s="3">
        <v>2</v>
      </c>
      <c r="Q39" s="3"/>
      <c r="R39" s="3"/>
      <c r="S39" s="3"/>
      <c r="T39" s="3">
        <v>1</v>
      </c>
      <c r="U39" s="3"/>
      <c r="V39" s="3"/>
      <c r="W39" s="3"/>
      <c r="X39" s="3"/>
      <c r="Y39" s="6">
        <v>198</v>
      </c>
      <c r="Z39" s="6">
        <f t="shared" si="6"/>
        <v>1782</v>
      </c>
      <c r="AA39" s="6">
        <v>495</v>
      </c>
      <c r="AB39" s="6">
        <f t="shared" si="7"/>
        <v>4455</v>
      </c>
      <c r="AC39" s="6">
        <f t="shared" si="8"/>
        <v>85.537247399999998</v>
      </c>
      <c r="AD39" s="6">
        <f t="shared" si="9"/>
        <v>769.83522659999994</v>
      </c>
      <c r="AE39" s="11">
        <f t="shared" si="10"/>
        <v>76.372542321428568</v>
      </c>
      <c r="AF39" s="11">
        <f t="shared" si="11"/>
        <v>687.35288089285712</v>
      </c>
    </row>
    <row r="40" spans="1:32" ht="141" customHeight="1" x14ac:dyDescent="0.45">
      <c r="A40" s="3" t="s">
        <v>23</v>
      </c>
      <c r="B40" s="3"/>
      <c r="C40" s="4" t="s">
        <v>83</v>
      </c>
      <c r="D40" s="3" t="s">
        <v>29</v>
      </c>
      <c r="E40" s="3" t="s">
        <v>26</v>
      </c>
      <c r="F40" s="3" t="s">
        <v>27</v>
      </c>
      <c r="G40" s="8">
        <v>13</v>
      </c>
      <c r="H40" s="3"/>
      <c r="I40" s="3"/>
      <c r="J40" s="3">
        <v>3</v>
      </c>
      <c r="K40" s="3"/>
      <c r="L40" s="3">
        <v>3</v>
      </c>
      <c r="M40" s="3">
        <v>1</v>
      </c>
      <c r="N40" s="3">
        <v>1</v>
      </c>
      <c r="O40" s="3"/>
      <c r="P40" s="3">
        <v>4</v>
      </c>
      <c r="Q40" s="3"/>
      <c r="R40" s="3"/>
      <c r="S40" s="3"/>
      <c r="T40" s="3">
        <v>1</v>
      </c>
      <c r="U40" s="3"/>
      <c r="V40" s="3"/>
      <c r="W40" s="3"/>
      <c r="X40" s="3"/>
      <c r="Y40" s="6">
        <v>278</v>
      </c>
      <c r="Z40" s="6">
        <f t="shared" si="6"/>
        <v>3614</v>
      </c>
      <c r="AA40" s="6">
        <v>695</v>
      </c>
      <c r="AB40" s="6">
        <f t="shared" si="7"/>
        <v>9035</v>
      </c>
      <c r="AC40" s="6">
        <f t="shared" si="8"/>
        <v>120.09775140000001</v>
      </c>
      <c r="AD40" s="6">
        <f t="shared" si="9"/>
        <v>1561.2707682</v>
      </c>
      <c r="AE40" s="11">
        <f t="shared" si="10"/>
        <v>107.23013517857143</v>
      </c>
      <c r="AF40" s="11">
        <f t="shared" si="11"/>
        <v>1393.9917573214286</v>
      </c>
    </row>
    <row r="41" spans="1:32" ht="15.75" customHeight="1" x14ac:dyDescent="0.45">
      <c r="A41" s="3" t="s">
        <v>23</v>
      </c>
      <c r="B41" s="3"/>
      <c r="C41" s="4" t="s">
        <v>84</v>
      </c>
      <c r="D41" s="3" t="s">
        <v>85</v>
      </c>
      <c r="E41" s="3" t="s">
        <v>26</v>
      </c>
      <c r="F41" s="3" t="s">
        <v>27</v>
      </c>
      <c r="G41" s="8">
        <v>7</v>
      </c>
      <c r="H41" s="3">
        <v>1</v>
      </c>
      <c r="I41" s="3"/>
      <c r="J41" s="3"/>
      <c r="K41" s="3"/>
      <c r="L41" s="3">
        <v>2</v>
      </c>
      <c r="M41" s="3"/>
      <c r="N41" s="3">
        <v>1</v>
      </c>
      <c r="O41" s="3"/>
      <c r="P41" s="3">
        <v>2</v>
      </c>
      <c r="Q41" s="3"/>
      <c r="R41" s="3"/>
      <c r="S41" s="3"/>
      <c r="T41" s="3">
        <v>1</v>
      </c>
      <c r="U41" s="3"/>
      <c r="V41" s="3"/>
      <c r="W41" s="3"/>
      <c r="X41" s="3"/>
      <c r="Y41" s="6">
        <v>278</v>
      </c>
      <c r="Z41" s="6">
        <f t="shared" si="6"/>
        <v>1946</v>
      </c>
      <c r="AA41" s="6">
        <v>695</v>
      </c>
      <c r="AB41" s="6">
        <f t="shared" si="7"/>
        <v>4865</v>
      </c>
      <c r="AC41" s="6">
        <f t="shared" si="8"/>
        <v>120.09775140000001</v>
      </c>
      <c r="AD41" s="6">
        <f t="shared" si="9"/>
        <v>840.68425980000006</v>
      </c>
      <c r="AE41" s="11">
        <f t="shared" si="10"/>
        <v>107.23013517857143</v>
      </c>
      <c r="AF41" s="11">
        <f t="shared" si="11"/>
        <v>750.61094624999998</v>
      </c>
    </row>
    <row r="42" spans="1:32" ht="130.5" customHeight="1" x14ac:dyDescent="0.45">
      <c r="A42" s="3" t="s">
        <v>23</v>
      </c>
      <c r="B42" s="3"/>
      <c r="C42" s="4" t="s">
        <v>86</v>
      </c>
      <c r="D42" s="3" t="s">
        <v>87</v>
      </c>
      <c r="E42" s="3" t="s">
        <v>26</v>
      </c>
      <c r="F42" s="3" t="s">
        <v>27</v>
      </c>
      <c r="G42" s="8">
        <v>60</v>
      </c>
      <c r="H42" s="3"/>
      <c r="I42" s="3"/>
      <c r="J42" s="3"/>
      <c r="K42" s="3"/>
      <c r="L42" s="3"/>
      <c r="M42" s="3"/>
      <c r="N42" s="3"/>
      <c r="O42" s="3"/>
      <c r="P42" s="3">
        <v>60</v>
      </c>
      <c r="Q42" s="3"/>
      <c r="R42" s="3"/>
      <c r="S42" s="3"/>
      <c r="T42" s="3"/>
      <c r="U42" s="3"/>
      <c r="V42" s="3"/>
      <c r="W42" s="3"/>
      <c r="X42" s="3"/>
      <c r="Y42" s="6">
        <v>120</v>
      </c>
      <c r="Z42" s="6">
        <f t="shared" si="6"/>
        <v>7200</v>
      </c>
      <c r="AA42" s="6">
        <v>300</v>
      </c>
      <c r="AB42" s="6">
        <f t="shared" si="7"/>
        <v>18000</v>
      </c>
      <c r="AC42" s="6">
        <f t="shared" si="8"/>
        <v>51.840755999999999</v>
      </c>
      <c r="AD42" s="6">
        <f t="shared" si="9"/>
        <v>3110.4453599999997</v>
      </c>
      <c r="AE42" s="11">
        <f t="shared" si="10"/>
        <v>46.286389285714279</v>
      </c>
      <c r="AF42" s="11">
        <f t="shared" si="11"/>
        <v>2777.1833571428569</v>
      </c>
    </row>
    <row r="43" spans="1:32" ht="176.25" customHeight="1" x14ac:dyDescent="0.45">
      <c r="A43" s="3" t="s">
        <v>23</v>
      </c>
      <c r="B43" s="3"/>
      <c r="C43" s="4" t="s">
        <v>88</v>
      </c>
      <c r="D43" s="3" t="s">
        <v>29</v>
      </c>
      <c r="E43" s="3" t="s">
        <v>26</v>
      </c>
      <c r="F43" s="3" t="s">
        <v>27</v>
      </c>
      <c r="G43" s="8">
        <v>14</v>
      </c>
      <c r="H43" s="3"/>
      <c r="I43" s="3"/>
      <c r="J43" s="3">
        <v>1</v>
      </c>
      <c r="K43" s="3"/>
      <c r="L43" s="3">
        <v>2</v>
      </c>
      <c r="M43" s="3">
        <v>1</v>
      </c>
      <c r="N43" s="3">
        <v>4</v>
      </c>
      <c r="O43" s="3"/>
      <c r="P43" s="3">
        <v>3</v>
      </c>
      <c r="Q43" s="3"/>
      <c r="R43" s="3"/>
      <c r="S43" s="3">
        <v>1</v>
      </c>
      <c r="T43" s="3">
        <v>2</v>
      </c>
      <c r="U43" s="3"/>
      <c r="V43" s="3"/>
      <c r="W43" s="3"/>
      <c r="X43" s="3"/>
      <c r="Y43" s="6">
        <v>500</v>
      </c>
      <c r="Z43" s="6">
        <f t="shared" si="6"/>
        <v>7000</v>
      </c>
      <c r="AA43" s="6">
        <v>1250</v>
      </c>
      <c r="AB43" s="6">
        <f t="shared" si="7"/>
        <v>17500</v>
      </c>
      <c r="AC43" s="6">
        <f t="shared" si="8"/>
        <v>216.00315000000001</v>
      </c>
      <c r="AD43" s="6">
        <f t="shared" si="9"/>
        <v>3024.0441000000001</v>
      </c>
      <c r="AE43" s="11">
        <f t="shared" si="10"/>
        <v>192.85995535714284</v>
      </c>
      <c r="AF43" s="11">
        <f t="shared" si="11"/>
        <v>2700.0393749999998</v>
      </c>
    </row>
    <row r="44" spans="1:32" ht="141" customHeight="1" x14ac:dyDescent="0.45">
      <c r="A44" s="3" t="s">
        <v>23</v>
      </c>
      <c r="B44" s="3"/>
      <c r="C44" s="4" t="s">
        <v>89</v>
      </c>
      <c r="D44" s="3" t="s">
        <v>57</v>
      </c>
      <c r="E44" s="3" t="s">
        <v>26</v>
      </c>
      <c r="F44" s="3" t="s">
        <v>27</v>
      </c>
      <c r="G44" s="8">
        <v>60</v>
      </c>
      <c r="H44" s="3"/>
      <c r="I44" s="3"/>
      <c r="J44" s="3"/>
      <c r="K44" s="3"/>
      <c r="L44" s="3"/>
      <c r="M44" s="3">
        <v>11</v>
      </c>
      <c r="N44" s="3"/>
      <c r="O44" s="3"/>
      <c r="P44" s="3">
        <v>49</v>
      </c>
      <c r="Q44" s="3"/>
      <c r="R44" s="3"/>
      <c r="S44" s="3"/>
      <c r="T44" s="3"/>
      <c r="U44" s="3"/>
      <c r="V44" s="3"/>
      <c r="W44" s="3"/>
      <c r="X44" s="3"/>
      <c r="Y44" s="6">
        <v>120</v>
      </c>
      <c r="Z44" s="6">
        <f t="shared" si="6"/>
        <v>7200</v>
      </c>
      <c r="AA44" s="6">
        <v>300</v>
      </c>
      <c r="AB44" s="6">
        <f t="shared" si="7"/>
        <v>18000</v>
      </c>
      <c r="AC44" s="6">
        <f t="shared" si="8"/>
        <v>51.840755999999999</v>
      </c>
      <c r="AD44" s="6">
        <f t="shared" si="9"/>
        <v>3110.4453599999997</v>
      </c>
      <c r="AE44" s="11">
        <f t="shared" si="10"/>
        <v>46.286389285714279</v>
      </c>
      <c r="AF44" s="11">
        <f t="shared" si="11"/>
        <v>2777.1833571428569</v>
      </c>
    </row>
    <row r="45" spans="1:32" ht="17.25" customHeight="1" x14ac:dyDescent="0.45">
      <c r="A45" s="3" t="s">
        <v>23</v>
      </c>
      <c r="B45" s="3"/>
      <c r="C45" s="4" t="s">
        <v>90</v>
      </c>
      <c r="D45" s="3" t="s">
        <v>91</v>
      </c>
      <c r="E45" s="3" t="s">
        <v>26</v>
      </c>
      <c r="F45" s="3" t="s">
        <v>27</v>
      </c>
      <c r="G45" s="8">
        <v>3</v>
      </c>
      <c r="H45" s="3"/>
      <c r="I45" s="3"/>
      <c r="J45" s="3">
        <v>1</v>
      </c>
      <c r="K45" s="3"/>
      <c r="L45" s="3">
        <v>2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6">
        <v>180</v>
      </c>
      <c r="Z45" s="6">
        <f t="shared" si="6"/>
        <v>540</v>
      </c>
      <c r="AA45" s="6">
        <v>450</v>
      </c>
      <c r="AB45" s="6">
        <f t="shared" si="7"/>
        <v>1350</v>
      </c>
      <c r="AC45" s="6">
        <f t="shared" si="8"/>
        <v>77.761133999999998</v>
      </c>
      <c r="AD45" s="6">
        <f t="shared" si="9"/>
        <v>233.283402</v>
      </c>
      <c r="AE45" s="11">
        <f t="shared" si="10"/>
        <v>69.429583928571418</v>
      </c>
      <c r="AF45" s="11">
        <f t="shared" si="11"/>
        <v>208.28875178571425</v>
      </c>
    </row>
    <row r="46" spans="1:32" ht="31.5" x14ac:dyDescent="0.45">
      <c r="A46" s="3" t="s">
        <v>23</v>
      </c>
      <c r="B46" s="3"/>
      <c r="C46" s="4" t="s">
        <v>92</v>
      </c>
      <c r="D46" s="3" t="s">
        <v>93</v>
      </c>
      <c r="E46" s="3" t="s">
        <v>26</v>
      </c>
      <c r="F46" s="3" t="s">
        <v>27</v>
      </c>
      <c r="G46" s="8">
        <v>2</v>
      </c>
      <c r="H46" s="3"/>
      <c r="I46" s="3"/>
      <c r="J46" s="3">
        <v>2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6">
        <v>180</v>
      </c>
      <c r="Z46" s="6">
        <f t="shared" si="6"/>
        <v>360</v>
      </c>
      <c r="AA46" s="6">
        <v>450</v>
      </c>
      <c r="AB46" s="6">
        <f t="shared" si="7"/>
        <v>900</v>
      </c>
      <c r="AC46" s="6">
        <f t="shared" si="8"/>
        <v>77.761133999999998</v>
      </c>
      <c r="AD46" s="6">
        <f t="shared" si="9"/>
        <v>155.522268</v>
      </c>
      <c r="AE46" s="11">
        <f t="shared" si="10"/>
        <v>69.429583928571418</v>
      </c>
      <c r="AF46" s="11">
        <f t="shared" si="11"/>
        <v>138.85916785714284</v>
      </c>
    </row>
    <row r="47" spans="1:32" ht="31.5" x14ac:dyDescent="0.45">
      <c r="A47" s="3" t="s">
        <v>23</v>
      </c>
      <c r="B47" s="3"/>
      <c r="C47" s="4" t="s">
        <v>94</v>
      </c>
      <c r="D47" s="3" t="s">
        <v>95</v>
      </c>
      <c r="E47" s="3" t="s">
        <v>26</v>
      </c>
      <c r="F47" s="3" t="s">
        <v>27</v>
      </c>
      <c r="G47" s="8">
        <v>1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>
        <v>1</v>
      </c>
      <c r="U47" s="3"/>
      <c r="V47" s="3"/>
      <c r="W47" s="3"/>
      <c r="X47" s="3"/>
      <c r="Y47" s="6">
        <v>198</v>
      </c>
      <c r="Z47" s="6">
        <f t="shared" si="6"/>
        <v>198</v>
      </c>
      <c r="AA47" s="6">
        <v>495</v>
      </c>
      <c r="AB47" s="6">
        <f t="shared" si="7"/>
        <v>495</v>
      </c>
      <c r="AC47" s="6">
        <f t="shared" si="8"/>
        <v>85.537247399999998</v>
      </c>
      <c r="AD47" s="6">
        <f t="shared" si="9"/>
        <v>85.537247399999998</v>
      </c>
      <c r="AE47" s="11">
        <f t="shared" si="10"/>
        <v>76.372542321428568</v>
      </c>
      <c r="AF47" s="11">
        <f t="shared" si="11"/>
        <v>76.372542321428568</v>
      </c>
    </row>
    <row r="48" spans="1:32" ht="31.5" x14ac:dyDescent="0.45">
      <c r="A48" s="3" t="s">
        <v>23</v>
      </c>
      <c r="B48" s="3"/>
      <c r="C48" s="4" t="s">
        <v>42</v>
      </c>
      <c r="D48" s="3" t="s">
        <v>43</v>
      </c>
      <c r="E48" s="3" t="s">
        <v>26</v>
      </c>
      <c r="F48" s="3" t="s">
        <v>27</v>
      </c>
      <c r="G48" s="8">
        <v>1</v>
      </c>
      <c r="H48" s="3"/>
      <c r="I48" s="3"/>
      <c r="J48" s="3"/>
      <c r="K48" s="3"/>
      <c r="L48" s="3"/>
      <c r="M48" s="3"/>
      <c r="N48" s="3">
        <v>1</v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6">
        <v>230</v>
      </c>
      <c r="Z48" s="6">
        <f t="shared" si="6"/>
        <v>230</v>
      </c>
      <c r="AA48" s="6">
        <v>575</v>
      </c>
      <c r="AB48" s="6">
        <f t="shared" si="7"/>
        <v>575</v>
      </c>
      <c r="AC48" s="6">
        <f t="shared" si="8"/>
        <v>99.361449000000007</v>
      </c>
      <c r="AD48" s="6">
        <f t="shared" si="9"/>
        <v>99.361449000000007</v>
      </c>
      <c r="AE48" s="11">
        <f t="shared" si="10"/>
        <v>88.71557946428571</v>
      </c>
      <c r="AF48" s="11">
        <f t="shared" si="11"/>
        <v>88.71557946428571</v>
      </c>
    </row>
    <row r="49" spans="1:32" ht="31.5" x14ac:dyDescent="0.45">
      <c r="A49" s="3" t="s">
        <v>23</v>
      </c>
      <c r="B49" s="3"/>
      <c r="C49" s="4" t="s">
        <v>96</v>
      </c>
      <c r="D49" s="3" t="s">
        <v>57</v>
      </c>
      <c r="E49" s="3" t="s">
        <v>26</v>
      </c>
      <c r="F49" s="3" t="s">
        <v>27</v>
      </c>
      <c r="G49" s="8">
        <v>1</v>
      </c>
      <c r="H49" s="3"/>
      <c r="I49" s="3"/>
      <c r="J49" s="3"/>
      <c r="K49" s="3"/>
      <c r="L49" s="3">
        <v>1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6">
        <v>158</v>
      </c>
      <c r="Z49" s="6">
        <f t="shared" si="6"/>
        <v>158</v>
      </c>
      <c r="AA49" s="6">
        <v>395</v>
      </c>
      <c r="AB49" s="6">
        <f t="shared" si="7"/>
        <v>395</v>
      </c>
      <c r="AC49" s="6">
        <f t="shared" si="8"/>
        <v>68.256995400000008</v>
      </c>
      <c r="AD49" s="6">
        <f t="shared" si="9"/>
        <v>68.256995400000008</v>
      </c>
      <c r="AE49" s="11">
        <f t="shared" si="10"/>
        <v>60.943745892857144</v>
      </c>
      <c r="AF49" s="11">
        <f t="shared" si="11"/>
        <v>60.943745892857144</v>
      </c>
    </row>
    <row r="50" spans="1:32" ht="31.5" x14ac:dyDescent="0.45">
      <c r="A50" s="3" t="s">
        <v>23</v>
      </c>
      <c r="B50" s="3"/>
      <c r="C50" s="4" t="s">
        <v>97</v>
      </c>
      <c r="D50" s="3" t="s">
        <v>60</v>
      </c>
      <c r="E50" s="3" t="s">
        <v>26</v>
      </c>
      <c r="F50" s="3" t="s">
        <v>30</v>
      </c>
      <c r="G50" s="8">
        <v>1</v>
      </c>
      <c r="H50" s="3"/>
      <c r="I50" s="3"/>
      <c r="J50" s="3"/>
      <c r="K50" s="3"/>
      <c r="L50" s="3"/>
      <c r="M50" s="3"/>
      <c r="N50" s="3">
        <v>1</v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6">
        <v>198</v>
      </c>
      <c r="Z50" s="6">
        <f t="shared" si="6"/>
        <v>198</v>
      </c>
      <c r="AA50" s="6">
        <v>495</v>
      </c>
      <c r="AB50" s="6">
        <f t="shared" si="7"/>
        <v>495</v>
      </c>
      <c r="AC50" s="6">
        <f t="shared" si="8"/>
        <v>85.537247399999998</v>
      </c>
      <c r="AD50" s="6">
        <f t="shared" si="9"/>
        <v>85.537247399999998</v>
      </c>
      <c r="AE50" s="11">
        <f t="shared" si="10"/>
        <v>76.372542321428568</v>
      </c>
      <c r="AF50" s="11">
        <f t="shared" si="11"/>
        <v>76.372542321428568</v>
      </c>
    </row>
    <row r="51" spans="1:32" ht="31.5" x14ac:dyDescent="0.45">
      <c r="A51" s="3" t="s">
        <v>23</v>
      </c>
      <c r="B51" s="3"/>
      <c r="C51" s="4" t="s">
        <v>98</v>
      </c>
      <c r="D51" s="3" t="s">
        <v>29</v>
      </c>
      <c r="E51" s="3" t="s">
        <v>26</v>
      </c>
      <c r="F51" s="3" t="s">
        <v>27</v>
      </c>
      <c r="G51" s="8">
        <v>1</v>
      </c>
      <c r="H51" s="3"/>
      <c r="I51" s="3"/>
      <c r="J51" s="3"/>
      <c r="K51" s="3"/>
      <c r="L51" s="3"/>
      <c r="M51" s="3"/>
      <c r="N51" s="3"/>
      <c r="O51" s="3"/>
      <c r="P51" s="3">
        <v>1</v>
      </c>
      <c r="Q51" s="3"/>
      <c r="R51" s="3"/>
      <c r="S51" s="3"/>
      <c r="T51" s="3"/>
      <c r="U51" s="3"/>
      <c r="V51" s="3"/>
      <c r="W51" s="3"/>
      <c r="X51" s="3"/>
      <c r="Y51" s="6">
        <v>300</v>
      </c>
      <c r="Z51" s="6">
        <f t="shared" si="6"/>
        <v>300</v>
      </c>
      <c r="AA51" s="6">
        <v>750</v>
      </c>
      <c r="AB51" s="6">
        <f t="shared" si="7"/>
        <v>750</v>
      </c>
      <c r="AC51" s="6">
        <f t="shared" si="8"/>
        <v>129.60189</v>
      </c>
      <c r="AD51" s="6">
        <f t="shared" si="9"/>
        <v>129.60189</v>
      </c>
      <c r="AE51" s="11">
        <f t="shared" si="10"/>
        <v>115.7159732142857</v>
      </c>
      <c r="AF51" s="11">
        <f t="shared" si="11"/>
        <v>115.7159732142857</v>
      </c>
    </row>
    <row r="52" spans="1:32" ht="31.5" x14ac:dyDescent="0.45">
      <c r="A52" s="3" t="s">
        <v>23</v>
      </c>
      <c r="B52" s="3"/>
      <c r="C52" s="4" t="s">
        <v>99</v>
      </c>
      <c r="D52" s="3" t="s">
        <v>29</v>
      </c>
      <c r="E52" s="3" t="s">
        <v>26</v>
      </c>
      <c r="F52" s="3" t="s">
        <v>30</v>
      </c>
      <c r="G52" s="8">
        <v>1</v>
      </c>
      <c r="H52" s="3"/>
      <c r="I52" s="3"/>
      <c r="J52" s="3"/>
      <c r="K52" s="3"/>
      <c r="L52" s="3">
        <v>1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6">
        <v>238</v>
      </c>
      <c r="Z52" s="6">
        <f t="shared" si="6"/>
        <v>238</v>
      </c>
      <c r="AA52" s="6">
        <v>595</v>
      </c>
      <c r="AB52" s="6">
        <f t="shared" si="7"/>
        <v>595</v>
      </c>
      <c r="AC52" s="6">
        <f t="shared" si="8"/>
        <v>102.8174994</v>
      </c>
      <c r="AD52" s="6">
        <f t="shared" si="9"/>
        <v>102.8174994</v>
      </c>
      <c r="AE52" s="11">
        <f t="shared" si="10"/>
        <v>91.801338749999999</v>
      </c>
      <c r="AF52" s="11">
        <f t="shared" si="11"/>
        <v>91.801338749999999</v>
      </c>
    </row>
    <row r="53" spans="1:32" ht="31.5" x14ac:dyDescent="0.45">
      <c r="A53" s="3" t="s">
        <v>23</v>
      </c>
      <c r="B53" s="3"/>
      <c r="C53" s="4" t="s">
        <v>100</v>
      </c>
      <c r="D53" s="3" t="s">
        <v>101</v>
      </c>
      <c r="E53" s="3" t="s">
        <v>26</v>
      </c>
      <c r="F53" s="3" t="s">
        <v>30</v>
      </c>
      <c r="G53" s="8">
        <v>1</v>
      </c>
      <c r="H53" s="3"/>
      <c r="I53" s="3"/>
      <c r="J53" s="3"/>
      <c r="K53" s="3"/>
      <c r="L53" s="3">
        <v>1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6">
        <v>180</v>
      </c>
      <c r="Z53" s="6">
        <f t="shared" si="6"/>
        <v>180</v>
      </c>
      <c r="AA53" s="6">
        <v>450</v>
      </c>
      <c r="AB53" s="6">
        <f t="shared" si="7"/>
        <v>450</v>
      </c>
      <c r="AC53" s="6">
        <f t="shared" si="8"/>
        <v>77.761133999999998</v>
      </c>
      <c r="AD53" s="6">
        <f t="shared" si="9"/>
        <v>77.761133999999998</v>
      </c>
      <c r="AE53" s="11">
        <f t="shared" si="10"/>
        <v>69.429583928571418</v>
      </c>
      <c r="AF53" s="11">
        <f t="shared" si="11"/>
        <v>69.429583928571418</v>
      </c>
    </row>
    <row r="54" spans="1:32" ht="171.75" customHeight="1" x14ac:dyDescent="0.45">
      <c r="A54" s="3" t="s">
        <v>23</v>
      </c>
      <c r="B54" s="3"/>
      <c r="C54" s="4" t="s">
        <v>102</v>
      </c>
      <c r="D54" s="3" t="s">
        <v>35</v>
      </c>
      <c r="E54" s="3" t="s">
        <v>26</v>
      </c>
      <c r="F54" s="3" t="s">
        <v>30</v>
      </c>
      <c r="G54" s="8">
        <v>4</v>
      </c>
      <c r="H54" s="3"/>
      <c r="I54" s="3"/>
      <c r="J54" s="3">
        <v>2</v>
      </c>
      <c r="K54" s="3"/>
      <c r="L54" s="3"/>
      <c r="M54" s="3"/>
      <c r="N54" s="3">
        <v>2</v>
      </c>
      <c r="O54" s="3"/>
      <c r="P54" s="3">
        <v>1</v>
      </c>
      <c r="Q54" s="3"/>
      <c r="R54" s="3"/>
      <c r="S54" s="3"/>
      <c r="T54" s="3"/>
      <c r="U54" s="3"/>
      <c r="V54" s="3"/>
      <c r="W54" s="3"/>
      <c r="X54" s="3"/>
      <c r="Y54" s="6">
        <v>198</v>
      </c>
      <c r="Z54" s="6">
        <f t="shared" si="6"/>
        <v>792</v>
      </c>
      <c r="AA54" s="6">
        <v>495</v>
      </c>
      <c r="AB54" s="6">
        <f t="shared" si="7"/>
        <v>1980</v>
      </c>
      <c r="AC54" s="6">
        <f t="shared" si="8"/>
        <v>85.537247399999998</v>
      </c>
      <c r="AD54" s="6">
        <f t="shared" si="9"/>
        <v>342.14898959999999</v>
      </c>
      <c r="AE54" s="11">
        <f t="shared" si="10"/>
        <v>76.372542321428568</v>
      </c>
      <c r="AF54" s="11">
        <f t="shared" si="11"/>
        <v>305.49016928571427</v>
      </c>
    </row>
    <row r="55" spans="1:32" ht="129.75" customHeight="1" x14ac:dyDescent="0.45">
      <c r="A55" s="3" t="s">
        <v>23</v>
      </c>
      <c r="B55" s="3"/>
      <c r="C55" s="4" t="s">
        <v>103</v>
      </c>
      <c r="D55" s="3" t="s">
        <v>29</v>
      </c>
      <c r="E55" s="3" t="s">
        <v>26</v>
      </c>
      <c r="F55" s="3" t="s">
        <v>30</v>
      </c>
      <c r="G55" s="8">
        <v>99</v>
      </c>
      <c r="H55" s="3"/>
      <c r="I55" s="3"/>
      <c r="J55" s="3">
        <v>6</v>
      </c>
      <c r="K55" s="3"/>
      <c r="L55" s="3">
        <v>10</v>
      </c>
      <c r="M55" s="3"/>
      <c r="N55" s="3">
        <v>22</v>
      </c>
      <c r="O55" s="3"/>
      <c r="P55" s="3">
        <v>26</v>
      </c>
      <c r="Q55" s="3"/>
      <c r="R55" s="3">
        <v>21</v>
      </c>
      <c r="S55" s="3"/>
      <c r="T55" s="3">
        <v>9</v>
      </c>
      <c r="U55" s="3"/>
      <c r="V55" s="3">
        <v>5</v>
      </c>
      <c r="W55" s="3"/>
      <c r="X55" s="3"/>
      <c r="Y55" s="6">
        <v>300</v>
      </c>
      <c r="Z55" s="6">
        <f t="shared" si="6"/>
        <v>29700</v>
      </c>
      <c r="AA55" s="6">
        <v>750</v>
      </c>
      <c r="AB55" s="6">
        <f t="shared" si="7"/>
        <v>74250</v>
      </c>
      <c r="AC55" s="6">
        <f t="shared" si="8"/>
        <v>129.60189</v>
      </c>
      <c r="AD55" s="6">
        <f t="shared" si="9"/>
        <v>12830.58711</v>
      </c>
      <c r="AE55" s="11">
        <f t="shared" si="10"/>
        <v>115.7159732142857</v>
      </c>
      <c r="AF55" s="11">
        <f t="shared" si="11"/>
        <v>11455.881348214283</v>
      </c>
    </row>
    <row r="56" spans="1:32" ht="31.5" x14ac:dyDescent="0.45">
      <c r="A56" s="3" t="s">
        <v>23</v>
      </c>
      <c r="B56" s="3"/>
      <c r="C56" s="4" t="s">
        <v>104</v>
      </c>
      <c r="D56" s="3" t="s">
        <v>29</v>
      </c>
      <c r="E56" s="3" t="s">
        <v>26</v>
      </c>
      <c r="F56" s="3" t="s">
        <v>27</v>
      </c>
      <c r="G56" s="8">
        <v>1</v>
      </c>
      <c r="H56" s="3"/>
      <c r="I56" s="3"/>
      <c r="J56" s="3"/>
      <c r="K56" s="3"/>
      <c r="L56" s="3"/>
      <c r="M56" s="3"/>
      <c r="N56" s="3"/>
      <c r="O56" s="3">
        <v>1</v>
      </c>
      <c r="P56" s="3"/>
      <c r="Q56" s="3"/>
      <c r="R56" s="3"/>
      <c r="S56" s="3"/>
      <c r="T56" s="3"/>
      <c r="U56" s="3"/>
      <c r="V56" s="3"/>
      <c r="W56" s="3"/>
      <c r="X56" s="3"/>
      <c r="Y56" s="6">
        <v>440</v>
      </c>
      <c r="Z56" s="6">
        <f t="shared" si="6"/>
        <v>440</v>
      </c>
      <c r="AA56" s="6">
        <v>1100</v>
      </c>
      <c r="AB56" s="6">
        <f t="shared" si="7"/>
        <v>1100</v>
      </c>
      <c r="AC56" s="6">
        <f t="shared" si="8"/>
        <v>190.08277200000001</v>
      </c>
      <c r="AD56" s="6">
        <f t="shared" si="9"/>
        <v>190.08277200000001</v>
      </c>
      <c r="AE56" s="11">
        <f t="shared" si="10"/>
        <v>169.7167607142857</v>
      </c>
      <c r="AF56" s="11">
        <f t="shared" si="11"/>
        <v>169.7167607142857</v>
      </c>
    </row>
    <row r="57" spans="1:32" ht="31.5" x14ac:dyDescent="0.45">
      <c r="A57" s="3" t="s">
        <v>23</v>
      </c>
      <c r="B57" s="3"/>
      <c r="C57" s="4" t="s">
        <v>105</v>
      </c>
      <c r="D57" s="3" t="s">
        <v>106</v>
      </c>
      <c r="E57" s="3" t="s">
        <v>26</v>
      </c>
      <c r="F57" s="3" t="s">
        <v>27</v>
      </c>
      <c r="G57" s="8">
        <v>1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>
        <v>1</v>
      </c>
      <c r="S57" s="3"/>
      <c r="T57" s="3"/>
      <c r="U57" s="3"/>
      <c r="V57" s="3"/>
      <c r="W57" s="3"/>
      <c r="X57" s="3"/>
      <c r="Y57" s="6">
        <v>238</v>
      </c>
      <c r="Z57" s="6">
        <f t="shared" si="6"/>
        <v>238</v>
      </c>
      <c r="AA57" s="6">
        <v>595</v>
      </c>
      <c r="AB57" s="6">
        <f t="shared" si="7"/>
        <v>595</v>
      </c>
      <c r="AC57" s="6">
        <f t="shared" si="8"/>
        <v>102.8174994</v>
      </c>
      <c r="AD57" s="6">
        <f t="shared" si="9"/>
        <v>102.8174994</v>
      </c>
      <c r="AE57" s="11">
        <f t="shared" si="10"/>
        <v>91.801338749999999</v>
      </c>
      <c r="AF57" s="11">
        <f t="shared" si="11"/>
        <v>91.801338749999999</v>
      </c>
    </row>
    <row r="58" spans="1:32" ht="31.5" x14ac:dyDescent="0.45">
      <c r="A58" s="3" t="s">
        <v>23</v>
      </c>
      <c r="B58" s="3"/>
      <c r="C58" s="4" t="s">
        <v>107</v>
      </c>
      <c r="D58" s="3" t="s">
        <v>108</v>
      </c>
      <c r="E58" s="3" t="s">
        <v>26</v>
      </c>
      <c r="F58" s="3" t="s">
        <v>30</v>
      </c>
      <c r="G58" s="8">
        <v>2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>
        <v>1</v>
      </c>
      <c r="S58" s="3"/>
      <c r="T58" s="3">
        <v>1</v>
      </c>
      <c r="U58" s="3"/>
      <c r="V58" s="3"/>
      <c r="W58" s="3"/>
      <c r="X58" s="3"/>
      <c r="Y58" s="6">
        <v>198</v>
      </c>
      <c r="Z58" s="6">
        <f t="shared" si="6"/>
        <v>396</v>
      </c>
      <c r="AA58" s="6">
        <v>495</v>
      </c>
      <c r="AB58" s="6">
        <f t="shared" si="7"/>
        <v>990</v>
      </c>
      <c r="AC58" s="6">
        <f t="shared" si="8"/>
        <v>85.537247399999998</v>
      </c>
      <c r="AD58" s="6">
        <f t="shared" si="9"/>
        <v>171.0744948</v>
      </c>
      <c r="AE58" s="11">
        <f t="shared" si="10"/>
        <v>76.372542321428568</v>
      </c>
      <c r="AF58" s="11">
        <f t="shared" si="11"/>
        <v>152.74508464285714</v>
      </c>
    </row>
    <row r="59" spans="1:32" ht="31.5" x14ac:dyDescent="0.45">
      <c r="A59" s="3" t="s">
        <v>23</v>
      </c>
      <c r="B59" s="3"/>
      <c r="C59" s="4" t="s">
        <v>109</v>
      </c>
      <c r="D59" s="3" t="s">
        <v>29</v>
      </c>
      <c r="E59" s="3" t="s">
        <v>26</v>
      </c>
      <c r="F59" s="3" t="s">
        <v>27</v>
      </c>
      <c r="G59" s="8">
        <v>1</v>
      </c>
      <c r="H59" s="3"/>
      <c r="I59" s="3"/>
      <c r="J59" s="3"/>
      <c r="K59" s="3"/>
      <c r="L59" s="3">
        <v>1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6">
        <v>300</v>
      </c>
      <c r="Z59" s="6">
        <f t="shared" si="6"/>
        <v>300</v>
      </c>
      <c r="AA59" s="6">
        <v>750</v>
      </c>
      <c r="AB59" s="6">
        <f t="shared" si="7"/>
        <v>750</v>
      </c>
      <c r="AC59" s="6">
        <f t="shared" si="8"/>
        <v>129.60189</v>
      </c>
      <c r="AD59" s="6">
        <f t="shared" si="9"/>
        <v>129.60189</v>
      </c>
      <c r="AE59" s="11">
        <f t="shared" si="10"/>
        <v>115.7159732142857</v>
      </c>
      <c r="AF59" s="11">
        <f t="shared" si="11"/>
        <v>115.7159732142857</v>
      </c>
    </row>
    <row r="60" spans="1:32" ht="31.5" x14ac:dyDescent="0.45">
      <c r="A60" s="3" t="s">
        <v>23</v>
      </c>
      <c r="B60" s="3"/>
      <c r="C60" s="4" t="s">
        <v>110</v>
      </c>
      <c r="D60" s="3" t="s">
        <v>29</v>
      </c>
      <c r="E60" s="3" t="s">
        <v>26</v>
      </c>
      <c r="F60" s="3" t="s">
        <v>30</v>
      </c>
      <c r="G60" s="8">
        <v>1</v>
      </c>
      <c r="H60" s="3"/>
      <c r="I60" s="3"/>
      <c r="J60" s="3"/>
      <c r="K60" s="3"/>
      <c r="L60" s="3"/>
      <c r="M60" s="3"/>
      <c r="N60" s="3"/>
      <c r="O60" s="3"/>
      <c r="P60" s="3">
        <v>1</v>
      </c>
      <c r="Q60" s="3"/>
      <c r="R60" s="3"/>
      <c r="S60" s="3"/>
      <c r="T60" s="3"/>
      <c r="U60" s="3"/>
      <c r="V60" s="3"/>
      <c r="W60" s="3"/>
      <c r="X60" s="3"/>
      <c r="Y60" s="6">
        <v>318</v>
      </c>
      <c r="Z60" s="6">
        <f t="shared" si="6"/>
        <v>318</v>
      </c>
      <c r="AA60" s="6">
        <v>795</v>
      </c>
      <c r="AB60" s="6">
        <f t="shared" si="7"/>
        <v>795</v>
      </c>
      <c r="AC60" s="6">
        <f t="shared" si="8"/>
        <v>137.37800340000001</v>
      </c>
      <c r="AD60" s="6">
        <f t="shared" si="9"/>
        <v>137.37800340000001</v>
      </c>
      <c r="AE60" s="11">
        <f t="shared" si="10"/>
        <v>122.65893160714286</v>
      </c>
      <c r="AF60" s="11">
        <f t="shared" si="11"/>
        <v>122.65893160714286</v>
      </c>
    </row>
    <row r="61" spans="1:32" ht="31.5" x14ac:dyDescent="0.45">
      <c r="A61" s="3" t="s">
        <v>23</v>
      </c>
      <c r="B61" s="3"/>
      <c r="C61" s="4" t="s">
        <v>111</v>
      </c>
      <c r="D61" s="3" t="s">
        <v>29</v>
      </c>
      <c r="E61" s="3" t="s">
        <v>26</v>
      </c>
      <c r="F61" s="3" t="s">
        <v>27</v>
      </c>
      <c r="G61" s="8">
        <v>1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>
        <v>1</v>
      </c>
      <c r="S61" s="3"/>
      <c r="T61" s="3"/>
      <c r="U61" s="3"/>
      <c r="V61" s="3"/>
      <c r="W61" s="3"/>
      <c r="X61" s="3"/>
      <c r="Y61" s="6">
        <v>230</v>
      </c>
      <c r="Z61" s="6">
        <f t="shared" si="6"/>
        <v>230</v>
      </c>
      <c r="AA61" s="6">
        <v>575</v>
      </c>
      <c r="AB61" s="6">
        <f t="shared" si="7"/>
        <v>575</v>
      </c>
      <c r="AC61" s="6">
        <f t="shared" si="8"/>
        <v>99.361449000000007</v>
      </c>
      <c r="AD61" s="6">
        <f t="shared" si="9"/>
        <v>99.361449000000007</v>
      </c>
      <c r="AE61" s="11">
        <f t="shared" si="10"/>
        <v>88.71557946428571</v>
      </c>
      <c r="AF61" s="11">
        <f t="shared" si="11"/>
        <v>88.71557946428571</v>
      </c>
    </row>
    <row r="62" spans="1:32" ht="31.5" x14ac:dyDescent="0.45">
      <c r="A62" s="3" t="s">
        <v>23</v>
      </c>
      <c r="B62" s="3"/>
      <c r="C62" s="4" t="s">
        <v>112</v>
      </c>
      <c r="D62" s="3" t="s">
        <v>29</v>
      </c>
      <c r="E62" s="3" t="s">
        <v>26</v>
      </c>
      <c r="F62" s="3" t="s">
        <v>27</v>
      </c>
      <c r="G62" s="8">
        <v>2</v>
      </c>
      <c r="H62" s="3"/>
      <c r="I62" s="3"/>
      <c r="J62" s="3"/>
      <c r="K62" s="3"/>
      <c r="L62" s="3"/>
      <c r="M62" s="3">
        <v>1</v>
      </c>
      <c r="N62" s="3"/>
      <c r="O62" s="3"/>
      <c r="P62" s="3"/>
      <c r="Q62" s="3"/>
      <c r="R62" s="3">
        <v>1</v>
      </c>
      <c r="S62" s="3"/>
      <c r="T62" s="3"/>
      <c r="U62" s="3"/>
      <c r="V62" s="3"/>
      <c r="W62" s="3"/>
      <c r="X62" s="3"/>
      <c r="Y62" s="6">
        <v>318</v>
      </c>
      <c r="Z62" s="6">
        <f t="shared" si="6"/>
        <v>636</v>
      </c>
      <c r="AA62" s="6">
        <v>795</v>
      </c>
      <c r="AB62" s="6">
        <f t="shared" si="7"/>
        <v>1590</v>
      </c>
      <c r="AC62" s="6">
        <f t="shared" si="8"/>
        <v>137.37800340000001</v>
      </c>
      <c r="AD62" s="6">
        <f t="shared" si="9"/>
        <v>274.75600680000002</v>
      </c>
      <c r="AE62" s="11">
        <f t="shared" si="10"/>
        <v>122.65893160714286</v>
      </c>
      <c r="AF62" s="11">
        <f t="shared" si="11"/>
        <v>245.31786321428572</v>
      </c>
    </row>
    <row r="63" spans="1:32" ht="31.5" x14ac:dyDescent="0.45">
      <c r="A63" s="3" t="s">
        <v>23</v>
      </c>
      <c r="B63" s="3"/>
      <c r="C63" s="4" t="s">
        <v>113</v>
      </c>
      <c r="D63" s="3" t="s">
        <v>49</v>
      </c>
      <c r="E63" s="3" t="s">
        <v>26</v>
      </c>
      <c r="F63" s="3" t="s">
        <v>30</v>
      </c>
      <c r="G63" s="8">
        <v>1</v>
      </c>
      <c r="H63" s="3"/>
      <c r="I63" s="3"/>
      <c r="J63" s="3">
        <v>1</v>
      </c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6">
        <v>220</v>
      </c>
      <c r="Z63" s="6">
        <f t="shared" si="6"/>
        <v>220</v>
      </c>
      <c r="AA63" s="6">
        <v>550</v>
      </c>
      <c r="AB63" s="6">
        <f t="shared" si="7"/>
        <v>550</v>
      </c>
      <c r="AC63" s="6">
        <f t="shared" si="8"/>
        <v>95.041386000000003</v>
      </c>
      <c r="AD63" s="6">
        <f t="shared" si="9"/>
        <v>95.041386000000003</v>
      </c>
      <c r="AE63" s="11">
        <f t="shared" si="10"/>
        <v>84.858380357142849</v>
      </c>
      <c r="AF63" s="11">
        <f t="shared" si="11"/>
        <v>84.858380357142849</v>
      </c>
    </row>
    <row r="64" spans="1:32" x14ac:dyDescent="0.45">
      <c r="A64" s="1"/>
      <c r="B64" s="1"/>
      <c r="C64" s="1"/>
      <c r="D64" s="1"/>
      <c r="E64" s="1"/>
      <c r="F64" s="1"/>
      <c r="G64" s="1">
        <f>SUM(G3:G63)</f>
        <v>1424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5"/>
      <c r="Z64" s="5">
        <f t="shared" ref="Z64:AD64" si="12">SUM(Z3:Z63)</f>
        <v>319114</v>
      </c>
      <c r="AA64" s="5"/>
      <c r="AB64" s="5">
        <f t="shared" si="12"/>
        <v>797785</v>
      </c>
      <c r="AC64" s="5"/>
      <c r="AD64" s="5">
        <f t="shared" si="12"/>
        <v>137859.25841819996</v>
      </c>
      <c r="AE64" s="10"/>
      <c r="AF64" s="10">
        <f>SUM(AF3:AF63)</f>
        <v>123088.62358767858</v>
      </c>
    </row>
    <row r="1048576" spans="7:7" x14ac:dyDescent="0.45">
      <c r="G1048576" s="9">
        <f>SUM(G3:G1048575)</f>
        <v>2848</v>
      </c>
    </row>
  </sheetData>
  <sheetProtection sheet="1" objects="1" scenarios="1" selectLockedCells="1" selectUnlockedCell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300E0092-A385-458F-BED7-CD701AA03A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1C12BE-7148-41E8-9359-2CA92688F3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CC6257-FA38-4476-8D72-775295D1B69C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  <ds:schemaRef ds:uri="3287f65e-bd81-4ef8-9d4a-f770dbe35018"/>
    <ds:schemaRef ds:uri="534545f7-dfad-40dc-8880-0a5cc848d94b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cp:revision/>
  <dcterms:created xsi:type="dcterms:W3CDTF">2026-01-20T08:56:59Z</dcterms:created>
  <dcterms:modified xsi:type="dcterms:W3CDTF">2026-01-27T15:57:44Z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