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Work\Monza Trading\2026 OFFERS\R2W\"/>
    </mc:Choice>
  </mc:AlternateContent>
  <xr:revisionPtr revIDLastSave="0" documentId="13_ncr:1_{E01CA15B-7A41-4A50-83D9-52CE2507C798}" xr6:coauthVersionLast="47" xr6:coauthVersionMax="47" xr10:uidLastSave="{00000000-0000-0000-0000-000000000000}"/>
  <bookViews>
    <workbookView xWindow="-98" yWindow="-98" windowWidth="21795" windowHeight="13695" xr2:uid="{00000000-000D-0000-FFFF-FFFF00000000}"/>
  </bookViews>
  <sheets>
    <sheet name="OFFER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" i="3" l="1"/>
  <c r="T4" i="3"/>
  <c r="T5" i="3"/>
  <c r="T6" i="3"/>
  <c r="T7" i="3"/>
  <c r="T8" i="3"/>
  <c r="T9" i="3"/>
  <c r="T10" i="3"/>
  <c r="T11" i="3"/>
  <c r="T12" i="3"/>
  <c r="T2" i="3"/>
  <c r="S3" i="3"/>
  <c r="S4" i="3"/>
  <c r="S5" i="3"/>
  <c r="S6" i="3"/>
  <c r="S7" i="3"/>
  <c r="S8" i="3"/>
  <c r="S9" i="3"/>
  <c r="S10" i="3"/>
  <c r="S11" i="3"/>
  <c r="S12" i="3"/>
  <c r="S2" i="3"/>
  <c r="S13" i="3"/>
  <c r="V3" i="3" l="1"/>
  <c r="W3" i="3" s="1"/>
  <c r="U3" i="3"/>
  <c r="U4" i="3"/>
  <c r="V4" i="3"/>
  <c r="W4" i="3" s="1"/>
  <c r="V5" i="3"/>
  <c r="W5" i="3" s="1"/>
  <c r="U5" i="3"/>
  <c r="V6" i="3"/>
  <c r="W6" i="3" s="1"/>
  <c r="U6" i="3"/>
  <c r="V7" i="3"/>
  <c r="W7" i="3" s="1"/>
  <c r="U7" i="3"/>
  <c r="U8" i="3"/>
  <c r="V8" i="3"/>
  <c r="W8" i="3" s="1"/>
  <c r="V9" i="3"/>
  <c r="W9" i="3" s="1"/>
  <c r="U9" i="3"/>
  <c r="U10" i="3"/>
  <c r="V10" i="3"/>
  <c r="W10" i="3" s="1"/>
  <c r="U11" i="3"/>
  <c r="V11" i="3"/>
  <c r="W11" i="3" s="1"/>
  <c r="V12" i="3"/>
  <c r="W12" i="3" s="1"/>
  <c r="U12" i="3"/>
  <c r="U2" i="3"/>
  <c r="V2" i="3"/>
  <c r="W2" i="3" l="1"/>
  <c r="W13" i="3" s="1"/>
  <c r="U13" i="3"/>
</calcChain>
</file>

<file path=xl/sharedStrings.xml><?xml version="1.0" encoding="utf-8"?>
<sst xmlns="http://schemas.openxmlformats.org/spreadsheetml/2006/main" count="67" uniqueCount="41">
  <si>
    <t>FOTO</t>
  </si>
  <si>
    <t>DESCRIZIONE</t>
  </si>
  <si>
    <t>TIPOLOGIA</t>
  </si>
  <si>
    <t>ARTICOLO</t>
  </si>
  <si>
    <t>COLORE</t>
  </si>
  <si>
    <t>COMPOSIZIONE</t>
  </si>
  <si>
    <t>XXS</t>
  </si>
  <si>
    <t>XS</t>
  </si>
  <si>
    <t>S</t>
  </si>
  <si>
    <t>M</t>
  </si>
  <si>
    <t>L</t>
  </si>
  <si>
    <t>XL</t>
  </si>
  <si>
    <t>XXL</t>
  </si>
  <si>
    <t>QTY</t>
  </si>
  <si>
    <t>RRP €</t>
  </si>
  <si>
    <t>RRP TOT €</t>
  </si>
  <si>
    <t xml:space="preserve">72% OFF RRP  
 COST € </t>
  </si>
  <si>
    <t>COST TOT €</t>
  </si>
  <si>
    <t>COST £</t>
  </si>
  <si>
    <t>COST TOT £</t>
  </si>
  <si>
    <t>T-SHIRT CON LOGO</t>
  </si>
  <si>
    <t xml:space="preserve"> FN-UX-TSHI000211</t>
  </si>
  <si>
    <t>BIANO CIPRIATO</t>
  </si>
  <si>
    <t>100% COTONE BIO</t>
  </si>
  <si>
    <t>MARRONE SCURO</t>
  </si>
  <si>
    <t>FN-UX-TSHI000212</t>
  </si>
  <si>
    <t>NERO SBIADITO</t>
  </si>
  <si>
    <t>BIANCO SPORCO</t>
  </si>
  <si>
    <t>ROSA CONFETTO</t>
  </si>
  <si>
    <t>VESTIBILITA' RILASSATA</t>
  </si>
  <si>
    <t>FN-UX-TSHI000079</t>
  </si>
  <si>
    <t>NERO MELANGE</t>
  </si>
  <si>
    <t>75% Cotone Bio, 25% Poliestere Reciclato</t>
  </si>
  <si>
    <t>BIANCO OTTICO</t>
  </si>
  <si>
    <t>VERDE MUSCHIO</t>
  </si>
  <si>
    <t>LOGO HOODED SWEATER</t>
  </si>
  <si>
    <t>FN-UX-SWEA000020</t>
  </si>
  <si>
    <t>NERO</t>
  </si>
  <si>
    <t>89% Organic cotton, 11% Recycled polyester</t>
  </si>
  <si>
    <t>BIANCO CIPRIATO</t>
  </si>
  <si>
    <t>ROSA ZUCCHERO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</si>
</sst>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_([$€-2]\ * #,##0.00_);_([$€-2]\ * \(#,##0.00\);_([$€-2]\ * &quot;-&quot;??_);_(@_)"/>
    <numFmt numFmtId="166" formatCode="_-[$£-809]* #,##0.00_-;\-[$£-809]* #,##0.00_-;_-[$£-809]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2">
    <xf numFmtId="0" fontId="0" fillId="0" borderId="0" xfId="0"/>
    <xf numFmtId="166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6" fontId="1" fillId="0" borderId="1" xfId="1" applyNumberFormat="1" applyFont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128167</xdr:colOff>
      <xdr:row>1</xdr:row>
      <xdr:rowOff>21896</xdr:rowOff>
    </xdr:from>
    <xdr:to>
      <xdr:col>2</xdr:col>
      <xdr:colOff>284655</xdr:colOff>
      <xdr:row>1</xdr:row>
      <xdr:rowOff>1792646</xdr:rowOff>
    </xdr:to>
    <xdr:pic>
      <xdr:nvPicPr>
        <xdr:cNvPr id="2" name="Immagine 1" descr="T-shirt con logo, Bianco cipriato, 2000x">
          <a:extLst>
            <a:ext uri="{FF2B5EF4-FFF2-40B4-BE49-F238E27FC236}">
              <a16:creationId xmlns:a16="http://schemas.microsoft.com/office/drawing/2014/main" id="{B72B1399-396A-421D-BD3E-5BF409921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167" y="1241096"/>
          <a:ext cx="1108988" cy="177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326719</xdr:colOff>
      <xdr:row>1</xdr:row>
      <xdr:rowOff>54740</xdr:rowOff>
    </xdr:from>
    <xdr:to>
      <xdr:col>3</xdr:col>
      <xdr:colOff>670546</xdr:colOff>
      <xdr:row>2</xdr:row>
      <xdr:rowOff>7329</xdr:rowOff>
    </xdr:to>
    <xdr:pic>
      <xdr:nvPicPr>
        <xdr:cNvPr id="3" name="Immagine 2" descr="T-shirt con logo, Bianco cipriato, 2000x">
          <a:extLst>
            <a:ext uri="{FF2B5EF4-FFF2-40B4-BE49-F238E27FC236}">
              <a16:creationId xmlns:a16="http://schemas.microsoft.com/office/drawing/2014/main" id="{161D1C9F-01E0-443B-AE1A-1CCCFBF93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219" y="1273940"/>
          <a:ext cx="1115352" cy="17623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718384</xdr:colOff>
      <xdr:row>2</xdr:row>
      <xdr:rowOff>38484</xdr:rowOff>
    </xdr:from>
    <xdr:to>
      <xdr:col>2</xdr:col>
      <xdr:colOff>396015</xdr:colOff>
      <xdr:row>2</xdr:row>
      <xdr:rowOff>1902054</xdr:rowOff>
    </xdr:to>
    <xdr:pic>
      <xdr:nvPicPr>
        <xdr:cNvPr id="4" name="Immagine 3" descr="T-shirt con logo, Marrone scuro, 2000x">
          <a:extLst>
            <a:ext uri="{FF2B5EF4-FFF2-40B4-BE49-F238E27FC236}">
              <a16:creationId xmlns:a16="http://schemas.microsoft.com/office/drawing/2014/main" id="{686E659A-5FE5-456E-B462-D918A875F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984" y="3067434"/>
          <a:ext cx="1163531" cy="1863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359831</xdr:colOff>
      <xdr:row>2</xdr:row>
      <xdr:rowOff>25656</xdr:rowOff>
    </xdr:from>
    <xdr:to>
      <xdr:col>3</xdr:col>
      <xdr:colOff>758277</xdr:colOff>
      <xdr:row>2</xdr:row>
      <xdr:rowOff>1909389</xdr:rowOff>
    </xdr:to>
    <xdr:pic>
      <xdr:nvPicPr>
        <xdr:cNvPr id="5" name="Immagine 4" descr="T-shirt con logo, Marrone scuro, 2000x">
          <a:extLst>
            <a:ext uri="{FF2B5EF4-FFF2-40B4-BE49-F238E27FC236}">
              <a16:creationId xmlns:a16="http://schemas.microsoft.com/office/drawing/2014/main" id="{9A20CA21-8274-49F6-85D3-EB9E3F418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2331" y="3054606"/>
          <a:ext cx="1179496" cy="1883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737169</xdr:colOff>
      <xdr:row>3</xdr:row>
      <xdr:rowOff>1</xdr:rowOff>
    </xdr:from>
    <xdr:to>
      <xdr:col>2</xdr:col>
      <xdr:colOff>429629</xdr:colOff>
      <xdr:row>3</xdr:row>
      <xdr:rowOff>1911415</xdr:rowOff>
    </xdr:to>
    <xdr:pic>
      <xdr:nvPicPr>
        <xdr:cNvPr id="6" name="Immagine 5" descr="T-shirt con logo, Nero sbiadito, 2000x">
          <a:extLst>
            <a:ext uri="{FF2B5EF4-FFF2-40B4-BE49-F238E27FC236}">
              <a16:creationId xmlns:a16="http://schemas.microsoft.com/office/drawing/2014/main" id="{0C642C41-61F5-415B-BE1B-E5BA0B55A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19" y="4953001"/>
          <a:ext cx="1197410" cy="1911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385232</xdr:colOff>
      <xdr:row>3</xdr:row>
      <xdr:rowOff>0</xdr:rowOff>
    </xdr:from>
    <xdr:to>
      <xdr:col>3</xdr:col>
      <xdr:colOff>760843</xdr:colOff>
      <xdr:row>3</xdr:row>
      <xdr:rowOff>1897688</xdr:rowOff>
    </xdr:to>
    <xdr:pic>
      <xdr:nvPicPr>
        <xdr:cNvPr id="7" name="Immagine 6" descr="T-shirt con logo, Nero sbiadito, 2000x">
          <a:extLst>
            <a:ext uri="{FF2B5EF4-FFF2-40B4-BE49-F238E27FC236}">
              <a16:creationId xmlns:a16="http://schemas.microsoft.com/office/drawing/2014/main" id="{7A79339B-C2D7-4778-A6DC-DA2D992D7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7732" y="4953000"/>
          <a:ext cx="1156661" cy="1897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44125</xdr:rowOff>
    </xdr:from>
    <xdr:to>
      <xdr:col>2</xdr:col>
      <xdr:colOff>295876</xdr:colOff>
      <xdr:row>4</xdr:row>
      <xdr:rowOff>2082155</xdr:rowOff>
    </xdr:to>
    <xdr:pic>
      <xdr:nvPicPr>
        <xdr:cNvPr id="8" name="Immagine 7" descr="T-shirt con logo, Bianco sporco, 2000x">
          <a:extLst>
            <a:ext uri="{FF2B5EF4-FFF2-40B4-BE49-F238E27FC236}">
              <a16:creationId xmlns:a16="http://schemas.microsoft.com/office/drawing/2014/main" id="{1A01DA2E-F060-41C5-AC38-050549C01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40225"/>
          <a:ext cx="1248376" cy="2038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300691</xdr:colOff>
      <xdr:row>4</xdr:row>
      <xdr:rowOff>31261</xdr:rowOff>
    </xdr:from>
    <xdr:to>
      <xdr:col>4</xdr:col>
      <xdr:colOff>5383</xdr:colOff>
      <xdr:row>4</xdr:row>
      <xdr:rowOff>2091335</xdr:rowOff>
    </xdr:to>
    <xdr:pic>
      <xdr:nvPicPr>
        <xdr:cNvPr id="9" name="Immagine 8" descr="T-shirt con logo, Bianco sporco, 2000x">
          <a:extLst>
            <a:ext uri="{FF2B5EF4-FFF2-40B4-BE49-F238E27FC236}">
              <a16:creationId xmlns:a16="http://schemas.microsoft.com/office/drawing/2014/main" id="{66DF4D90-B11E-42A0-8E8D-7A0661289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191" y="6927361"/>
          <a:ext cx="1247742" cy="206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89867</xdr:colOff>
      <xdr:row>5</xdr:row>
      <xdr:rowOff>64141</xdr:rowOff>
    </xdr:from>
    <xdr:to>
      <xdr:col>2</xdr:col>
      <xdr:colOff>378841</xdr:colOff>
      <xdr:row>5</xdr:row>
      <xdr:rowOff>2084405</xdr:rowOff>
    </xdr:to>
    <xdr:pic>
      <xdr:nvPicPr>
        <xdr:cNvPr id="10" name="Immagine 9" descr="T-shirt con logo, Rosa confetto, 2000x">
          <a:extLst>
            <a:ext uri="{FF2B5EF4-FFF2-40B4-BE49-F238E27FC236}">
              <a16:creationId xmlns:a16="http://schemas.microsoft.com/office/drawing/2014/main" id="{9DEE0471-952D-4F81-B819-BCBCB73F7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67" y="9093841"/>
          <a:ext cx="1241474" cy="2020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256179</xdr:colOff>
      <xdr:row>5</xdr:row>
      <xdr:rowOff>51313</xdr:rowOff>
    </xdr:from>
    <xdr:to>
      <xdr:col>4</xdr:col>
      <xdr:colOff>193</xdr:colOff>
      <xdr:row>5</xdr:row>
      <xdr:rowOff>2089214</xdr:rowOff>
    </xdr:to>
    <xdr:pic>
      <xdr:nvPicPr>
        <xdr:cNvPr id="11" name="Immagine 10" descr="T-shirt con logo, Rosa confetto, 2000x">
          <a:extLst>
            <a:ext uri="{FF2B5EF4-FFF2-40B4-BE49-F238E27FC236}">
              <a16:creationId xmlns:a16="http://schemas.microsoft.com/office/drawing/2014/main" id="{21A400FC-620D-481A-97A4-DBBCF1F09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8679" y="9081013"/>
          <a:ext cx="1287064" cy="2037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4616</xdr:colOff>
      <xdr:row>6</xdr:row>
      <xdr:rowOff>76969</xdr:rowOff>
    </xdr:from>
    <xdr:to>
      <xdr:col>2</xdr:col>
      <xdr:colOff>558927</xdr:colOff>
      <xdr:row>6</xdr:row>
      <xdr:rowOff>2174588</xdr:rowOff>
    </xdr:to>
    <xdr:pic>
      <xdr:nvPicPr>
        <xdr:cNvPr id="12" name="Immagine 11" descr="Maglietta con logo - Vestibilità rilassata, Nero mélange, 2000x">
          <a:extLst>
            <a:ext uri="{FF2B5EF4-FFF2-40B4-BE49-F238E27FC236}">
              <a16:creationId xmlns:a16="http://schemas.microsoft.com/office/drawing/2014/main" id="{3511E358-FC8A-4291-8215-EDD419F8C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591" y="11202169"/>
          <a:ext cx="1325836" cy="20976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191376</xdr:colOff>
      <xdr:row>7</xdr:row>
      <xdr:rowOff>54740</xdr:rowOff>
    </xdr:from>
    <xdr:to>
      <xdr:col>2</xdr:col>
      <xdr:colOff>533286</xdr:colOff>
      <xdr:row>7</xdr:row>
      <xdr:rowOff>2154765</xdr:rowOff>
    </xdr:to>
    <xdr:pic>
      <xdr:nvPicPr>
        <xdr:cNvPr id="13" name="Immagine 12" descr="T-shirt con logo, Bianco ottico, 2000x">
          <a:extLst>
            <a:ext uri="{FF2B5EF4-FFF2-40B4-BE49-F238E27FC236}">
              <a16:creationId xmlns:a16="http://schemas.microsoft.com/office/drawing/2014/main" id="{70CF3A8A-E455-46A2-ACF5-F2F151508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851" y="13370690"/>
          <a:ext cx="1303935" cy="21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12699</xdr:colOff>
      <xdr:row>8</xdr:row>
      <xdr:rowOff>37459</xdr:rowOff>
    </xdr:from>
    <xdr:to>
      <xdr:col>2</xdr:col>
      <xdr:colOff>563708</xdr:colOff>
      <xdr:row>8</xdr:row>
      <xdr:rowOff>2123967</xdr:rowOff>
    </xdr:to>
    <xdr:pic>
      <xdr:nvPicPr>
        <xdr:cNvPr id="14" name="Immagine 13" descr="Maglietta con logo - Vestibilità rilassata, Verde muschio, 2000x">
          <a:extLst>
            <a:ext uri="{FF2B5EF4-FFF2-40B4-BE49-F238E27FC236}">
              <a16:creationId xmlns:a16="http://schemas.microsoft.com/office/drawing/2014/main" id="{5E448B32-D433-4A10-9A25-ACE9DB26E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74" y="15525109"/>
          <a:ext cx="1322534" cy="2086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85783</xdr:colOff>
      <xdr:row>9</xdr:row>
      <xdr:rowOff>25656</xdr:rowOff>
    </xdr:from>
    <xdr:to>
      <xdr:col>2</xdr:col>
      <xdr:colOff>366422</xdr:colOff>
      <xdr:row>9</xdr:row>
      <xdr:rowOff>1751724</xdr:rowOff>
    </xdr:to>
    <xdr:pic>
      <xdr:nvPicPr>
        <xdr:cNvPr id="15" name="Immagine 14" descr="FN-UX-SWEA000020, Black, 2000x">
          <a:extLst>
            <a:ext uri="{FF2B5EF4-FFF2-40B4-BE49-F238E27FC236}">
              <a16:creationId xmlns:a16="http://schemas.microsoft.com/office/drawing/2014/main" id="{06D3B80D-5680-492E-AF35-79F0115F7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83" y="17685006"/>
          <a:ext cx="1233139" cy="1726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296171</xdr:colOff>
      <xdr:row>9</xdr:row>
      <xdr:rowOff>75089</xdr:rowOff>
    </xdr:from>
    <xdr:to>
      <xdr:col>3</xdr:col>
      <xdr:colOff>757763</xdr:colOff>
      <xdr:row>9</xdr:row>
      <xdr:rowOff>1762672</xdr:rowOff>
    </xdr:to>
    <xdr:pic>
      <xdr:nvPicPr>
        <xdr:cNvPr id="16" name="Immagine 15" descr="FN-UX-SWEA000020, Black, 2000x">
          <a:extLst>
            <a:ext uri="{FF2B5EF4-FFF2-40B4-BE49-F238E27FC236}">
              <a16:creationId xmlns:a16="http://schemas.microsoft.com/office/drawing/2014/main" id="{46D54F93-D3D0-4AB7-AAF0-D1C26BBB9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671" y="17734439"/>
          <a:ext cx="1242642" cy="1687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423717</xdr:colOff>
      <xdr:row>10</xdr:row>
      <xdr:rowOff>96982</xdr:rowOff>
    </xdr:from>
    <xdr:to>
      <xdr:col>2</xdr:col>
      <xdr:colOff>753919</xdr:colOff>
      <xdr:row>11</xdr:row>
      <xdr:rowOff>19055</xdr:rowOff>
    </xdr:to>
    <xdr:pic>
      <xdr:nvPicPr>
        <xdr:cNvPr id="17" name="Immagine 16" descr="Maglione con cappuccio e logo, Bianco cipriato, 2000x">
          <a:extLst>
            <a:ext uri="{FF2B5EF4-FFF2-40B4-BE49-F238E27FC236}">
              <a16:creationId xmlns:a16="http://schemas.microsoft.com/office/drawing/2014/main" id="{C0E886F8-B838-452E-81D1-98A392B99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692" y="19566082"/>
          <a:ext cx="1101727" cy="17508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215900</xdr:colOff>
      <xdr:row>11</xdr:row>
      <xdr:rowOff>87586</xdr:rowOff>
    </xdr:from>
    <xdr:to>
      <xdr:col>2</xdr:col>
      <xdr:colOff>371185</xdr:colOff>
      <xdr:row>11</xdr:row>
      <xdr:rowOff>1911541</xdr:rowOff>
    </xdr:to>
    <xdr:pic>
      <xdr:nvPicPr>
        <xdr:cNvPr id="18" name="Immagine 17" descr="Maglione con cappuccio e logo, Rosa zucchero filato, 2000x">
          <a:extLst>
            <a:ext uri="{FF2B5EF4-FFF2-40B4-BE49-F238E27FC236}">
              <a16:creationId xmlns:a16="http://schemas.microsoft.com/office/drawing/2014/main" id="{F4B817D6-5DA1-4E06-A309-600D8A74A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21385486"/>
          <a:ext cx="1145885" cy="1823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334433</xdr:colOff>
      <xdr:row>11</xdr:row>
      <xdr:rowOff>56156</xdr:rowOff>
    </xdr:from>
    <xdr:to>
      <xdr:col>3</xdr:col>
      <xdr:colOff>733534</xdr:colOff>
      <xdr:row>11</xdr:row>
      <xdr:rowOff>1911543</xdr:rowOff>
    </xdr:to>
    <xdr:pic>
      <xdr:nvPicPr>
        <xdr:cNvPr id="19" name="Immagine 18" descr="Maglione con cappuccio e logo, Rosa zucchero filato, 2000x">
          <a:extLst>
            <a:ext uri="{FF2B5EF4-FFF2-40B4-BE49-F238E27FC236}">
              <a16:creationId xmlns:a16="http://schemas.microsoft.com/office/drawing/2014/main" id="{BC1B0A10-87E6-4DD5-A049-15604DFD6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6933" y="21354056"/>
          <a:ext cx="1170626" cy="1855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D13ED-4288-4771-ABD8-BAB6113AA1D6}">
  <sheetPr>
    <pageSetUpPr fitToPage="1"/>
  </sheetPr>
  <dimension ref="A1:W13"/>
  <sheetViews>
    <sheetView tabSelected="1" zoomScaleNormal="100" workbookViewId="0">
      <pane ySplit="1" topLeftCell="A10" activePane="bottomLeft" state="frozen"/>
      <selection pane="bottomLeft" activeCell="T20" sqref="T20"/>
    </sheetView>
  </sheetViews>
  <sheetFormatPr defaultColWidth="11.3984375" defaultRowHeight="15.75" x14ac:dyDescent="0.45"/>
  <cols>
    <col min="1" max="1" width="2.73046875" style="2" customWidth="1"/>
    <col min="2" max="4" width="11.3984375" style="2"/>
    <col min="5" max="5" width="12.3984375" style="2" customWidth="1"/>
    <col min="6" max="6" width="21.1328125" style="2" bestFit="1" customWidth="1"/>
    <col min="7" max="7" width="18.265625" style="2" bestFit="1" customWidth="1"/>
    <col min="8" max="9" width="18.3984375" style="2" customWidth="1"/>
    <col min="10" max="10" width="4.3984375" style="2" bestFit="1" customWidth="1"/>
    <col min="11" max="11" width="3.265625" style="2" bestFit="1" customWidth="1"/>
    <col min="12" max="15" width="3.1328125" style="2" bestFit="1" customWidth="1"/>
    <col min="16" max="16" width="4.265625" style="2" bestFit="1" customWidth="1"/>
    <col min="17" max="17" width="11.3984375" style="2"/>
    <col min="18" max="21" width="15" style="7" customWidth="1"/>
    <col min="22" max="23" width="15" style="9" customWidth="1"/>
    <col min="24" max="16384" width="11.3984375" style="2"/>
  </cols>
  <sheetData>
    <row r="1" spans="1:23" ht="31.5" x14ac:dyDescent="0.45">
      <c r="A1" s="10" t="s">
        <v>0</v>
      </c>
      <c r="B1" s="10"/>
      <c r="C1" s="10"/>
      <c r="D1" s="10"/>
      <c r="E1" s="4" t="s">
        <v>1</v>
      </c>
      <c r="F1" s="4" t="s">
        <v>2</v>
      </c>
      <c r="G1" s="4" t="s">
        <v>3</v>
      </c>
      <c r="H1" s="4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4" t="s">
        <v>9</v>
      </c>
      <c r="N1" s="4" t="s">
        <v>10</v>
      </c>
      <c r="O1" s="4" t="s">
        <v>11</v>
      </c>
      <c r="P1" s="4" t="s">
        <v>12</v>
      </c>
      <c r="Q1" s="4" t="s">
        <v>13</v>
      </c>
      <c r="R1" s="5" t="s">
        <v>14</v>
      </c>
      <c r="S1" s="5" t="s">
        <v>15</v>
      </c>
      <c r="T1" s="5" t="s">
        <v>16</v>
      </c>
      <c r="U1" s="5" t="s">
        <v>17</v>
      </c>
      <c r="V1" s="1" t="s">
        <v>18</v>
      </c>
      <c r="W1" s="1" t="s">
        <v>19</v>
      </c>
    </row>
    <row r="2" spans="1:23" ht="143.1" customHeight="1" x14ac:dyDescent="0.45">
      <c r="A2" s="11"/>
      <c r="B2" s="11"/>
      <c r="C2" s="11"/>
      <c r="D2" s="11"/>
      <c r="E2" s="3" t="s">
        <v>20</v>
      </c>
      <c r="F2" s="3"/>
      <c r="G2" s="3" t="s">
        <v>21</v>
      </c>
      <c r="H2" s="3" t="s">
        <v>22</v>
      </c>
      <c r="I2" s="3" t="s">
        <v>23</v>
      </c>
      <c r="J2" s="3">
        <v>10</v>
      </c>
      <c r="K2" s="3">
        <v>13</v>
      </c>
      <c r="L2" s="3">
        <v>15</v>
      </c>
      <c r="M2" s="3">
        <v>24</v>
      </c>
      <c r="N2" s="3">
        <v>25</v>
      </c>
      <c r="O2" s="3">
        <v>18</v>
      </c>
      <c r="P2" s="3">
        <v>18</v>
      </c>
      <c r="Q2" s="3">
        <v>123</v>
      </c>
      <c r="R2" s="6">
        <v>420</v>
      </c>
      <c r="S2" s="6">
        <f t="shared" ref="S2:S12" si="0">SUM(R2*Q2)</f>
        <v>51660</v>
      </c>
      <c r="T2" s="6">
        <f>R2*(1-72%)</f>
        <v>117.60000000000001</v>
      </c>
      <c r="U2" s="6">
        <f t="shared" ref="U2:U12" si="1">SUM(T2*Q2)</f>
        <v>14464.800000000001</v>
      </c>
      <c r="V2" s="8">
        <f>SUM(T2/1.135)</f>
        <v>103.61233480176212</v>
      </c>
      <c r="W2" s="8">
        <f t="shared" ref="W2:W12" si="2">SUM(V2*Q2)</f>
        <v>12744.317180616741</v>
      </c>
    </row>
    <row r="3" spans="1:23" ht="152.1" customHeight="1" x14ac:dyDescent="0.45">
      <c r="A3" s="11"/>
      <c r="B3" s="11"/>
      <c r="C3" s="11"/>
      <c r="D3" s="11"/>
      <c r="E3" s="3" t="s">
        <v>20</v>
      </c>
      <c r="F3" s="3"/>
      <c r="G3" s="3" t="s">
        <v>21</v>
      </c>
      <c r="H3" s="3" t="s">
        <v>24</v>
      </c>
      <c r="I3" s="3" t="s">
        <v>23</v>
      </c>
      <c r="J3" s="3">
        <v>11</v>
      </c>
      <c r="K3" s="3">
        <v>13</v>
      </c>
      <c r="L3" s="3">
        <v>16</v>
      </c>
      <c r="M3" s="3">
        <v>20</v>
      </c>
      <c r="N3" s="3">
        <v>24</v>
      </c>
      <c r="O3" s="3">
        <v>15</v>
      </c>
      <c r="P3" s="3">
        <v>15</v>
      </c>
      <c r="Q3" s="3">
        <v>114</v>
      </c>
      <c r="R3" s="6">
        <v>420</v>
      </c>
      <c r="S3" s="6">
        <f t="shared" si="0"/>
        <v>47880</v>
      </c>
      <c r="T3" s="6">
        <f t="shared" ref="T3:T12" si="3">R3*(1-72%)</f>
        <v>117.60000000000001</v>
      </c>
      <c r="U3" s="6">
        <f t="shared" si="1"/>
        <v>13406.400000000001</v>
      </c>
      <c r="V3" s="8">
        <f t="shared" ref="V3:V12" si="4">SUM(T3/1.135)</f>
        <v>103.61233480176212</v>
      </c>
      <c r="W3" s="8">
        <f t="shared" si="2"/>
        <v>11811.80616740088</v>
      </c>
    </row>
    <row r="4" spans="1:23" ht="153" customHeight="1" x14ac:dyDescent="0.45">
      <c r="A4" s="11"/>
      <c r="B4" s="11"/>
      <c r="C4" s="11"/>
      <c r="D4" s="11"/>
      <c r="E4" s="3" t="s">
        <v>20</v>
      </c>
      <c r="F4" s="3"/>
      <c r="G4" s="3" t="s">
        <v>25</v>
      </c>
      <c r="H4" s="3" t="s">
        <v>26</v>
      </c>
      <c r="I4" s="3" t="s">
        <v>23</v>
      </c>
      <c r="J4" s="3">
        <v>10</v>
      </c>
      <c r="K4" s="3">
        <v>16</v>
      </c>
      <c r="L4" s="3">
        <v>18</v>
      </c>
      <c r="M4" s="3">
        <v>18</v>
      </c>
      <c r="N4" s="3">
        <v>25</v>
      </c>
      <c r="O4" s="3">
        <v>17</v>
      </c>
      <c r="P4" s="3">
        <v>18</v>
      </c>
      <c r="Q4" s="3">
        <v>122</v>
      </c>
      <c r="R4" s="6">
        <v>350</v>
      </c>
      <c r="S4" s="6">
        <f t="shared" si="0"/>
        <v>42700</v>
      </c>
      <c r="T4" s="6">
        <f t="shared" si="3"/>
        <v>98.000000000000014</v>
      </c>
      <c r="U4" s="6">
        <f t="shared" si="1"/>
        <v>11956.000000000002</v>
      </c>
      <c r="V4" s="8">
        <f t="shared" si="4"/>
        <v>86.343612334801776</v>
      </c>
      <c r="W4" s="8">
        <f t="shared" si="2"/>
        <v>10533.920704845817</v>
      </c>
    </row>
    <row r="5" spans="1:23" ht="168" customHeight="1" x14ac:dyDescent="0.45">
      <c r="A5" s="11"/>
      <c r="B5" s="11"/>
      <c r="C5" s="11"/>
      <c r="D5" s="11"/>
      <c r="E5" s="3" t="s">
        <v>20</v>
      </c>
      <c r="F5" s="3"/>
      <c r="G5" s="3" t="s">
        <v>25</v>
      </c>
      <c r="H5" s="3" t="s">
        <v>27</v>
      </c>
      <c r="I5" s="3" t="s">
        <v>23</v>
      </c>
      <c r="J5" s="3">
        <v>10</v>
      </c>
      <c r="K5" s="3">
        <v>15</v>
      </c>
      <c r="L5" s="3">
        <v>17</v>
      </c>
      <c r="M5" s="3">
        <v>15</v>
      </c>
      <c r="N5" s="3">
        <v>26</v>
      </c>
      <c r="O5" s="3">
        <v>17</v>
      </c>
      <c r="P5" s="3">
        <v>16</v>
      </c>
      <c r="Q5" s="3">
        <v>116</v>
      </c>
      <c r="R5" s="6">
        <v>350</v>
      </c>
      <c r="S5" s="6">
        <f t="shared" si="0"/>
        <v>40600</v>
      </c>
      <c r="T5" s="6">
        <f t="shared" si="3"/>
        <v>98.000000000000014</v>
      </c>
      <c r="U5" s="6">
        <f t="shared" si="1"/>
        <v>11368.000000000002</v>
      </c>
      <c r="V5" s="8">
        <f t="shared" si="4"/>
        <v>86.343612334801776</v>
      </c>
      <c r="W5" s="8">
        <f t="shared" si="2"/>
        <v>10015.859030837006</v>
      </c>
    </row>
    <row r="6" spans="1:23" ht="165" customHeight="1" x14ac:dyDescent="0.45">
      <c r="A6" s="11"/>
      <c r="B6" s="11"/>
      <c r="C6" s="11"/>
      <c r="D6" s="11"/>
      <c r="E6" s="3" t="s">
        <v>20</v>
      </c>
      <c r="F6" s="3"/>
      <c r="G6" s="3" t="s">
        <v>25</v>
      </c>
      <c r="H6" s="3" t="s">
        <v>28</v>
      </c>
      <c r="I6" s="3" t="s">
        <v>23</v>
      </c>
      <c r="J6" s="3">
        <v>9</v>
      </c>
      <c r="K6" s="3">
        <v>15</v>
      </c>
      <c r="L6" s="3">
        <v>15</v>
      </c>
      <c r="M6" s="3">
        <v>16</v>
      </c>
      <c r="N6" s="3">
        <v>26</v>
      </c>
      <c r="O6" s="3">
        <v>17</v>
      </c>
      <c r="P6" s="3">
        <v>16</v>
      </c>
      <c r="Q6" s="3">
        <v>114</v>
      </c>
      <c r="R6" s="6">
        <v>350</v>
      </c>
      <c r="S6" s="6">
        <f t="shared" si="0"/>
        <v>39900</v>
      </c>
      <c r="T6" s="6">
        <f t="shared" si="3"/>
        <v>98.000000000000014</v>
      </c>
      <c r="U6" s="6">
        <f t="shared" si="1"/>
        <v>11172.000000000002</v>
      </c>
      <c r="V6" s="8">
        <f t="shared" si="4"/>
        <v>86.343612334801776</v>
      </c>
      <c r="W6" s="8">
        <f t="shared" si="2"/>
        <v>9843.1718061674019</v>
      </c>
    </row>
    <row r="7" spans="1:23" ht="173.1" customHeight="1" x14ac:dyDescent="0.45">
      <c r="A7" s="11"/>
      <c r="B7" s="11"/>
      <c r="C7" s="11"/>
      <c r="D7" s="11"/>
      <c r="E7" s="3" t="s">
        <v>20</v>
      </c>
      <c r="F7" s="3" t="s">
        <v>29</v>
      </c>
      <c r="G7" s="3" t="s">
        <v>30</v>
      </c>
      <c r="H7" s="3" t="s">
        <v>31</v>
      </c>
      <c r="I7" s="3" t="s">
        <v>32</v>
      </c>
      <c r="J7" s="3">
        <v>4</v>
      </c>
      <c r="K7" s="3">
        <v>10</v>
      </c>
      <c r="L7" s="3">
        <v>12</v>
      </c>
      <c r="M7" s="3">
        <v>15</v>
      </c>
      <c r="N7" s="3">
        <v>15</v>
      </c>
      <c r="O7" s="3">
        <v>10</v>
      </c>
      <c r="P7" s="3">
        <v>10</v>
      </c>
      <c r="Q7" s="3">
        <v>76</v>
      </c>
      <c r="R7" s="6">
        <v>320</v>
      </c>
      <c r="S7" s="6">
        <f t="shared" si="0"/>
        <v>24320</v>
      </c>
      <c r="T7" s="6">
        <f t="shared" si="3"/>
        <v>89.600000000000009</v>
      </c>
      <c r="U7" s="6">
        <f t="shared" si="1"/>
        <v>6809.6</v>
      </c>
      <c r="V7" s="8">
        <f t="shared" si="4"/>
        <v>78.942731277533042</v>
      </c>
      <c r="W7" s="8">
        <f t="shared" si="2"/>
        <v>5999.6475770925108</v>
      </c>
    </row>
    <row r="8" spans="1:23" ht="171" customHeight="1" x14ac:dyDescent="0.45">
      <c r="A8" s="11"/>
      <c r="B8" s="11"/>
      <c r="C8" s="11"/>
      <c r="D8" s="11"/>
      <c r="E8" s="3" t="s">
        <v>20</v>
      </c>
      <c r="F8" s="3" t="s">
        <v>29</v>
      </c>
      <c r="G8" s="3" t="s">
        <v>30</v>
      </c>
      <c r="H8" s="3" t="s">
        <v>33</v>
      </c>
      <c r="I8" s="3" t="s">
        <v>32</v>
      </c>
      <c r="J8" s="3">
        <v>2</v>
      </c>
      <c r="K8" s="3">
        <v>7</v>
      </c>
      <c r="L8" s="3">
        <v>13</v>
      </c>
      <c r="M8" s="3">
        <v>16</v>
      </c>
      <c r="N8" s="3">
        <v>13</v>
      </c>
      <c r="O8" s="3">
        <v>13</v>
      </c>
      <c r="P8" s="3">
        <v>10</v>
      </c>
      <c r="Q8" s="3">
        <v>74</v>
      </c>
      <c r="R8" s="6">
        <v>320</v>
      </c>
      <c r="S8" s="6">
        <f t="shared" si="0"/>
        <v>23680</v>
      </c>
      <c r="T8" s="6">
        <f t="shared" si="3"/>
        <v>89.600000000000009</v>
      </c>
      <c r="U8" s="6">
        <f t="shared" si="1"/>
        <v>6630.4000000000005</v>
      </c>
      <c r="V8" s="8">
        <f t="shared" si="4"/>
        <v>78.942731277533042</v>
      </c>
      <c r="W8" s="8">
        <f t="shared" si="2"/>
        <v>5841.7621145374451</v>
      </c>
    </row>
    <row r="9" spans="1:23" ht="171" customHeight="1" x14ac:dyDescent="0.45">
      <c r="A9" s="11"/>
      <c r="B9" s="11"/>
      <c r="C9" s="11"/>
      <c r="D9" s="11"/>
      <c r="E9" s="3" t="s">
        <v>20</v>
      </c>
      <c r="F9" s="3" t="s">
        <v>29</v>
      </c>
      <c r="G9" s="3" t="s">
        <v>30</v>
      </c>
      <c r="H9" s="3" t="s">
        <v>34</v>
      </c>
      <c r="I9" s="3" t="s">
        <v>32</v>
      </c>
      <c r="J9" s="3">
        <v>2</v>
      </c>
      <c r="K9" s="3">
        <v>10</v>
      </c>
      <c r="L9" s="3">
        <v>13</v>
      </c>
      <c r="M9" s="3">
        <v>20</v>
      </c>
      <c r="N9" s="3">
        <v>15</v>
      </c>
      <c r="O9" s="3">
        <v>13</v>
      </c>
      <c r="P9" s="3">
        <v>10</v>
      </c>
      <c r="Q9" s="3">
        <v>83</v>
      </c>
      <c r="R9" s="6">
        <v>320</v>
      </c>
      <c r="S9" s="6">
        <f t="shared" si="0"/>
        <v>26560</v>
      </c>
      <c r="T9" s="6">
        <f t="shared" si="3"/>
        <v>89.600000000000009</v>
      </c>
      <c r="U9" s="6">
        <f t="shared" si="1"/>
        <v>7436.8000000000011</v>
      </c>
      <c r="V9" s="8">
        <f t="shared" si="4"/>
        <v>78.942731277533042</v>
      </c>
      <c r="W9" s="8">
        <f t="shared" si="2"/>
        <v>6552.2466960352422</v>
      </c>
    </row>
    <row r="10" spans="1:23" ht="143.1" customHeight="1" x14ac:dyDescent="0.45">
      <c r="A10" s="11"/>
      <c r="B10" s="11"/>
      <c r="C10" s="11"/>
      <c r="D10" s="11"/>
      <c r="E10" s="3" t="s">
        <v>35</v>
      </c>
      <c r="F10" s="3"/>
      <c r="G10" s="3" t="s">
        <v>36</v>
      </c>
      <c r="H10" s="3" t="s">
        <v>37</v>
      </c>
      <c r="I10" s="3" t="s">
        <v>38</v>
      </c>
      <c r="J10" s="3">
        <v>5</v>
      </c>
      <c r="K10" s="3">
        <v>7</v>
      </c>
      <c r="L10" s="3">
        <v>10</v>
      </c>
      <c r="M10" s="3">
        <v>21</v>
      </c>
      <c r="N10" s="3">
        <v>15</v>
      </c>
      <c r="O10" s="3">
        <v>10</v>
      </c>
      <c r="P10" s="3">
        <v>10</v>
      </c>
      <c r="Q10" s="3">
        <v>78</v>
      </c>
      <c r="R10" s="6">
        <v>490</v>
      </c>
      <c r="S10" s="6">
        <f t="shared" si="0"/>
        <v>38220</v>
      </c>
      <c r="T10" s="6">
        <f t="shared" si="3"/>
        <v>137.20000000000002</v>
      </c>
      <c r="U10" s="6">
        <f t="shared" si="1"/>
        <v>10701.600000000002</v>
      </c>
      <c r="V10" s="8">
        <f t="shared" si="4"/>
        <v>120.88105726872249</v>
      </c>
      <c r="W10" s="8">
        <f t="shared" si="2"/>
        <v>9428.7224669603547</v>
      </c>
    </row>
    <row r="11" spans="1:23" ht="144" customHeight="1" x14ac:dyDescent="0.45">
      <c r="A11" s="11"/>
      <c r="B11" s="11"/>
      <c r="C11" s="11"/>
      <c r="D11" s="11"/>
      <c r="E11" s="3" t="s">
        <v>35</v>
      </c>
      <c r="F11" s="3"/>
      <c r="G11" s="3" t="s">
        <v>36</v>
      </c>
      <c r="H11" s="3" t="s">
        <v>39</v>
      </c>
      <c r="I11" s="3" t="s">
        <v>38</v>
      </c>
      <c r="J11" s="3">
        <v>6</v>
      </c>
      <c r="K11" s="3">
        <v>7</v>
      </c>
      <c r="L11" s="3">
        <v>12</v>
      </c>
      <c r="M11" s="3">
        <v>22</v>
      </c>
      <c r="N11" s="3">
        <v>14</v>
      </c>
      <c r="O11" s="3">
        <v>14</v>
      </c>
      <c r="P11" s="3">
        <v>12</v>
      </c>
      <c r="Q11" s="3">
        <v>87</v>
      </c>
      <c r="R11" s="6">
        <v>490</v>
      </c>
      <c r="S11" s="6">
        <f t="shared" si="0"/>
        <v>42630</v>
      </c>
      <c r="T11" s="6">
        <f t="shared" si="3"/>
        <v>137.20000000000002</v>
      </c>
      <c r="U11" s="6">
        <f t="shared" si="1"/>
        <v>11936.400000000001</v>
      </c>
      <c r="V11" s="8">
        <f t="shared" si="4"/>
        <v>120.88105726872249</v>
      </c>
      <c r="W11" s="8">
        <f t="shared" si="2"/>
        <v>10516.651982378857</v>
      </c>
    </row>
    <row r="12" spans="1:23" ht="154.35" customHeight="1" x14ac:dyDescent="0.45">
      <c r="A12" s="11"/>
      <c r="B12" s="11"/>
      <c r="C12" s="11"/>
      <c r="D12" s="11"/>
      <c r="E12" s="3" t="s">
        <v>35</v>
      </c>
      <c r="F12" s="3"/>
      <c r="G12" s="3" t="s">
        <v>36</v>
      </c>
      <c r="H12" s="3" t="s">
        <v>40</v>
      </c>
      <c r="I12" s="3" t="s">
        <v>38</v>
      </c>
      <c r="J12" s="3">
        <v>5</v>
      </c>
      <c r="K12" s="3">
        <v>9</v>
      </c>
      <c r="L12" s="3">
        <v>13</v>
      </c>
      <c r="M12" s="3">
        <v>19</v>
      </c>
      <c r="N12" s="3">
        <v>14</v>
      </c>
      <c r="O12" s="3">
        <v>14</v>
      </c>
      <c r="P12" s="3">
        <v>11</v>
      </c>
      <c r="Q12" s="3">
        <v>85</v>
      </c>
      <c r="R12" s="6">
        <v>490</v>
      </c>
      <c r="S12" s="6">
        <f t="shared" si="0"/>
        <v>41650</v>
      </c>
      <c r="T12" s="6">
        <f t="shared" si="3"/>
        <v>137.20000000000002</v>
      </c>
      <c r="U12" s="6">
        <f t="shared" si="1"/>
        <v>11662.000000000002</v>
      </c>
      <c r="V12" s="8">
        <f t="shared" si="4"/>
        <v>120.88105726872249</v>
      </c>
      <c r="W12" s="8">
        <f t="shared" si="2"/>
        <v>10274.889867841412</v>
      </c>
    </row>
    <row r="13" spans="1:23" x14ac:dyDescent="0.45">
      <c r="A13" s="10"/>
      <c r="B13" s="10"/>
      <c r="C13" s="10"/>
      <c r="D13" s="10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>
        <v>1072</v>
      </c>
      <c r="R13" s="5"/>
      <c r="S13" s="5">
        <f t="shared" ref="S13" si="5">SUM(S2:S12)</f>
        <v>419800</v>
      </c>
      <c r="T13" s="5"/>
      <c r="U13" s="5">
        <f>SUM(U2:U12)</f>
        <v>117544</v>
      </c>
      <c r="V13" s="1"/>
      <c r="W13" s="1">
        <f t="shared" ref="W13" si="6">SUM(W2:W12)</f>
        <v>103562.99559471368</v>
      </c>
    </row>
  </sheetData>
  <sheetProtection sheet="1" objects="1" scenarios="1" selectLockedCells="1" selectUnlockedCells="1"/>
  <mergeCells count="13">
    <mergeCell ref="A13:D13"/>
    <mergeCell ref="A5:D5"/>
    <mergeCell ref="A1:D1"/>
    <mergeCell ref="A2:D2"/>
    <mergeCell ref="A3:D3"/>
    <mergeCell ref="A4:D4"/>
    <mergeCell ref="A12:D12"/>
    <mergeCell ref="A6:D6"/>
    <mergeCell ref="A7:D7"/>
    <mergeCell ref="A8:D8"/>
    <mergeCell ref="A9:D9"/>
    <mergeCell ref="A10:D10"/>
    <mergeCell ref="A11:D11"/>
  </mergeCells>
  <pageMargins left="0.7" right="0.7" top="0.75" bottom="0.75" header="0.3" footer="0.3"/>
  <pageSetup paperSize="9" scale="53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Props1.xml><?xml version="1.0" encoding="utf-8"?>
<ds:datastoreItem xmlns:ds="http://schemas.openxmlformats.org/officeDocument/2006/customXml" ds:itemID="{2AF06154-AF12-417A-8838-569DE38933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AE5BE2-C0CC-4A84-B2E1-A779E7D691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5813DD-C56B-44A0-ADBD-73B144E60CF4}">
  <ds:schemaRefs>
    <ds:schemaRef ds:uri="http://schemas.openxmlformats.org/package/2006/metadata/core-properties"/>
    <ds:schemaRef ds:uri="http://www.w3.org/XML/1998/namespace"/>
    <ds:schemaRef ds:uri="3287f65e-bd81-4ef8-9d4a-f770dbe35018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  <ds:schemaRef ds:uri="534545f7-dfad-40dc-8880-0a5cc848d94b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2015-06-05T18:17:20Z</dcterms:created>
  <dcterms:modified xsi:type="dcterms:W3CDTF">2026-05-18T10:17:06Z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