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defaultThemeVersion="166925"/>
  <xr:revisionPtr revIDLastSave="0" documentId="13_ncr:1_{78A2EE05-FDAA-4D71-9E5E-EC885AEB36F7}" xr6:coauthVersionLast="47" xr6:coauthVersionMax="47" xr10:uidLastSave="{00000000-0000-0000-0000-000000000000}"/>
  <bookViews>
    <workbookView xWindow="-98" yWindow="-98" windowWidth="21795" windowHeight="13695" xr2:uid="{F31B318B-0350-459B-A2D5-E060BE2F33B7}"/>
  </bookViews>
  <sheets>
    <sheet name="OFFER " sheetId="3" r:id="rId1"/>
  </sheets>
  <definedNames>
    <definedName name="_xlnm._FilterDatabase" localSheetId="0" hidden="1">'OFFER '!$C$14:$E$29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3" l="1"/>
  <c r="J40" i="3"/>
  <c r="L40" i="3"/>
  <c r="H40" i="3"/>
  <c r="F40" i="3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15" i="3"/>
  <c r="N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K21" i="3" s="1"/>
  <c r="L21" i="3" s="1"/>
  <c r="I22" i="3"/>
  <c r="K22" i="3" s="1"/>
  <c r="L22" i="3" s="1"/>
  <c r="I23" i="3"/>
  <c r="K23" i="3" s="1"/>
  <c r="L23" i="3" s="1"/>
  <c r="I24" i="3"/>
  <c r="K24" i="3" s="1"/>
  <c r="L24" i="3" s="1"/>
  <c r="I25" i="3"/>
  <c r="K25" i="3" s="1"/>
  <c r="L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K31" i="3" s="1"/>
  <c r="L31" i="3" s="1"/>
  <c r="I32" i="3"/>
  <c r="K32" i="3" s="1"/>
  <c r="L32" i="3" s="1"/>
  <c r="I33" i="3"/>
  <c r="K33" i="3" s="1"/>
  <c r="L33" i="3" s="1"/>
  <c r="I34" i="3"/>
  <c r="K34" i="3" s="1"/>
  <c r="L34" i="3" s="1"/>
  <c r="I35" i="3"/>
  <c r="K35" i="3" s="1"/>
  <c r="L35" i="3" s="1"/>
  <c r="I36" i="3"/>
  <c r="J36" i="3" s="1"/>
  <c r="I37" i="3"/>
  <c r="K37" i="3" s="1"/>
  <c r="L37" i="3" s="1"/>
  <c r="I38" i="3"/>
  <c r="J38" i="3" s="1"/>
  <c r="I39" i="3"/>
  <c r="J39" i="3" s="1"/>
  <c r="I15" i="3"/>
  <c r="J15" i="3" s="1"/>
  <c r="J24" i="3" l="1"/>
  <c r="J23" i="3"/>
  <c r="J25" i="3"/>
  <c r="J32" i="3"/>
  <c r="J31" i="3"/>
  <c r="J21" i="3"/>
  <c r="J35" i="3"/>
  <c r="J34" i="3"/>
  <c r="J22" i="3"/>
  <c r="J33" i="3"/>
  <c r="K18" i="3"/>
  <c r="L18" i="3" s="1"/>
  <c r="K15" i="3"/>
  <c r="L15" i="3" s="1"/>
  <c r="K30" i="3"/>
  <c r="L30" i="3" s="1"/>
  <c r="K20" i="3"/>
  <c r="L20" i="3" s="1"/>
  <c r="K39" i="3"/>
  <c r="L39" i="3" s="1"/>
  <c r="K29" i="3"/>
  <c r="L29" i="3" s="1"/>
  <c r="K19" i="3"/>
  <c r="L19" i="3" s="1"/>
  <c r="K38" i="3"/>
  <c r="L38" i="3" s="1"/>
  <c r="K27" i="3"/>
  <c r="L27" i="3" s="1"/>
  <c r="K28" i="3"/>
  <c r="L28" i="3" s="1"/>
  <c r="K17" i="3"/>
  <c r="L17" i="3" s="1"/>
  <c r="K36" i="3"/>
  <c r="L36" i="3" s="1"/>
  <c r="J37" i="3"/>
  <c r="K26" i="3"/>
  <c r="L26" i="3" s="1"/>
  <c r="K16" i="3"/>
  <c r="L16" i="3" s="1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</calcChain>
</file>

<file path=xl/sharedStrings.xml><?xml version="1.0" encoding="utf-8"?>
<sst xmlns="http://schemas.openxmlformats.org/spreadsheetml/2006/main" count="101" uniqueCount="72">
  <si>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</si>
  <si>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</si>
  <si>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</si>
  <si>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</si>
  <si>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</si>
  <si>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</si>
  <si>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</si>
  <si>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</si>
  <si>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</si>
  <si>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</si>
  <si>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</si>
  <si>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</si>
  <si>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 xml:space="preserve">BRAND </t>
  </si>
  <si>
    <t>IMAGE</t>
  </si>
  <si>
    <t>MODEL</t>
  </si>
  <si>
    <t>REFERENCE</t>
  </si>
  <si>
    <t>EAN</t>
  </si>
  <si>
    <t>QTY</t>
  </si>
  <si>
    <t>RRP £</t>
  </si>
  <si>
    <t>RRP TOT £</t>
  </si>
  <si>
    <t>RRP €</t>
  </si>
  <si>
    <t>RRP TOT €</t>
  </si>
  <si>
    <t>COST €</t>
  </si>
  <si>
    <t>COST TOT €</t>
  </si>
  <si>
    <t>COST £</t>
  </si>
  <si>
    <t>COST TOT £</t>
  </si>
  <si>
    <t>CHRISTIAN DIOR</t>
  </si>
  <si>
    <t>Dior Lingot 26 Dior Oblique Jacquard Beige Black</t>
  </si>
  <si>
    <t>1ADPO267YKY</t>
  </si>
  <si>
    <t>Sac Saddle
Toile jacquard Dior Oblique Grey</t>
  </si>
  <si>
    <t>1ADP0093DOS</t>
  </si>
  <si>
    <t>DiorCamp Fabric Messenger Bag Box Bag Handbag Crossbody</t>
  </si>
  <si>
    <t>M1291VRIW</t>
  </si>
  <si>
    <t>Zipped Pouch
Grey Violet Dior Gravity Leather</t>
  </si>
  <si>
    <t>1ESP0269DOV</t>
  </si>
  <si>
    <t>Dior Gallop Oblique Gravity Print Leather Messenger Bag</t>
  </si>
  <si>
    <t>1ADPO033DOV</t>
  </si>
  <si>
    <t>Dior x Denim Tears Mini Gallop Bag With Strap 'Black'</t>
  </si>
  <si>
    <t>1ADPO033MAE</t>
  </si>
  <si>
    <t>Dior Bag Leather Shoulder Bag</t>
  </si>
  <si>
    <t>1ADPO287DOV</t>
  </si>
  <si>
    <t>Dior Maxi Saddle Dior Oblique Jacquard Beige Black</t>
  </si>
  <si>
    <t>1ADPO211YKY</t>
  </si>
  <si>
    <t>Oblique Gravity Print Leather Shoulder Bag Crossbody Bag Men's Black</t>
  </si>
  <si>
    <t>SAFARI POUCH OBLIQUE JACOU</t>
  </si>
  <si>
    <t xml:space="preserve">1ADPO276DD0 </t>
  </si>
  <si>
    <t>Oblique Wicker Shoulder crossbody Bag  canvas Rattan</t>
  </si>
  <si>
    <t>M7600CMVO</t>
  </si>
  <si>
    <t>Dior x Denim Tears Saddle Bag 'Blue'</t>
  </si>
  <si>
    <t>1ADP0093DDO</t>
  </si>
  <si>
    <t xml:space="preserve"> Essential Small Tote Bag Tote Bag ArchiCannage black leathe</t>
  </si>
  <si>
    <t>M8720OZVJ</t>
  </si>
  <si>
    <t xml:space="preserve">DIOR CARO M CANVAS </t>
  </si>
  <si>
    <t>M9242UTHZ</t>
  </si>
  <si>
    <t>DIOR ESSENTIAL S BLACK </t>
  </si>
  <si>
    <t>M87200ZVJ</t>
  </si>
  <si>
    <t>DIOR ESSENTIAL L BLACK </t>
  </si>
  <si>
    <t>M87220ZVJ</t>
  </si>
  <si>
    <t>DIOR ESSENTIAL M BLACK </t>
  </si>
  <si>
    <t>M87210ZVJ</t>
  </si>
  <si>
    <t>Dior New Dior Bobby Mini Bag In Dior Oblique Jacquard And Gold Hardware Blue</t>
  </si>
  <si>
    <t>S5713UTZQ</t>
  </si>
  <si>
    <t xml:space="preserve"> DIOR LARGE BAG-ROLLER MULTICOLORE</t>
  </si>
  <si>
    <t>M9916SNHO</t>
  </si>
  <si>
    <t>Medium Signature Bucket Bag
Black Grained Calfskin</t>
  </si>
  <si>
    <t>M2841USKU</t>
  </si>
  <si>
    <t>VANITY-DIORTRAVEL VANI</t>
  </si>
  <si>
    <t>XKD0VREY</t>
  </si>
  <si>
    <t>Zipped Pouch
Yellow Dior Gravity Leather</t>
  </si>
  <si>
    <t>Dior Dream Bag Cannage Cotton Bead Embroidery Dusty Ivory</t>
  </si>
  <si>
    <t>M2341OIBE</t>
  </si>
  <si>
    <t>Dior Dream Bag Cannage Cotton Bead Embroidery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</si>
</sst>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_-;\-[$£-809]* #,##0_-;_-[$£-809]* &quot;-&quot;??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9090B"/>
      <name val="Calibri"/>
      <family val="2"/>
      <scheme val="minor"/>
    </font>
    <font>
      <sz val="12"/>
      <color rgb="FF33383C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C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2" applyNumberFormat="1" applyFont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6" fontId="9" fillId="6" borderId="1" xfId="1" applyNumberFormat="1" applyFont="1" applyFill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166" fontId="1" fillId="0" borderId="0" xfId="2" applyNumberFormat="1" applyFont="1" applyAlignment="1">
      <alignment horizontal="center" vertical="center" wrapText="1"/>
    </xf>
    <xf numFmtId="166" fontId="1" fillId="0" borderId="0" xfId="1" applyNumberFormat="1" applyFont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76127666-8EAD-4B40-B6EF-65476BF614F8}"/>
    <cellStyle name="Normal 3" xfId="1" xr:uid="{3728B62A-92A7-4FA1-BD1F-339561618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openxmlformats.org/officeDocument/2006/relationships/image" Target="../media/image24.jpeg"/><Relationship Id="rId3" Type="http://schemas.openxmlformats.org/officeDocument/2006/relationships/image" Target="../media/image3.jpeg"/><Relationship Id="rId21" Type="http://schemas.openxmlformats.org/officeDocument/2006/relationships/image" Target="../media/image19.jpeg"/><Relationship Id="rId7" Type="http://schemas.microsoft.com/office/2007/relationships/hdphoto" Target="../media/hdphoto1.wdp"/><Relationship Id="rId12" Type="http://schemas.openxmlformats.org/officeDocument/2006/relationships/image" Target="../media/image11.jpeg"/><Relationship Id="rId17" Type="http://schemas.microsoft.com/office/2007/relationships/hdphoto" Target="../media/hdphoto2.wdp"/><Relationship Id="rId25" Type="http://schemas.openxmlformats.org/officeDocument/2006/relationships/image" Target="../media/image23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8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24" Type="http://schemas.openxmlformats.org/officeDocument/2006/relationships/image" Target="../media/image22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1.jpeg"/><Relationship Id="rId10" Type="http://schemas.openxmlformats.org/officeDocument/2006/relationships/image" Target="../media/image9.png"/><Relationship Id="rId19" Type="http://schemas.openxmlformats.org/officeDocument/2006/relationships/image" Target="../media/image17.pn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0.emf"/><Relationship Id="rId27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453572</xdr:colOff>
      <xdr:row>24</xdr:row>
      <xdr:rowOff>79375</xdr:rowOff>
    </xdr:from>
    <xdr:ext cx="2301875" cy="2246503"/>
    <xdr:pic>
      <xdr:nvPicPr>
        <xdr:cNvPr id="2" name="Image 1" descr="Christian Dior Oblique Wicker Shoulder crossbody Bag M7600CMVO canvas Rattan">
          <a:extLst>
            <a:ext uri="{FF2B5EF4-FFF2-40B4-BE49-F238E27FC236}">
              <a16:creationId xmlns:a16="http://schemas.microsoft.com/office/drawing/2014/main" id="{C76A3100-385D-404F-9BBD-DFAFEF37C4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29429" y="25960161"/>
          <a:ext cx="2301875" cy="2246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562428</xdr:colOff>
      <xdr:row>30</xdr:row>
      <xdr:rowOff>108857</xdr:rowOff>
    </xdr:from>
    <xdr:ext cx="2236977" cy="2238375"/>
    <xdr:pic>
      <xdr:nvPicPr>
        <xdr:cNvPr id="3" name="Image 2">
          <a:extLst>
            <a:ext uri="{FF2B5EF4-FFF2-40B4-BE49-F238E27FC236}">
              <a16:creationId xmlns:a16="http://schemas.microsoft.com/office/drawing/2014/main" id="{DA227BBD-AC81-2343-A85C-7595737C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8285" y="41338500"/>
          <a:ext cx="2236977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571500</xdr:colOff>
      <xdr:row>28</xdr:row>
      <xdr:rowOff>133803</xdr:rowOff>
    </xdr:from>
    <xdr:ext cx="2236977" cy="2238375"/>
    <xdr:pic>
      <xdr:nvPicPr>
        <xdr:cNvPr id="4" name="Image 3">
          <a:extLst>
            <a:ext uri="{FF2B5EF4-FFF2-40B4-BE49-F238E27FC236}">
              <a16:creationId xmlns:a16="http://schemas.microsoft.com/office/drawing/2014/main" id="{2F4318A0-2C38-2741-9C1C-C088DADB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7357" y="36247160"/>
          <a:ext cx="2236977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503464</xdr:colOff>
      <xdr:row>27</xdr:row>
      <xdr:rowOff>256268</xdr:rowOff>
    </xdr:from>
    <xdr:ext cx="2243336" cy="2111375"/>
    <xdr:pic>
      <xdr:nvPicPr>
        <xdr:cNvPr id="5" name="Image 4" descr="크리스찬 디올 카로백 미듐 M9242UTHZ - 구구스 정품">
          <a:extLst>
            <a:ext uri="{FF2B5EF4-FFF2-40B4-BE49-F238E27FC236}">
              <a16:creationId xmlns:a16="http://schemas.microsoft.com/office/drawing/2014/main" id="{9531D906-2D2A-874C-BC90-B7AA73854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321" y="33811482"/>
          <a:ext cx="2243336" cy="211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585106</xdr:colOff>
      <xdr:row>18</xdr:row>
      <xdr:rowOff>272142</xdr:rowOff>
    </xdr:from>
    <xdr:ext cx="2243336" cy="2111375"/>
    <xdr:pic>
      <xdr:nvPicPr>
        <xdr:cNvPr id="6" name="Image 5" descr="クリスチャンディオール Christian Dior ギャロップ ミニ ショルダーバッグ ミニ メッセンジャーバッグ エンボス加工 ショルダーバッグ  パテントレザー ブラック グレー 1ADPO033DOV メンズ 【中古】 | バイセル 楽天市場店">
          <a:extLst>
            <a:ext uri="{FF2B5EF4-FFF2-40B4-BE49-F238E27FC236}">
              <a16:creationId xmlns:a16="http://schemas.microsoft.com/office/drawing/2014/main" id="{A869866F-60A4-FE45-A6ED-63671EDE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63" y="10804071"/>
          <a:ext cx="2243336" cy="211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517072</xdr:colOff>
      <xdr:row>21</xdr:row>
      <xdr:rowOff>199570</xdr:rowOff>
    </xdr:from>
    <xdr:ext cx="2095500" cy="2181225"/>
    <xdr:pic>
      <xdr:nvPicPr>
        <xdr:cNvPr id="8" name="Image 7" descr="Túi Nam Dior Maxi Saddle Dior Jacquard 'Beige Black' 1ADPO211YKY-H27E –  LUXITY">
          <a:extLst>
            <a:ext uri="{FF2B5EF4-FFF2-40B4-BE49-F238E27FC236}">
              <a16:creationId xmlns:a16="http://schemas.microsoft.com/office/drawing/2014/main" id="{4DCD9593-C0F7-C04A-A57E-85F464F9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29" y="18405927"/>
          <a:ext cx="2095500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503466</xdr:colOff>
      <xdr:row>23</xdr:row>
      <xdr:rowOff>505732</xdr:rowOff>
    </xdr:from>
    <xdr:ext cx="2217964" cy="1739929"/>
    <xdr:pic>
      <xdr:nvPicPr>
        <xdr:cNvPr id="9" name="Image 8" descr="Dior Men's Black Safari Pouch. – Votre Luxe">
          <a:extLst>
            <a:ext uri="{FF2B5EF4-FFF2-40B4-BE49-F238E27FC236}">
              <a16:creationId xmlns:a16="http://schemas.microsoft.com/office/drawing/2014/main" id="{85D2FDCB-8C29-2D4F-B2A8-5B52563C12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79323" y="23828375"/>
          <a:ext cx="2217964" cy="173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557893</xdr:colOff>
      <xdr:row>25</xdr:row>
      <xdr:rowOff>607787</xdr:rowOff>
    </xdr:from>
    <xdr:ext cx="2238157" cy="1474106"/>
    <xdr:pic>
      <xdr:nvPicPr>
        <xdr:cNvPr id="10" name="Image 9" descr="Buy Dior x Denim Tears Saddle Bag 'Blue' - 1ADPO093DDO H560 | GOAT SA">
          <a:extLst>
            <a:ext uri="{FF2B5EF4-FFF2-40B4-BE49-F238E27FC236}">
              <a16:creationId xmlns:a16="http://schemas.microsoft.com/office/drawing/2014/main" id="{0F2C5A0A-60C7-C246-A82D-6DBB0846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9046716"/>
          <a:ext cx="2238157" cy="147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630464</xdr:colOff>
      <xdr:row>14</xdr:row>
      <xdr:rowOff>181428</xdr:rowOff>
    </xdr:from>
    <xdr:ext cx="2073187" cy="1995715"/>
    <xdr:pic>
      <xdr:nvPicPr>
        <xdr:cNvPr id="11" name="Image 10" descr="Túi Nam Dior Lingot 26 Oblique Jacquard 'Beige Black' 1ADDU114YKY-H27E –  LUXITY">
          <a:extLst>
            <a:ext uri="{FF2B5EF4-FFF2-40B4-BE49-F238E27FC236}">
              <a16:creationId xmlns:a16="http://schemas.microsoft.com/office/drawing/2014/main" id="{C8E51E27-D577-D446-9D5F-7040244D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321" y="480785"/>
          <a:ext cx="2073187" cy="1995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732518</xdr:colOff>
      <xdr:row>29</xdr:row>
      <xdr:rowOff>183696</xdr:rowOff>
    </xdr:from>
    <xdr:ext cx="2111375" cy="2227479"/>
    <xdr:pic>
      <xdr:nvPicPr>
        <xdr:cNvPr id="12" name="Image 11">
          <a:extLst>
            <a:ext uri="{FF2B5EF4-FFF2-40B4-BE49-F238E27FC236}">
              <a16:creationId xmlns:a16="http://schemas.microsoft.com/office/drawing/2014/main" id="{5D8B5193-48DA-3B48-A1AC-E394C34D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08375" y="38855196"/>
          <a:ext cx="2111375" cy="2227479"/>
        </a:xfrm>
        <a:prstGeom prst="rect">
          <a:avLst/>
        </a:prstGeom>
      </xdr:spPr>
    </xdr:pic>
    <xdr:clientData/>
  </xdr:oneCellAnchor>
  <xdr:oneCellAnchor>
    <xdr:from>
      <xdr:col>1</xdr:col>
      <xdr:colOff>639536</xdr:colOff>
      <xdr:row>16</xdr:row>
      <xdr:rowOff>201839</xdr:rowOff>
    </xdr:from>
    <xdr:ext cx="2268770" cy="2254250"/>
    <xdr:pic>
      <xdr:nvPicPr>
        <xdr:cNvPr id="13" name="Image 13" descr="SASOM | bags Dior DiorCamp Fabric Messenger Bag Box Bag Handbag Crossbody  Bag Shoulder Bag Women's Blue Check the latest price now!">
          <a:extLst>
            <a:ext uri="{FF2B5EF4-FFF2-40B4-BE49-F238E27FC236}">
              <a16:creationId xmlns:a16="http://schemas.microsoft.com/office/drawing/2014/main" id="{97486A63-4D7B-2542-B5E3-F1573146EE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5393" y="5617482"/>
          <a:ext cx="2268770" cy="225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530678</xdr:colOff>
      <xdr:row>31</xdr:row>
      <xdr:rowOff>501197</xdr:rowOff>
    </xdr:from>
    <xdr:ext cx="2280588" cy="1555750"/>
    <xdr:pic>
      <xdr:nvPicPr>
        <xdr:cNvPr id="14" name="Image 14" descr="크리스찬디올 New Bobby 미니 백 S5713UTZQ M928 : 다나와 가격비교">
          <a:extLst>
            <a:ext uri="{FF2B5EF4-FFF2-40B4-BE49-F238E27FC236}">
              <a16:creationId xmlns:a16="http://schemas.microsoft.com/office/drawing/2014/main" id="{3DCE5968-692C-D845-A6D2-78A3C9704F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06535" y="44288983"/>
          <a:ext cx="2280588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666750</xdr:colOff>
      <xdr:row>32</xdr:row>
      <xdr:rowOff>644070</xdr:rowOff>
    </xdr:from>
    <xdr:ext cx="2122714" cy="1257158"/>
    <xdr:pic>
      <xdr:nvPicPr>
        <xdr:cNvPr id="15" name="Image 15">
          <a:extLst>
            <a:ext uri="{FF2B5EF4-FFF2-40B4-BE49-F238E27FC236}">
              <a16:creationId xmlns:a16="http://schemas.microsoft.com/office/drawing/2014/main" id="{9DB52CC0-D3A3-9144-87E1-C91A1D033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42607" y="46989999"/>
          <a:ext cx="2122714" cy="1257158"/>
        </a:xfrm>
        <a:prstGeom prst="rect">
          <a:avLst/>
        </a:prstGeom>
      </xdr:spPr>
    </xdr:pic>
    <xdr:clientData/>
  </xdr:oneCellAnchor>
  <xdr:oneCellAnchor>
    <xdr:from>
      <xdr:col>1</xdr:col>
      <xdr:colOff>712107</xdr:colOff>
      <xdr:row>33</xdr:row>
      <xdr:rowOff>102054</xdr:rowOff>
    </xdr:from>
    <xdr:ext cx="1984375" cy="2425347"/>
    <xdr:pic>
      <xdr:nvPicPr>
        <xdr:cNvPr id="16" name="Image 16" descr="Medium Signature Bucket Bag Black Grained Calfskin | DIOR">
          <a:extLst>
            <a:ext uri="{FF2B5EF4-FFF2-40B4-BE49-F238E27FC236}">
              <a16:creationId xmlns:a16="http://schemas.microsoft.com/office/drawing/2014/main" id="{1231676A-74C3-AB44-9620-9A8EA9FB07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87964" y="49006125"/>
          <a:ext cx="1984375" cy="242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33</xdr:row>
      <xdr:rowOff>1701800</xdr:rowOff>
    </xdr:from>
    <xdr:ext cx="203200" cy="165100"/>
    <xdr:sp macro="" textlink="">
      <xdr:nvSpPr>
        <xdr:cNvPr id="17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5B9F6EE9-EC29-674F-93A7-C327F37ACB5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1</xdr:col>
      <xdr:colOff>598715</xdr:colOff>
      <xdr:row>15</xdr:row>
      <xdr:rowOff>487589</xdr:rowOff>
    </xdr:from>
    <xdr:ext cx="2168909" cy="1526268"/>
    <xdr:pic>
      <xdr:nvPicPr>
        <xdr:cNvPr id="18" name="Image 17" descr="Sac Saddle Toile jacquard Dior Oblique noir | DIOR">
          <a:extLst>
            <a:ext uri="{FF2B5EF4-FFF2-40B4-BE49-F238E27FC236}">
              <a16:creationId xmlns:a16="http://schemas.microsoft.com/office/drawing/2014/main" id="{0976FF23-291D-614F-BF53-22D9365AF5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74572" y="3345089"/>
          <a:ext cx="2168909" cy="1526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680358</xdr:colOff>
      <xdr:row>34</xdr:row>
      <xdr:rowOff>351518</xdr:rowOff>
    </xdr:from>
    <xdr:ext cx="1962150" cy="1809750"/>
    <xdr:pic>
      <xdr:nvPicPr>
        <xdr:cNvPr id="20" name="Image 19" descr="Dior DiorTravel Vanity Case - Luxe Du Jour">
          <a:extLst>
            <a:ext uri="{FF2B5EF4-FFF2-40B4-BE49-F238E27FC236}">
              <a16:creationId xmlns:a16="http://schemas.microsoft.com/office/drawing/2014/main" id="{24781571-5B87-4D48-925E-912FAE1B5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56215" y="51813732"/>
          <a:ext cx="19621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707572</xdr:colOff>
      <xdr:row>26</xdr:row>
      <xdr:rowOff>272144</xdr:rowOff>
    </xdr:from>
    <xdr:ext cx="2112318" cy="2136321"/>
    <xdr:pic>
      <xdr:nvPicPr>
        <xdr:cNvPr id="21" name="Image 20">
          <a:extLst>
            <a:ext uri="{FF2B5EF4-FFF2-40B4-BE49-F238E27FC236}">
              <a16:creationId xmlns:a16="http://schemas.microsoft.com/office/drawing/2014/main" id="{81FD4A9E-22BB-234A-AD77-610DCC85D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83429" y="31269215"/>
          <a:ext cx="2112318" cy="2136321"/>
        </a:xfrm>
        <a:prstGeom prst="rect">
          <a:avLst/>
        </a:prstGeom>
      </xdr:spPr>
    </xdr:pic>
    <xdr:clientData/>
  </xdr:oneCellAnchor>
  <xdr:oneCellAnchor>
    <xdr:from>
      <xdr:col>1</xdr:col>
      <xdr:colOff>598714</xdr:colOff>
      <xdr:row>36</xdr:row>
      <xdr:rowOff>340179</xdr:rowOff>
    </xdr:from>
    <xdr:ext cx="2301799" cy="1592036"/>
    <xdr:pic>
      <xdr:nvPicPr>
        <xdr:cNvPr id="22" name="Image 21">
          <a:extLst>
            <a:ext uri="{FF2B5EF4-FFF2-40B4-BE49-F238E27FC236}">
              <a16:creationId xmlns:a16="http://schemas.microsoft.com/office/drawing/2014/main" id="{8FF17357-73C9-0A4E-8540-0518EF3DB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74571" y="56918679"/>
          <a:ext cx="2301799" cy="1592036"/>
        </a:xfrm>
        <a:prstGeom prst="rect">
          <a:avLst/>
        </a:prstGeom>
      </xdr:spPr>
    </xdr:pic>
    <xdr:clientData/>
  </xdr:oneCellAnchor>
  <xdr:oneCellAnchor>
    <xdr:from>
      <xdr:col>1</xdr:col>
      <xdr:colOff>612321</xdr:colOff>
      <xdr:row>20</xdr:row>
      <xdr:rowOff>394607</xdr:rowOff>
    </xdr:from>
    <xdr:ext cx="2179243" cy="1850571"/>
    <xdr:pic>
      <xdr:nvPicPr>
        <xdr:cNvPr id="23" name="Image 22">
          <a:extLst>
            <a:ext uri="{FF2B5EF4-FFF2-40B4-BE49-F238E27FC236}">
              <a16:creationId xmlns:a16="http://schemas.microsoft.com/office/drawing/2014/main" id="{B070EB0E-E5CE-C246-B02A-758F2D347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88178" y="16042821"/>
          <a:ext cx="2179243" cy="1850571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22</xdr:row>
      <xdr:rowOff>476250</xdr:rowOff>
    </xdr:from>
    <xdr:ext cx="2190750" cy="1652344"/>
    <xdr:pic>
      <xdr:nvPicPr>
        <xdr:cNvPr id="27" name="Image 26">
          <a:extLst>
            <a:ext uri="{FF2B5EF4-FFF2-40B4-BE49-F238E27FC236}">
              <a16:creationId xmlns:a16="http://schemas.microsoft.com/office/drawing/2014/main" id="{8E375333-0467-8F45-8009-CB494C95EC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2107" y="21240750"/>
          <a:ext cx="2190750" cy="1652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28575</xdr:colOff>
      <xdr:row>33</xdr:row>
      <xdr:rowOff>1276350</xdr:rowOff>
    </xdr:from>
    <xdr:to>
      <xdr:col>2</xdr:col>
      <xdr:colOff>180975</xdr:colOff>
      <xdr:row>33</xdr:row>
      <xdr:rowOff>1400175</xdr:rowOff>
    </xdr:to>
    <xdr:pic>
      <xdr:nvPicPr>
        <xdr:cNvPr id="2049" name="Control 1">
          <a:extLst>
            <a:ext uri="{FF2B5EF4-FFF2-40B4-BE49-F238E27FC236}">
              <a16:creationId xmlns:a16="http://schemas.microsoft.com/office/drawing/2014/main" id="{2D8FD1F2-E65D-3ADC-A4F7-D8CF51D260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52330350"/>
          <a:ext cx="152400" cy="1238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33</xdr:row>
      <xdr:rowOff>1276350</xdr:rowOff>
    </xdr:from>
    <xdr:to>
      <xdr:col>2</xdr:col>
      <xdr:colOff>180975</xdr:colOff>
      <xdr:row>33</xdr:row>
      <xdr:rowOff>1276350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E4960D40-05E7-7710-28A2-BB3BDAC599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52330350"/>
          <a:ext cx="152400" cy="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748394</xdr:colOff>
      <xdr:row>17</xdr:row>
      <xdr:rowOff>353786</xdr:rowOff>
    </xdr:from>
    <xdr:to>
      <xdr:col>2</xdr:col>
      <xdr:colOff>3459</xdr:colOff>
      <xdr:row>17</xdr:row>
      <xdr:rowOff>2258786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D6A7155-1B44-4079-A843-08BB474D05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1" y="8327572"/>
          <a:ext cx="209351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530678</xdr:colOff>
      <xdr:row>19</xdr:row>
      <xdr:rowOff>476250</xdr:rowOff>
    </xdr:from>
    <xdr:to>
      <xdr:col>1</xdr:col>
      <xdr:colOff>2588252</xdr:colOff>
      <xdr:row>19</xdr:row>
      <xdr:rowOff>2149929</xdr:rowOff>
    </xdr:to>
    <xdr:pic>
      <xdr:nvPicPr>
        <xdr:cNvPr id="30" name="Picture 29" descr="Dior x Denim Tears Mini Gallop Bag With Strap Black">
          <a:extLst>
            <a:ext uri="{FF2B5EF4-FFF2-40B4-BE49-F238E27FC236}">
              <a16:creationId xmlns:a16="http://schemas.microsoft.com/office/drawing/2014/main" id="{995D84BA-0D18-41DA-B237-DA04C7377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6535" y="13566321"/>
          <a:ext cx="2229024" cy="167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1115786</xdr:colOff>
      <xdr:row>37</xdr:row>
      <xdr:rowOff>190500</xdr:rowOff>
    </xdr:from>
    <xdr:to>
      <xdr:col>1</xdr:col>
      <xdr:colOff>2313214</xdr:colOff>
      <xdr:row>37</xdr:row>
      <xdr:rowOff>2381911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3F4AA3F-6555-4591-876B-60A1698EC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3" y="59327143"/>
          <a:ext cx="1197428" cy="219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1006928</xdr:colOff>
      <xdr:row>38</xdr:row>
      <xdr:rowOff>136072</xdr:rowOff>
    </xdr:from>
    <xdr:to>
      <xdr:col>1</xdr:col>
      <xdr:colOff>2449286</xdr:colOff>
      <xdr:row>38</xdr:row>
      <xdr:rowOff>2479024</xdr:rowOff>
    </xdr:to>
    <xdr:pic>
      <xdr:nvPicPr>
        <xdr:cNvPr id="32" name="Picture 31" descr="img">
          <a:extLst>
            <a:ext uri="{FF2B5EF4-FFF2-40B4-BE49-F238E27FC236}">
              <a16:creationId xmlns:a16="http://schemas.microsoft.com/office/drawing/2014/main" id="{BBA71D7A-99F4-4994-B611-2B2F017A40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2785" y="61830858"/>
          <a:ext cx="1442358" cy="23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408214</xdr:colOff>
      <xdr:row>35</xdr:row>
      <xdr:rowOff>122464</xdr:rowOff>
    </xdr:from>
    <xdr:to>
      <xdr:col>2</xdr:col>
      <xdr:colOff>1360</xdr:colOff>
      <xdr:row>35</xdr:row>
      <xdr:rowOff>2331912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E03210A-DA29-4608-B50F-E5B9E9AE8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071" y="54142821"/>
          <a:ext cx="2517321" cy="220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5802-DE6E-2545-AC20-7715EB92DF0A}">
  <sheetPr>
    <outlinePr summaryBelow="0" summaryRight="0"/>
    <pageSetUpPr fitToPage="1"/>
  </sheetPr>
  <dimension ref="A1:N102"/>
  <sheetViews>
    <sheetView tabSelected="1" zoomScaleNormal="100" workbookViewId="0">
      <pane ySplit="14" topLeftCell="A15" activePane="bottomLeft" state="frozen"/>
      <selection pane="bottomLeft" activeCell="F6" sqref="F6"/>
    </sheetView>
  </sheetViews>
  <sheetFormatPr defaultColWidth="14.3984375" defaultRowHeight="201" customHeight="1" x14ac:dyDescent="0.45"/>
  <cols>
    <col min="1" max="1" width="14" style="1" customWidth="1"/>
    <col min="2" max="2" width="38.86328125" style="1" customWidth="1"/>
    <col min="3" max="3" width="19.265625" style="1" customWidth="1"/>
    <col min="4" max="4" width="20.73046875" style="1" customWidth="1"/>
    <col min="5" max="5" width="17" style="11" customWidth="1"/>
    <col min="6" max="6" width="16.86328125" style="1" customWidth="1"/>
    <col min="7" max="8" width="14.265625" style="30" customWidth="1"/>
    <col min="9" max="12" width="14.265625" style="33" customWidth="1"/>
    <col min="13" max="14" width="14.265625" style="30" customWidth="1"/>
    <col min="15" max="16384" width="14.3984375" style="1"/>
  </cols>
  <sheetData>
    <row r="1" spans="1:14" ht="15.75" x14ac:dyDescent="0.45">
      <c r="A1" s="38" t="s">
        <v>0</v>
      </c>
      <c r="B1" s="39"/>
      <c r="C1" s="40"/>
    </row>
    <row r="2" spans="1:14" ht="15.75" x14ac:dyDescent="0.45">
      <c r="A2" s="41" t="s">
        <v>1</v>
      </c>
      <c r="B2" s="41"/>
      <c r="C2" s="41"/>
    </row>
    <row r="3" spans="1:14" ht="15.75" x14ac:dyDescent="0.45">
      <c r="A3" s="41" t="s">
        <v>2</v>
      </c>
      <c r="B3" s="41"/>
      <c r="C3" s="41"/>
    </row>
    <row r="4" spans="1:14" ht="15.75" x14ac:dyDescent="0.45">
      <c r="A4" s="41" t="s">
        <v>3</v>
      </c>
      <c r="B4" s="41"/>
      <c r="C4" s="41"/>
    </row>
    <row r="5" spans="1:14" ht="15.75" x14ac:dyDescent="0.45">
      <c r="A5" s="41" t="s">
        <v>4</v>
      </c>
      <c r="B5" s="41"/>
      <c r="C5" s="41"/>
    </row>
    <row r="6" spans="1:14" ht="15.75" x14ac:dyDescent="0.45">
      <c r="A6" s="41" t="s">
        <v>5</v>
      </c>
      <c r="B6" s="41"/>
      <c r="C6" s="41"/>
    </row>
    <row r="7" spans="1:14" ht="15.75" x14ac:dyDescent="0.45">
      <c r="A7" s="41" t="s">
        <v>6</v>
      </c>
      <c r="B7" s="41"/>
      <c r="C7" s="41"/>
    </row>
    <row r="8" spans="1:14" ht="15.75" x14ac:dyDescent="0.45">
      <c r="A8" s="41" t="s">
        <v>7</v>
      </c>
      <c r="B8" s="41"/>
      <c r="C8" s="41"/>
    </row>
    <row r="9" spans="1:14" ht="15.75" x14ac:dyDescent="0.45">
      <c r="A9" s="41" t="s">
        <v>8</v>
      </c>
      <c r="B9" s="41"/>
      <c r="C9" s="41"/>
    </row>
    <row r="10" spans="1:14" ht="15.75" x14ac:dyDescent="0.45">
      <c r="A10" s="35" t="s">
        <v>9</v>
      </c>
      <c r="B10" s="36"/>
      <c r="C10" s="37"/>
    </row>
    <row r="11" spans="1:14" ht="15.75" x14ac:dyDescent="0.45">
      <c r="A11" s="35" t="s">
        <v>10</v>
      </c>
      <c r="B11" s="36"/>
      <c r="C11" s="37"/>
    </row>
    <row r="12" spans="1:14" ht="15.75" x14ac:dyDescent="0.45">
      <c r="A12" s="35" t="s">
        <v>11</v>
      </c>
      <c r="B12" s="36"/>
      <c r="C12" s="37"/>
    </row>
    <row r="13" spans="1:14" ht="15.75" x14ac:dyDescent="0.45"/>
    <row r="14" spans="1:14" s="22" customFormat="1" ht="23.25" customHeight="1" x14ac:dyDescent="0.45">
      <c r="A14" s="21" t="s">
        <v>12</v>
      </c>
      <c r="B14" s="23" t="s">
        <v>13</v>
      </c>
      <c r="C14" s="21" t="s">
        <v>14</v>
      </c>
      <c r="D14" s="23" t="s">
        <v>15</v>
      </c>
      <c r="E14" s="24" t="s">
        <v>16</v>
      </c>
      <c r="F14" s="25" t="s">
        <v>17</v>
      </c>
      <c r="G14" s="26" t="s">
        <v>18</v>
      </c>
      <c r="H14" s="27" t="s">
        <v>19</v>
      </c>
      <c r="I14" s="31" t="s">
        <v>20</v>
      </c>
      <c r="J14" s="31" t="s">
        <v>21</v>
      </c>
      <c r="K14" s="31" t="s">
        <v>22</v>
      </c>
      <c r="L14" s="31" t="s">
        <v>23</v>
      </c>
      <c r="M14" s="27" t="s">
        <v>24</v>
      </c>
      <c r="N14" s="27" t="s">
        <v>25</v>
      </c>
    </row>
    <row r="15" spans="1:14" ht="201" customHeight="1" x14ac:dyDescent="0.45">
      <c r="A15" s="2" t="s">
        <v>26</v>
      </c>
      <c r="B15" s="15"/>
      <c r="C15" s="3" t="s">
        <v>27</v>
      </c>
      <c r="D15" s="3" t="s">
        <v>28</v>
      </c>
      <c r="E15" s="4">
        <v>3617060152135</v>
      </c>
      <c r="F15" s="3">
        <v>2</v>
      </c>
      <c r="G15" s="28">
        <v>2150</v>
      </c>
      <c r="H15" s="28">
        <f t="shared" ref="H15:H39" si="0">F15*G15</f>
        <v>4300</v>
      </c>
      <c r="I15" s="32">
        <f>SUM(G15*1.17)</f>
        <v>2515.5</v>
      </c>
      <c r="J15" s="32">
        <f>SUM(I15*F15)</f>
        <v>5031</v>
      </c>
      <c r="K15" s="32">
        <f>SUM(I15*39%)</f>
        <v>981.04500000000007</v>
      </c>
      <c r="L15" s="32">
        <f>SUM(K15*F15)</f>
        <v>1962.0900000000001</v>
      </c>
      <c r="M15" s="28">
        <f>SUM(G15*39%)</f>
        <v>838.5</v>
      </c>
      <c r="N15" s="28">
        <f>SUM(M15*F15)</f>
        <v>1677</v>
      </c>
    </row>
    <row r="16" spans="1:14" ht="201" customHeight="1" x14ac:dyDescent="0.45">
      <c r="A16" s="2" t="s">
        <v>26</v>
      </c>
      <c r="B16" s="15"/>
      <c r="C16" s="3" t="s">
        <v>29</v>
      </c>
      <c r="D16" s="3" t="s">
        <v>30</v>
      </c>
      <c r="E16" s="4">
        <v>3617060152135</v>
      </c>
      <c r="F16" s="2">
        <v>2</v>
      </c>
      <c r="G16" s="28">
        <v>2600</v>
      </c>
      <c r="H16" s="28">
        <f t="shared" si="0"/>
        <v>5200</v>
      </c>
      <c r="I16" s="32">
        <f t="shared" ref="I16:I39" si="1">SUM(G16*1.17)</f>
        <v>3042</v>
      </c>
      <c r="J16" s="32">
        <f t="shared" ref="J16:J39" si="2">SUM(I16*F16)</f>
        <v>6084</v>
      </c>
      <c r="K16" s="32">
        <f t="shared" ref="K16:K39" si="3">SUM(I16*39%)</f>
        <v>1186.3800000000001</v>
      </c>
      <c r="L16" s="32">
        <f t="shared" ref="L16:L39" si="4">SUM(K16*F16)</f>
        <v>2372.7600000000002</v>
      </c>
      <c r="M16" s="28">
        <f t="shared" ref="M16:M39" si="5">SUM(G16*39%)</f>
        <v>1014</v>
      </c>
      <c r="N16" s="28">
        <f t="shared" ref="N16:N39" si="6">SUM(M16*F16)</f>
        <v>2028</v>
      </c>
    </row>
    <row r="17" spans="1:14" ht="201" customHeight="1" x14ac:dyDescent="0.45">
      <c r="A17" s="2" t="s">
        <v>26</v>
      </c>
      <c r="B17" s="15"/>
      <c r="C17" s="12" t="s">
        <v>31</v>
      </c>
      <c r="D17" s="3" t="s">
        <v>32</v>
      </c>
      <c r="E17" s="4">
        <v>3617060152135</v>
      </c>
      <c r="F17" s="2">
        <v>1</v>
      </c>
      <c r="G17" s="28">
        <v>2400</v>
      </c>
      <c r="H17" s="28">
        <f t="shared" si="0"/>
        <v>2400</v>
      </c>
      <c r="I17" s="32">
        <f t="shared" si="1"/>
        <v>2808</v>
      </c>
      <c r="J17" s="32">
        <f t="shared" si="2"/>
        <v>2808</v>
      </c>
      <c r="K17" s="32">
        <f t="shared" si="3"/>
        <v>1095.1200000000001</v>
      </c>
      <c r="L17" s="32">
        <f t="shared" si="4"/>
        <v>1095.1200000000001</v>
      </c>
      <c r="M17" s="28">
        <f t="shared" si="5"/>
        <v>936</v>
      </c>
      <c r="N17" s="28">
        <f t="shared" si="6"/>
        <v>936</v>
      </c>
    </row>
    <row r="18" spans="1:14" ht="201" customHeight="1" x14ac:dyDescent="0.45">
      <c r="A18" s="2" t="s">
        <v>26</v>
      </c>
      <c r="B18" s="15"/>
      <c r="C18" s="13" t="s">
        <v>33</v>
      </c>
      <c r="D18" s="3" t="s">
        <v>34</v>
      </c>
      <c r="E18" s="4">
        <v>3617060152135</v>
      </c>
      <c r="F18" s="2">
        <v>1</v>
      </c>
      <c r="G18" s="28">
        <v>2400</v>
      </c>
      <c r="H18" s="28">
        <f t="shared" si="0"/>
        <v>2400</v>
      </c>
      <c r="I18" s="32">
        <f t="shared" si="1"/>
        <v>2808</v>
      </c>
      <c r="J18" s="32">
        <f t="shared" si="2"/>
        <v>2808</v>
      </c>
      <c r="K18" s="32">
        <f t="shared" si="3"/>
        <v>1095.1200000000001</v>
      </c>
      <c r="L18" s="32">
        <f t="shared" si="4"/>
        <v>1095.1200000000001</v>
      </c>
      <c r="M18" s="28">
        <f t="shared" si="5"/>
        <v>936</v>
      </c>
      <c r="N18" s="28">
        <f t="shared" si="6"/>
        <v>936</v>
      </c>
    </row>
    <row r="19" spans="1:14" ht="201" customHeight="1" x14ac:dyDescent="0.45">
      <c r="A19" s="2" t="s">
        <v>26</v>
      </c>
      <c r="B19" s="15"/>
      <c r="C19" s="5" t="s">
        <v>35</v>
      </c>
      <c r="D19" s="3" t="s">
        <v>36</v>
      </c>
      <c r="E19" s="4">
        <v>3617060152135</v>
      </c>
      <c r="F19" s="2">
        <v>2</v>
      </c>
      <c r="G19" s="28">
        <v>2500</v>
      </c>
      <c r="H19" s="28">
        <f t="shared" si="0"/>
        <v>5000</v>
      </c>
      <c r="I19" s="32">
        <f t="shared" si="1"/>
        <v>2925</v>
      </c>
      <c r="J19" s="32">
        <f t="shared" si="2"/>
        <v>5850</v>
      </c>
      <c r="K19" s="32">
        <f t="shared" si="3"/>
        <v>1140.75</v>
      </c>
      <c r="L19" s="32">
        <f t="shared" si="4"/>
        <v>2281.5</v>
      </c>
      <c r="M19" s="28">
        <f t="shared" si="5"/>
        <v>975</v>
      </c>
      <c r="N19" s="28">
        <f t="shared" si="6"/>
        <v>1950</v>
      </c>
    </row>
    <row r="20" spans="1:14" ht="201" customHeight="1" x14ac:dyDescent="0.45">
      <c r="A20" s="2" t="s">
        <v>26</v>
      </c>
      <c r="B20" s="15"/>
      <c r="C20" s="5" t="s">
        <v>37</v>
      </c>
      <c r="D20" s="3" t="s">
        <v>38</v>
      </c>
      <c r="E20" s="4">
        <v>3617060152135</v>
      </c>
      <c r="F20" s="2">
        <v>1</v>
      </c>
      <c r="G20" s="28">
        <v>2500</v>
      </c>
      <c r="H20" s="28">
        <f t="shared" si="0"/>
        <v>2500</v>
      </c>
      <c r="I20" s="32">
        <f t="shared" si="1"/>
        <v>2925</v>
      </c>
      <c r="J20" s="32">
        <f t="shared" si="2"/>
        <v>2925</v>
      </c>
      <c r="K20" s="32">
        <f t="shared" si="3"/>
        <v>1140.75</v>
      </c>
      <c r="L20" s="32">
        <f t="shared" si="4"/>
        <v>1140.75</v>
      </c>
      <c r="M20" s="28">
        <f t="shared" si="5"/>
        <v>975</v>
      </c>
      <c r="N20" s="28">
        <f t="shared" si="6"/>
        <v>975</v>
      </c>
    </row>
    <row r="21" spans="1:14" ht="201" customHeight="1" x14ac:dyDescent="0.45">
      <c r="A21" s="2" t="s">
        <v>26</v>
      </c>
      <c r="B21" s="17"/>
      <c r="C21" s="5" t="s">
        <v>39</v>
      </c>
      <c r="D21" s="5" t="s">
        <v>40</v>
      </c>
      <c r="E21" s="4">
        <v>3617060152135</v>
      </c>
      <c r="F21" s="2">
        <v>3</v>
      </c>
      <c r="G21" s="28">
        <v>3000</v>
      </c>
      <c r="H21" s="28">
        <f t="shared" si="0"/>
        <v>9000</v>
      </c>
      <c r="I21" s="32">
        <f t="shared" si="1"/>
        <v>3510</v>
      </c>
      <c r="J21" s="32">
        <f t="shared" si="2"/>
        <v>10530</v>
      </c>
      <c r="K21" s="32">
        <f t="shared" si="3"/>
        <v>1368.9</v>
      </c>
      <c r="L21" s="32">
        <f t="shared" si="4"/>
        <v>4106.7000000000007</v>
      </c>
      <c r="M21" s="28">
        <f t="shared" si="5"/>
        <v>1170</v>
      </c>
      <c r="N21" s="28">
        <f t="shared" si="6"/>
        <v>3510</v>
      </c>
    </row>
    <row r="22" spans="1:14" ht="201" customHeight="1" x14ac:dyDescent="0.45">
      <c r="A22" s="2" t="s">
        <v>26</v>
      </c>
      <c r="B22" s="15"/>
      <c r="C22" s="3" t="s">
        <v>41</v>
      </c>
      <c r="D22" s="3" t="s">
        <v>42</v>
      </c>
      <c r="E22" s="4">
        <v>3617060152135</v>
      </c>
      <c r="F22" s="2">
        <v>1</v>
      </c>
      <c r="G22" s="28">
        <v>3000</v>
      </c>
      <c r="H22" s="28">
        <f t="shared" si="0"/>
        <v>3000</v>
      </c>
      <c r="I22" s="32">
        <f t="shared" si="1"/>
        <v>3510</v>
      </c>
      <c r="J22" s="32">
        <f t="shared" si="2"/>
        <v>3510</v>
      </c>
      <c r="K22" s="32">
        <f t="shared" si="3"/>
        <v>1368.9</v>
      </c>
      <c r="L22" s="32">
        <f t="shared" si="4"/>
        <v>1368.9</v>
      </c>
      <c r="M22" s="28">
        <f t="shared" si="5"/>
        <v>1170</v>
      </c>
      <c r="N22" s="28">
        <f t="shared" si="6"/>
        <v>1170</v>
      </c>
    </row>
    <row r="23" spans="1:14" ht="201" customHeight="1" x14ac:dyDescent="0.45">
      <c r="A23" s="2" t="s">
        <v>26</v>
      </c>
      <c r="B23" s="15"/>
      <c r="C23" s="5" t="s">
        <v>43</v>
      </c>
      <c r="D23" s="6" t="s">
        <v>34</v>
      </c>
      <c r="E23" s="4">
        <v>3617060152135</v>
      </c>
      <c r="F23" s="2">
        <v>1</v>
      </c>
      <c r="G23" s="28">
        <v>2400</v>
      </c>
      <c r="H23" s="28">
        <f t="shared" si="0"/>
        <v>2400</v>
      </c>
      <c r="I23" s="32">
        <f t="shared" si="1"/>
        <v>2808</v>
      </c>
      <c r="J23" s="32">
        <f t="shared" si="2"/>
        <v>2808</v>
      </c>
      <c r="K23" s="32">
        <f t="shared" si="3"/>
        <v>1095.1200000000001</v>
      </c>
      <c r="L23" s="32">
        <f t="shared" si="4"/>
        <v>1095.1200000000001</v>
      </c>
      <c r="M23" s="28">
        <f t="shared" si="5"/>
        <v>936</v>
      </c>
      <c r="N23" s="28">
        <f t="shared" si="6"/>
        <v>936</v>
      </c>
    </row>
    <row r="24" spans="1:14" ht="201" customHeight="1" x14ac:dyDescent="0.45">
      <c r="A24" s="2" t="s">
        <v>26</v>
      </c>
      <c r="B24" s="15"/>
      <c r="C24" s="5" t="s">
        <v>44</v>
      </c>
      <c r="D24" s="5" t="s">
        <v>45</v>
      </c>
      <c r="E24" s="4">
        <v>3617060152135</v>
      </c>
      <c r="F24" s="2">
        <v>6</v>
      </c>
      <c r="G24" s="28">
        <v>2250</v>
      </c>
      <c r="H24" s="28">
        <f t="shared" si="0"/>
        <v>13500</v>
      </c>
      <c r="I24" s="32">
        <f t="shared" si="1"/>
        <v>2632.5</v>
      </c>
      <c r="J24" s="32">
        <f t="shared" si="2"/>
        <v>15795</v>
      </c>
      <c r="K24" s="32">
        <f t="shared" si="3"/>
        <v>1026.675</v>
      </c>
      <c r="L24" s="32">
        <f t="shared" si="4"/>
        <v>6160.0499999999993</v>
      </c>
      <c r="M24" s="28">
        <f t="shared" si="5"/>
        <v>877.5</v>
      </c>
      <c r="N24" s="28">
        <f t="shared" si="6"/>
        <v>5265</v>
      </c>
    </row>
    <row r="25" spans="1:14" ht="201" customHeight="1" x14ac:dyDescent="0.45">
      <c r="A25" s="2" t="s">
        <v>26</v>
      </c>
      <c r="B25" s="15"/>
      <c r="C25" s="3" t="s">
        <v>46</v>
      </c>
      <c r="D25" s="3" t="s">
        <v>47</v>
      </c>
      <c r="E25" s="4">
        <v>3617060152135</v>
      </c>
      <c r="F25" s="2">
        <v>9</v>
      </c>
      <c r="G25" s="28">
        <v>3700</v>
      </c>
      <c r="H25" s="28">
        <f t="shared" si="0"/>
        <v>33300</v>
      </c>
      <c r="I25" s="32">
        <f t="shared" si="1"/>
        <v>4329</v>
      </c>
      <c r="J25" s="32">
        <f t="shared" si="2"/>
        <v>38961</v>
      </c>
      <c r="K25" s="32">
        <f t="shared" si="3"/>
        <v>1688.31</v>
      </c>
      <c r="L25" s="32">
        <f t="shared" si="4"/>
        <v>15194.789999999999</v>
      </c>
      <c r="M25" s="28">
        <f t="shared" si="5"/>
        <v>1443</v>
      </c>
      <c r="N25" s="28">
        <f t="shared" si="6"/>
        <v>12987</v>
      </c>
    </row>
    <row r="26" spans="1:14" ht="201" customHeight="1" x14ac:dyDescent="0.45">
      <c r="A26" s="2" t="s">
        <v>26</v>
      </c>
      <c r="B26" s="15"/>
      <c r="C26" s="5" t="s">
        <v>48</v>
      </c>
      <c r="D26" s="5" t="s">
        <v>49</v>
      </c>
      <c r="E26" s="4">
        <v>3617060152135</v>
      </c>
      <c r="F26" s="2">
        <v>2</v>
      </c>
      <c r="G26" s="28">
        <v>2500</v>
      </c>
      <c r="H26" s="28">
        <f t="shared" si="0"/>
        <v>5000</v>
      </c>
      <c r="I26" s="32">
        <f t="shared" si="1"/>
        <v>2925</v>
      </c>
      <c r="J26" s="32">
        <f t="shared" si="2"/>
        <v>5850</v>
      </c>
      <c r="K26" s="32">
        <f t="shared" si="3"/>
        <v>1140.75</v>
      </c>
      <c r="L26" s="32">
        <f t="shared" si="4"/>
        <v>2281.5</v>
      </c>
      <c r="M26" s="28">
        <f t="shared" si="5"/>
        <v>975</v>
      </c>
      <c r="N26" s="28">
        <f t="shared" si="6"/>
        <v>1950</v>
      </c>
    </row>
    <row r="27" spans="1:14" ht="201" customHeight="1" x14ac:dyDescent="0.45">
      <c r="A27" s="2" t="s">
        <v>26</v>
      </c>
      <c r="B27" s="15"/>
      <c r="C27" s="3" t="s">
        <v>50</v>
      </c>
      <c r="D27" s="3" t="s">
        <v>51</v>
      </c>
      <c r="E27" s="4">
        <v>3617060152135</v>
      </c>
      <c r="F27" s="2">
        <v>1</v>
      </c>
      <c r="G27" s="28">
        <v>3450</v>
      </c>
      <c r="H27" s="28">
        <f t="shared" si="0"/>
        <v>3450</v>
      </c>
      <c r="I27" s="32">
        <f t="shared" si="1"/>
        <v>4036.4999999999995</v>
      </c>
      <c r="J27" s="32">
        <f t="shared" si="2"/>
        <v>4036.4999999999995</v>
      </c>
      <c r="K27" s="32">
        <f t="shared" si="3"/>
        <v>1574.2349999999999</v>
      </c>
      <c r="L27" s="32">
        <f t="shared" si="4"/>
        <v>1574.2349999999999</v>
      </c>
      <c r="M27" s="28">
        <f t="shared" si="5"/>
        <v>1345.5</v>
      </c>
      <c r="N27" s="28">
        <f t="shared" si="6"/>
        <v>1345.5</v>
      </c>
    </row>
    <row r="28" spans="1:14" ht="201" customHeight="1" x14ac:dyDescent="0.45">
      <c r="A28" s="2" t="s">
        <v>26</v>
      </c>
      <c r="B28" s="15"/>
      <c r="C28" s="5" t="s">
        <v>52</v>
      </c>
      <c r="D28" s="3" t="s">
        <v>53</v>
      </c>
      <c r="E28" s="4">
        <v>3617060152135</v>
      </c>
      <c r="F28" s="2">
        <v>10</v>
      </c>
      <c r="G28" s="28">
        <v>3000</v>
      </c>
      <c r="H28" s="28">
        <f t="shared" si="0"/>
        <v>30000</v>
      </c>
      <c r="I28" s="32">
        <f t="shared" si="1"/>
        <v>3510</v>
      </c>
      <c r="J28" s="32">
        <f t="shared" si="2"/>
        <v>35100</v>
      </c>
      <c r="K28" s="32">
        <f t="shared" si="3"/>
        <v>1368.9</v>
      </c>
      <c r="L28" s="32">
        <f t="shared" si="4"/>
        <v>13689</v>
      </c>
      <c r="M28" s="28">
        <f t="shared" si="5"/>
        <v>1170</v>
      </c>
      <c r="N28" s="28">
        <f t="shared" si="6"/>
        <v>11700</v>
      </c>
    </row>
    <row r="29" spans="1:14" ht="201" customHeight="1" x14ac:dyDescent="0.45">
      <c r="A29" s="2" t="s">
        <v>26</v>
      </c>
      <c r="B29" s="7"/>
      <c r="C29" s="5" t="s">
        <v>54</v>
      </c>
      <c r="D29" s="3" t="s">
        <v>55</v>
      </c>
      <c r="E29" s="4">
        <v>3617060152135</v>
      </c>
      <c r="F29" s="2">
        <v>6</v>
      </c>
      <c r="G29" s="28">
        <v>3450</v>
      </c>
      <c r="H29" s="28">
        <f t="shared" si="0"/>
        <v>20700</v>
      </c>
      <c r="I29" s="32">
        <f t="shared" si="1"/>
        <v>4036.4999999999995</v>
      </c>
      <c r="J29" s="32">
        <f t="shared" si="2"/>
        <v>24218.999999999996</v>
      </c>
      <c r="K29" s="32">
        <f t="shared" si="3"/>
        <v>1574.2349999999999</v>
      </c>
      <c r="L29" s="32">
        <f t="shared" si="4"/>
        <v>9445.41</v>
      </c>
      <c r="M29" s="28">
        <f t="shared" si="5"/>
        <v>1345.5</v>
      </c>
      <c r="N29" s="28">
        <f t="shared" si="6"/>
        <v>8073</v>
      </c>
    </row>
    <row r="30" spans="1:14" ht="201" customHeight="1" x14ac:dyDescent="0.45">
      <c r="A30" s="2" t="s">
        <v>26</v>
      </c>
      <c r="B30" s="15"/>
      <c r="C30" s="5" t="s">
        <v>56</v>
      </c>
      <c r="D30" s="3" t="s">
        <v>57</v>
      </c>
      <c r="E30" s="4">
        <v>3617060152135</v>
      </c>
      <c r="F30" s="2">
        <v>1</v>
      </c>
      <c r="G30" s="28">
        <v>4200</v>
      </c>
      <c r="H30" s="28">
        <f t="shared" si="0"/>
        <v>4200</v>
      </c>
      <c r="I30" s="32">
        <f t="shared" si="1"/>
        <v>4914</v>
      </c>
      <c r="J30" s="32">
        <f t="shared" si="2"/>
        <v>4914</v>
      </c>
      <c r="K30" s="32">
        <f t="shared" si="3"/>
        <v>1916.46</v>
      </c>
      <c r="L30" s="32">
        <f t="shared" si="4"/>
        <v>1916.46</v>
      </c>
      <c r="M30" s="28">
        <f t="shared" si="5"/>
        <v>1638</v>
      </c>
      <c r="N30" s="28">
        <f t="shared" si="6"/>
        <v>1638</v>
      </c>
    </row>
    <row r="31" spans="1:14" ht="201" customHeight="1" x14ac:dyDescent="0.45">
      <c r="A31" s="2" t="s">
        <v>26</v>
      </c>
      <c r="B31" s="15"/>
      <c r="C31" s="5" t="s">
        <v>58</v>
      </c>
      <c r="D31" s="3" t="s">
        <v>59</v>
      </c>
      <c r="E31" s="4">
        <v>3617060152135</v>
      </c>
      <c r="F31" s="2">
        <v>20</v>
      </c>
      <c r="G31" s="28">
        <v>3700</v>
      </c>
      <c r="H31" s="28">
        <f t="shared" si="0"/>
        <v>74000</v>
      </c>
      <c r="I31" s="32">
        <f t="shared" si="1"/>
        <v>4329</v>
      </c>
      <c r="J31" s="32">
        <f t="shared" si="2"/>
        <v>86580</v>
      </c>
      <c r="K31" s="32">
        <f t="shared" si="3"/>
        <v>1688.31</v>
      </c>
      <c r="L31" s="32">
        <f t="shared" si="4"/>
        <v>33766.199999999997</v>
      </c>
      <c r="M31" s="28">
        <f t="shared" si="5"/>
        <v>1443</v>
      </c>
      <c r="N31" s="28">
        <f t="shared" si="6"/>
        <v>28860</v>
      </c>
    </row>
    <row r="32" spans="1:14" ht="201" customHeight="1" x14ac:dyDescent="0.45">
      <c r="A32" s="2" t="s">
        <v>26</v>
      </c>
      <c r="B32" s="15"/>
      <c r="C32" s="3" t="s">
        <v>60</v>
      </c>
      <c r="D32" s="3" t="s">
        <v>61</v>
      </c>
      <c r="E32" s="4">
        <v>3617060152135</v>
      </c>
      <c r="F32" s="2">
        <v>1</v>
      </c>
      <c r="G32" s="28">
        <v>2050</v>
      </c>
      <c r="H32" s="28">
        <f t="shared" si="0"/>
        <v>2050</v>
      </c>
      <c r="I32" s="32">
        <f t="shared" si="1"/>
        <v>2398.5</v>
      </c>
      <c r="J32" s="32">
        <f t="shared" si="2"/>
        <v>2398.5</v>
      </c>
      <c r="K32" s="32">
        <f t="shared" si="3"/>
        <v>935.41500000000008</v>
      </c>
      <c r="L32" s="32">
        <f t="shared" si="4"/>
        <v>935.41500000000008</v>
      </c>
      <c r="M32" s="28">
        <f t="shared" si="5"/>
        <v>799.5</v>
      </c>
      <c r="N32" s="28">
        <f t="shared" si="6"/>
        <v>799.5</v>
      </c>
    </row>
    <row r="33" spans="1:14" ht="201" customHeight="1" x14ac:dyDescent="0.45">
      <c r="A33" s="2" t="s">
        <v>26</v>
      </c>
      <c r="B33" s="15"/>
      <c r="C33" s="3" t="s">
        <v>62</v>
      </c>
      <c r="D33" s="3" t="s">
        <v>63</v>
      </c>
      <c r="E33" s="4">
        <v>3617060152135</v>
      </c>
      <c r="F33" s="2">
        <v>1</v>
      </c>
      <c r="G33" s="28">
        <v>1550</v>
      </c>
      <c r="H33" s="28">
        <f t="shared" si="0"/>
        <v>1550</v>
      </c>
      <c r="I33" s="32">
        <f t="shared" si="1"/>
        <v>1813.5</v>
      </c>
      <c r="J33" s="32">
        <f t="shared" si="2"/>
        <v>1813.5</v>
      </c>
      <c r="K33" s="32">
        <f t="shared" si="3"/>
        <v>707.26499999999999</v>
      </c>
      <c r="L33" s="32">
        <f t="shared" si="4"/>
        <v>707.26499999999999</v>
      </c>
      <c r="M33" s="28">
        <f t="shared" si="5"/>
        <v>604.5</v>
      </c>
      <c r="N33" s="28">
        <f t="shared" si="6"/>
        <v>604.5</v>
      </c>
    </row>
    <row r="34" spans="1:14" ht="201" customHeight="1" x14ac:dyDescent="0.45">
      <c r="A34" s="2" t="s">
        <v>26</v>
      </c>
      <c r="B34" s="15"/>
      <c r="C34" s="3" t="s">
        <v>64</v>
      </c>
      <c r="D34" s="3" t="s">
        <v>65</v>
      </c>
      <c r="E34" s="4">
        <v>3617060152135</v>
      </c>
      <c r="F34" s="2">
        <v>1</v>
      </c>
      <c r="G34" s="28">
        <v>2750</v>
      </c>
      <c r="H34" s="28">
        <f t="shared" si="0"/>
        <v>2750</v>
      </c>
      <c r="I34" s="32">
        <f t="shared" si="1"/>
        <v>3217.5</v>
      </c>
      <c r="J34" s="32">
        <f t="shared" si="2"/>
        <v>3217.5</v>
      </c>
      <c r="K34" s="32">
        <f t="shared" si="3"/>
        <v>1254.825</v>
      </c>
      <c r="L34" s="32">
        <f t="shared" si="4"/>
        <v>1254.825</v>
      </c>
      <c r="M34" s="28">
        <f t="shared" si="5"/>
        <v>1072.5</v>
      </c>
      <c r="N34" s="28">
        <f t="shared" si="6"/>
        <v>1072.5</v>
      </c>
    </row>
    <row r="35" spans="1:14" ht="201" customHeight="1" x14ac:dyDescent="0.45">
      <c r="A35" s="2" t="s">
        <v>26</v>
      </c>
      <c r="B35" s="15"/>
      <c r="C35" s="3" t="s">
        <v>66</v>
      </c>
      <c r="D35" s="3" t="s">
        <v>67</v>
      </c>
      <c r="E35" s="4">
        <v>3617060152135</v>
      </c>
      <c r="F35" s="2">
        <v>1</v>
      </c>
      <c r="G35" s="28">
        <v>1550</v>
      </c>
      <c r="H35" s="28">
        <f t="shared" si="0"/>
        <v>1550</v>
      </c>
      <c r="I35" s="32">
        <f t="shared" si="1"/>
        <v>1813.5</v>
      </c>
      <c r="J35" s="32">
        <f t="shared" si="2"/>
        <v>1813.5</v>
      </c>
      <c r="K35" s="32">
        <f t="shared" si="3"/>
        <v>707.26499999999999</v>
      </c>
      <c r="L35" s="32">
        <f t="shared" si="4"/>
        <v>707.26499999999999</v>
      </c>
      <c r="M35" s="28">
        <f t="shared" si="5"/>
        <v>604.5</v>
      </c>
      <c r="N35" s="28">
        <f t="shared" si="6"/>
        <v>604.5</v>
      </c>
    </row>
    <row r="36" spans="1:14" ht="201" customHeight="1" x14ac:dyDescent="0.45">
      <c r="A36" s="2" t="s">
        <v>26</v>
      </c>
      <c r="B36" s="15"/>
      <c r="C36" s="3" t="s">
        <v>66</v>
      </c>
      <c r="D36" s="3" t="s">
        <v>67</v>
      </c>
      <c r="E36" s="4">
        <v>3617060152135</v>
      </c>
      <c r="F36" s="2">
        <v>1</v>
      </c>
      <c r="G36" s="28">
        <v>1550</v>
      </c>
      <c r="H36" s="28">
        <f t="shared" si="0"/>
        <v>1550</v>
      </c>
      <c r="I36" s="32">
        <f t="shared" si="1"/>
        <v>1813.5</v>
      </c>
      <c r="J36" s="32">
        <f t="shared" si="2"/>
        <v>1813.5</v>
      </c>
      <c r="K36" s="32">
        <f t="shared" si="3"/>
        <v>707.26499999999999</v>
      </c>
      <c r="L36" s="32">
        <f t="shared" si="4"/>
        <v>707.26499999999999</v>
      </c>
      <c r="M36" s="28">
        <f t="shared" si="5"/>
        <v>604.5</v>
      </c>
      <c r="N36" s="28">
        <f t="shared" si="6"/>
        <v>604.5</v>
      </c>
    </row>
    <row r="37" spans="1:14" ht="201" customHeight="1" x14ac:dyDescent="0.45">
      <c r="A37" s="2" t="s">
        <v>26</v>
      </c>
      <c r="B37" s="18"/>
      <c r="C37" s="14" t="s">
        <v>68</v>
      </c>
      <c r="D37" s="19" t="s">
        <v>34</v>
      </c>
      <c r="E37" s="4">
        <v>3617060152135</v>
      </c>
      <c r="F37" s="2">
        <v>1</v>
      </c>
      <c r="G37" s="28">
        <v>2400</v>
      </c>
      <c r="H37" s="28">
        <f t="shared" si="0"/>
        <v>2400</v>
      </c>
      <c r="I37" s="32">
        <f t="shared" si="1"/>
        <v>2808</v>
      </c>
      <c r="J37" s="32">
        <f t="shared" si="2"/>
        <v>2808</v>
      </c>
      <c r="K37" s="32">
        <f t="shared" si="3"/>
        <v>1095.1200000000001</v>
      </c>
      <c r="L37" s="32">
        <f t="shared" si="4"/>
        <v>1095.1200000000001</v>
      </c>
      <c r="M37" s="28">
        <f t="shared" si="5"/>
        <v>936</v>
      </c>
      <c r="N37" s="28">
        <f t="shared" si="6"/>
        <v>936</v>
      </c>
    </row>
    <row r="38" spans="1:14" ht="201" customHeight="1" x14ac:dyDescent="0.45">
      <c r="A38" s="2" t="s">
        <v>26</v>
      </c>
      <c r="B38" s="18"/>
      <c r="C38" s="8" t="s">
        <v>69</v>
      </c>
      <c r="D38" s="9" t="s">
        <v>70</v>
      </c>
      <c r="E38" s="4">
        <v>3617060152135</v>
      </c>
      <c r="F38" s="2">
        <v>1</v>
      </c>
      <c r="G38" s="28">
        <v>3100</v>
      </c>
      <c r="H38" s="28">
        <f t="shared" si="0"/>
        <v>3100</v>
      </c>
      <c r="I38" s="32">
        <f t="shared" si="1"/>
        <v>3627</v>
      </c>
      <c r="J38" s="32">
        <f t="shared" si="2"/>
        <v>3627</v>
      </c>
      <c r="K38" s="32">
        <f t="shared" si="3"/>
        <v>1414.53</v>
      </c>
      <c r="L38" s="32">
        <f t="shared" si="4"/>
        <v>1414.53</v>
      </c>
      <c r="M38" s="28">
        <f t="shared" si="5"/>
        <v>1209</v>
      </c>
      <c r="N38" s="28">
        <f t="shared" si="6"/>
        <v>1209</v>
      </c>
    </row>
    <row r="39" spans="1:14" ht="201" customHeight="1" x14ac:dyDescent="0.45">
      <c r="A39" s="2" t="s">
        <v>26</v>
      </c>
      <c r="B39" s="18"/>
      <c r="C39" s="9" t="s">
        <v>71</v>
      </c>
      <c r="D39" s="9" t="s">
        <v>70</v>
      </c>
      <c r="E39" s="4">
        <v>3617060152135</v>
      </c>
      <c r="F39" s="2">
        <v>3</v>
      </c>
      <c r="G39" s="28">
        <v>3100</v>
      </c>
      <c r="H39" s="28">
        <f t="shared" si="0"/>
        <v>9300</v>
      </c>
      <c r="I39" s="32">
        <f t="shared" si="1"/>
        <v>3627</v>
      </c>
      <c r="J39" s="32">
        <f t="shared" si="2"/>
        <v>10881</v>
      </c>
      <c r="K39" s="32">
        <f t="shared" si="3"/>
        <v>1414.53</v>
      </c>
      <c r="L39" s="32">
        <f t="shared" si="4"/>
        <v>4243.59</v>
      </c>
      <c r="M39" s="28">
        <f t="shared" si="5"/>
        <v>1209</v>
      </c>
      <c r="N39" s="28">
        <f t="shared" si="6"/>
        <v>3627</v>
      </c>
    </row>
    <row r="40" spans="1:14" s="22" customFormat="1" ht="23.25" customHeight="1" x14ac:dyDescent="0.45">
      <c r="A40" s="21"/>
      <c r="B40" s="23"/>
      <c r="C40" s="21"/>
      <c r="D40" s="23"/>
      <c r="E40" s="24"/>
      <c r="F40" s="34">
        <f>SUM(F15:F39)</f>
        <v>79</v>
      </c>
      <c r="G40" s="26"/>
      <c r="H40" s="26">
        <f>SUM(H15:H39)</f>
        <v>244600</v>
      </c>
      <c r="I40" s="31"/>
      <c r="J40" s="31">
        <f t="shared" ref="J40:L40" si="7">SUM(J15:J39)</f>
        <v>286182</v>
      </c>
      <c r="K40" s="31"/>
      <c r="L40" s="31">
        <f t="shared" si="7"/>
        <v>111610.97999999998</v>
      </c>
      <c r="M40" s="27"/>
      <c r="N40" s="27">
        <f>SUM(N15:N39)</f>
        <v>95394</v>
      </c>
    </row>
    <row r="41" spans="1:14" ht="201" customHeight="1" x14ac:dyDescent="0.45">
      <c r="B41" s="16"/>
      <c r="C41" s="16"/>
      <c r="D41" s="16"/>
      <c r="E41" s="20"/>
      <c r="F41" s="16"/>
      <c r="G41" s="29"/>
    </row>
    <row r="42" spans="1:14" ht="201" customHeight="1" x14ac:dyDescent="0.45">
      <c r="B42" s="16"/>
      <c r="C42" s="16"/>
      <c r="D42" s="16"/>
      <c r="E42" s="20"/>
      <c r="F42" s="16"/>
      <c r="G42" s="29"/>
    </row>
    <row r="43" spans="1:14" ht="201" customHeight="1" x14ac:dyDescent="0.45">
      <c r="B43" s="16"/>
      <c r="C43" s="16"/>
      <c r="D43" s="16"/>
      <c r="E43" s="20"/>
      <c r="F43" s="16"/>
      <c r="G43" s="29"/>
    </row>
    <row r="44" spans="1:14" ht="201" customHeight="1" x14ac:dyDescent="0.45">
      <c r="B44" s="16"/>
      <c r="C44" s="16"/>
      <c r="D44" s="16"/>
      <c r="E44" s="20"/>
      <c r="F44" s="16"/>
      <c r="G44" s="29"/>
    </row>
    <row r="45" spans="1:14" ht="201" customHeight="1" x14ac:dyDescent="0.45">
      <c r="B45" s="16"/>
      <c r="C45" s="16"/>
      <c r="D45" s="16"/>
      <c r="E45" s="20"/>
      <c r="F45" s="16"/>
      <c r="G45" s="29"/>
    </row>
    <row r="46" spans="1:14" ht="201" customHeight="1" x14ac:dyDescent="0.45">
      <c r="B46" s="16"/>
      <c r="C46" s="16"/>
      <c r="D46" s="16"/>
      <c r="E46" s="20"/>
      <c r="F46" s="16"/>
      <c r="G46" s="29"/>
    </row>
    <row r="47" spans="1:14" ht="201" customHeight="1" x14ac:dyDescent="0.45">
      <c r="B47" s="16"/>
      <c r="C47" s="16"/>
      <c r="D47" s="16"/>
      <c r="E47" s="20"/>
      <c r="F47" s="16"/>
      <c r="G47" s="29"/>
    </row>
    <row r="48" spans="1:14" ht="201" customHeight="1" x14ac:dyDescent="0.45">
      <c r="B48" s="16"/>
      <c r="C48" s="16"/>
      <c r="D48" s="16"/>
      <c r="E48" s="20"/>
      <c r="F48" s="16"/>
      <c r="G48" s="29"/>
    </row>
    <row r="49" spans="2:14" ht="201" customHeight="1" x14ac:dyDescent="0.45">
      <c r="B49" s="16"/>
      <c r="C49" s="16"/>
      <c r="D49" s="16"/>
      <c r="E49" s="20"/>
      <c r="F49" s="16"/>
      <c r="G49" s="29"/>
    </row>
    <row r="50" spans="2:14" ht="201" customHeight="1" x14ac:dyDescent="0.45">
      <c r="B50" s="16"/>
      <c r="C50" s="16"/>
      <c r="D50" s="16"/>
      <c r="E50" s="20"/>
      <c r="F50" s="16"/>
      <c r="G50" s="29"/>
    </row>
    <row r="51" spans="2:14" ht="201" customHeight="1" x14ac:dyDescent="0.45">
      <c r="B51" s="16"/>
      <c r="C51" s="16"/>
      <c r="D51" s="16"/>
      <c r="E51" s="20"/>
      <c r="F51" s="16"/>
      <c r="G51" s="29"/>
    </row>
    <row r="52" spans="2:14" ht="201" customHeight="1" x14ac:dyDescent="0.45">
      <c r="B52" s="16"/>
      <c r="C52" s="16"/>
      <c r="D52" s="16"/>
      <c r="E52" s="20"/>
      <c r="F52" s="16"/>
      <c r="G52" s="29"/>
    </row>
    <row r="53" spans="2:14" ht="201" customHeight="1" x14ac:dyDescent="0.45">
      <c r="B53" s="16"/>
      <c r="C53" s="16"/>
      <c r="D53" s="16"/>
      <c r="E53" s="20"/>
      <c r="F53" s="16"/>
      <c r="G53" s="29"/>
    </row>
    <row r="54" spans="2:14" s="10" customFormat="1" ht="201" customHeight="1" x14ac:dyDescent="0.45">
      <c r="B54" s="16"/>
      <c r="C54" s="16"/>
      <c r="D54" s="16"/>
      <c r="E54" s="20"/>
      <c r="F54" s="16"/>
      <c r="G54" s="29"/>
      <c r="H54" s="30"/>
      <c r="I54" s="33"/>
      <c r="J54" s="33"/>
      <c r="K54" s="33"/>
      <c r="L54" s="33"/>
      <c r="M54" s="30"/>
      <c r="N54" s="30"/>
    </row>
    <row r="55" spans="2:14" s="10" customFormat="1" ht="201" customHeight="1" x14ac:dyDescent="0.45">
      <c r="B55" s="16"/>
      <c r="C55" s="16"/>
      <c r="D55" s="16"/>
      <c r="E55" s="20"/>
      <c r="F55" s="16"/>
      <c r="G55" s="29"/>
      <c r="H55" s="30"/>
      <c r="I55" s="33"/>
      <c r="J55" s="33"/>
      <c r="K55" s="33"/>
      <c r="L55" s="33"/>
      <c r="M55" s="30"/>
      <c r="N55" s="30"/>
    </row>
    <row r="56" spans="2:14" s="10" customFormat="1" ht="201" customHeight="1" x14ac:dyDescent="0.45">
      <c r="B56" s="16"/>
      <c r="C56" s="16"/>
      <c r="D56" s="16"/>
      <c r="E56" s="20"/>
      <c r="F56" s="16"/>
      <c r="G56" s="29"/>
      <c r="H56" s="30"/>
      <c r="I56" s="33"/>
      <c r="J56" s="33"/>
      <c r="K56" s="33"/>
      <c r="L56" s="33"/>
      <c r="M56" s="30"/>
      <c r="N56" s="30"/>
    </row>
    <row r="57" spans="2:14" s="10" customFormat="1" ht="201" customHeight="1" x14ac:dyDescent="0.45">
      <c r="B57" s="16"/>
      <c r="C57" s="16"/>
      <c r="D57" s="16"/>
      <c r="E57" s="20"/>
      <c r="F57" s="16"/>
      <c r="G57" s="29"/>
      <c r="H57" s="30"/>
      <c r="I57" s="33"/>
      <c r="J57" s="33"/>
      <c r="K57" s="33"/>
      <c r="L57" s="33"/>
      <c r="M57" s="30"/>
      <c r="N57" s="30"/>
    </row>
    <row r="58" spans="2:14" s="10" customFormat="1" ht="201" customHeight="1" x14ac:dyDescent="0.45">
      <c r="B58" s="16"/>
      <c r="C58" s="16"/>
      <c r="D58" s="16"/>
      <c r="E58" s="20"/>
      <c r="F58" s="16"/>
      <c r="G58" s="29"/>
      <c r="H58" s="30"/>
      <c r="I58" s="33"/>
      <c r="J58" s="33"/>
      <c r="K58" s="33"/>
      <c r="L58" s="33"/>
      <c r="M58" s="30"/>
      <c r="N58" s="30"/>
    </row>
    <row r="59" spans="2:14" s="10" customFormat="1" ht="201" customHeight="1" x14ac:dyDescent="0.45">
      <c r="B59" s="16"/>
      <c r="C59" s="16"/>
      <c r="D59" s="16"/>
      <c r="E59" s="20"/>
      <c r="F59" s="16"/>
      <c r="G59" s="29"/>
      <c r="H59" s="30"/>
      <c r="I59" s="33"/>
      <c r="J59" s="33"/>
      <c r="K59" s="33"/>
      <c r="L59" s="33"/>
      <c r="M59" s="30"/>
      <c r="N59" s="30"/>
    </row>
    <row r="60" spans="2:14" s="10" customFormat="1" ht="201" customHeight="1" x14ac:dyDescent="0.45">
      <c r="B60" s="16"/>
      <c r="C60" s="16"/>
      <c r="D60" s="16"/>
      <c r="E60" s="20"/>
      <c r="F60" s="16"/>
      <c r="G60" s="29"/>
      <c r="H60" s="30"/>
      <c r="I60" s="33"/>
      <c r="J60" s="33"/>
      <c r="K60" s="33"/>
      <c r="L60" s="33"/>
      <c r="M60" s="30"/>
      <c r="N60" s="30"/>
    </row>
    <row r="61" spans="2:14" s="10" customFormat="1" ht="201" customHeight="1" x14ac:dyDescent="0.45">
      <c r="B61" s="16"/>
      <c r="C61" s="16"/>
      <c r="D61" s="16"/>
      <c r="E61" s="20"/>
      <c r="F61" s="16"/>
      <c r="G61" s="29"/>
      <c r="H61" s="30"/>
      <c r="I61" s="33"/>
      <c r="J61" s="33"/>
      <c r="K61" s="33"/>
      <c r="L61" s="33"/>
      <c r="M61" s="30"/>
      <c r="N61" s="30"/>
    </row>
    <row r="62" spans="2:14" s="10" customFormat="1" ht="201" customHeight="1" x14ac:dyDescent="0.45">
      <c r="B62" s="16"/>
      <c r="C62" s="16"/>
      <c r="D62" s="16"/>
      <c r="E62" s="20"/>
      <c r="F62" s="16"/>
      <c r="G62" s="29"/>
      <c r="H62" s="30"/>
      <c r="I62" s="33"/>
      <c r="J62" s="33"/>
      <c r="K62" s="33"/>
      <c r="L62" s="33"/>
      <c r="M62" s="30"/>
      <c r="N62" s="30"/>
    </row>
    <row r="63" spans="2:14" s="10" customFormat="1" ht="201" customHeight="1" x14ac:dyDescent="0.45">
      <c r="B63" s="16"/>
      <c r="C63" s="16"/>
      <c r="D63" s="16"/>
      <c r="E63" s="20"/>
      <c r="F63" s="16"/>
      <c r="G63" s="29"/>
      <c r="H63" s="30"/>
      <c r="I63" s="33"/>
      <c r="J63" s="33"/>
      <c r="K63" s="33"/>
      <c r="L63" s="33"/>
      <c r="M63" s="30"/>
      <c r="N63" s="30"/>
    </row>
    <row r="64" spans="2:14" s="10" customFormat="1" ht="201" customHeight="1" x14ac:dyDescent="0.45">
      <c r="B64" s="16"/>
      <c r="C64" s="16"/>
      <c r="D64" s="16"/>
      <c r="E64" s="20"/>
      <c r="F64" s="16"/>
      <c r="G64" s="29"/>
      <c r="H64" s="30"/>
      <c r="I64" s="33"/>
      <c r="J64" s="33"/>
      <c r="K64" s="33"/>
      <c r="L64" s="33"/>
      <c r="M64" s="30"/>
      <c r="N64" s="30"/>
    </row>
    <row r="65" spans="2:14" s="10" customFormat="1" ht="201" customHeight="1" x14ac:dyDescent="0.45">
      <c r="B65" s="16"/>
      <c r="C65" s="16"/>
      <c r="D65" s="16"/>
      <c r="E65" s="20"/>
      <c r="F65" s="16"/>
      <c r="G65" s="29"/>
      <c r="H65" s="30"/>
      <c r="I65" s="33"/>
      <c r="J65" s="33"/>
      <c r="K65" s="33"/>
      <c r="L65" s="33"/>
      <c r="M65" s="30"/>
      <c r="N65" s="30"/>
    </row>
    <row r="66" spans="2:14" s="10" customFormat="1" ht="201" customHeight="1" x14ac:dyDescent="0.45">
      <c r="B66" s="16"/>
      <c r="C66" s="16"/>
      <c r="D66" s="16"/>
      <c r="E66" s="20"/>
      <c r="F66" s="16"/>
      <c r="G66" s="29"/>
      <c r="H66" s="30"/>
      <c r="I66" s="33"/>
      <c r="J66" s="33"/>
      <c r="K66" s="33"/>
      <c r="L66" s="33"/>
      <c r="M66" s="30"/>
      <c r="N66" s="30"/>
    </row>
    <row r="67" spans="2:14" s="10" customFormat="1" ht="201" customHeight="1" x14ac:dyDescent="0.45">
      <c r="B67" s="16"/>
      <c r="C67" s="16"/>
      <c r="D67" s="16"/>
      <c r="E67" s="20"/>
      <c r="F67" s="16"/>
      <c r="G67" s="29"/>
      <c r="H67" s="30"/>
      <c r="I67" s="33"/>
      <c r="J67" s="33"/>
      <c r="K67" s="33"/>
      <c r="L67" s="33"/>
      <c r="M67" s="30"/>
      <c r="N67" s="30"/>
    </row>
    <row r="68" spans="2:14" s="10" customFormat="1" ht="201" customHeight="1" x14ac:dyDescent="0.45">
      <c r="B68" s="16"/>
      <c r="C68" s="16"/>
      <c r="D68" s="16"/>
      <c r="E68" s="20"/>
      <c r="F68" s="16"/>
      <c r="G68" s="29"/>
      <c r="H68" s="30"/>
      <c r="I68" s="33"/>
      <c r="J68" s="33"/>
      <c r="K68" s="33"/>
      <c r="L68" s="33"/>
      <c r="M68" s="30"/>
      <c r="N68" s="30"/>
    </row>
    <row r="69" spans="2:14" s="10" customFormat="1" ht="201" customHeight="1" x14ac:dyDescent="0.45">
      <c r="B69" s="16"/>
      <c r="C69" s="16"/>
      <c r="D69" s="16"/>
      <c r="E69" s="20"/>
      <c r="F69" s="16"/>
      <c r="G69" s="29"/>
      <c r="H69" s="30"/>
      <c r="I69" s="33"/>
      <c r="J69" s="33"/>
      <c r="K69" s="33"/>
      <c r="L69" s="33"/>
      <c r="M69" s="30"/>
      <c r="N69" s="30"/>
    </row>
    <row r="70" spans="2:14" s="10" customFormat="1" ht="201" customHeight="1" x14ac:dyDescent="0.45">
      <c r="B70" s="16"/>
      <c r="C70" s="16"/>
      <c r="D70" s="16"/>
      <c r="E70" s="20"/>
      <c r="F70" s="16"/>
      <c r="G70" s="29"/>
      <c r="H70" s="30"/>
      <c r="I70" s="33"/>
      <c r="J70" s="33"/>
      <c r="K70" s="33"/>
      <c r="L70" s="33"/>
      <c r="M70" s="30"/>
      <c r="N70" s="30"/>
    </row>
    <row r="71" spans="2:14" s="10" customFormat="1" ht="201" customHeight="1" x14ac:dyDescent="0.45">
      <c r="B71" s="16"/>
      <c r="C71" s="16"/>
      <c r="D71" s="16"/>
      <c r="E71" s="20"/>
      <c r="F71" s="16"/>
      <c r="G71" s="29"/>
      <c r="H71" s="30"/>
      <c r="I71" s="33"/>
      <c r="J71" s="33"/>
      <c r="K71" s="33"/>
      <c r="L71" s="33"/>
      <c r="M71" s="30"/>
      <c r="N71" s="30"/>
    </row>
    <row r="72" spans="2:14" s="10" customFormat="1" ht="201" customHeight="1" x14ac:dyDescent="0.45">
      <c r="B72" s="16"/>
      <c r="C72" s="16"/>
      <c r="D72" s="16"/>
      <c r="E72" s="20"/>
      <c r="F72" s="16"/>
      <c r="G72" s="29"/>
      <c r="H72" s="30"/>
      <c r="I72" s="33"/>
      <c r="J72" s="33"/>
      <c r="K72" s="33"/>
      <c r="L72" s="33"/>
      <c r="M72" s="30"/>
      <c r="N72" s="30"/>
    </row>
    <row r="73" spans="2:14" s="10" customFormat="1" ht="201" customHeight="1" x14ac:dyDescent="0.45">
      <c r="B73" s="16"/>
      <c r="C73" s="16"/>
      <c r="D73" s="16"/>
      <c r="E73" s="20"/>
      <c r="F73" s="16"/>
      <c r="G73" s="29"/>
      <c r="H73" s="30"/>
      <c r="I73" s="33"/>
      <c r="J73" s="33"/>
      <c r="K73" s="33"/>
      <c r="L73" s="33"/>
      <c r="M73" s="30"/>
      <c r="N73" s="30"/>
    </row>
    <row r="74" spans="2:14" s="10" customFormat="1" ht="201" customHeight="1" x14ac:dyDescent="0.45">
      <c r="B74" s="16"/>
      <c r="C74" s="16"/>
      <c r="D74" s="16"/>
      <c r="E74" s="20"/>
      <c r="F74" s="16"/>
      <c r="G74" s="29"/>
      <c r="H74" s="30"/>
      <c r="I74" s="33"/>
      <c r="J74" s="33"/>
      <c r="K74" s="33"/>
      <c r="L74" s="33"/>
      <c r="M74" s="30"/>
      <c r="N74" s="30"/>
    </row>
    <row r="75" spans="2:14" s="10" customFormat="1" ht="201" customHeight="1" x14ac:dyDescent="0.45">
      <c r="B75" s="16"/>
      <c r="C75" s="16"/>
      <c r="D75" s="16"/>
      <c r="E75" s="20"/>
      <c r="F75" s="16"/>
      <c r="G75" s="29"/>
      <c r="H75" s="30"/>
      <c r="I75" s="33"/>
      <c r="J75" s="33"/>
      <c r="K75" s="33"/>
      <c r="L75" s="33"/>
      <c r="M75" s="30"/>
      <c r="N75" s="30"/>
    </row>
    <row r="76" spans="2:14" s="10" customFormat="1" ht="201" customHeight="1" x14ac:dyDescent="0.45">
      <c r="B76" s="16"/>
      <c r="C76" s="16"/>
      <c r="D76" s="16"/>
      <c r="E76" s="20"/>
      <c r="F76" s="16"/>
      <c r="G76" s="29"/>
      <c r="H76" s="30"/>
      <c r="I76" s="33"/>
      <c r="J76" s="33"/>
      <c r="K76" s="33"/>
      <c r="L76" s="33"/>
      <c r="M76" s="30"/>
      <c r="N76" s="30"/>
    </row>
    <row r="77" spans="2:14" s="10" customFormat="1" ht="201" customHeight="1" x14ac:dyDescent="0.45">
      <c r="B77" s="16"/>
      <c r="C77" s="16"/>
      <c r="D77" s="16"/>
      <c r="E77" s="20"/>
      <c r="F77" s="16"/>
      <c r="G77" s="29"/>
      <c r="H77" s="30"/>
      <c r="I77" s="33"/>
      <c r="J77" s="33"/>
      <c r="K77" s="33"/>
      <c r="L77" s="33"/>
      <c r="M77" s="30"/>
      <c r="N77" s="30"/>
    </row>
    <row r="78" spans="2:14" s="10" customFormat="1" ht="201" customHeight="1" x14ac:dyDescent="0.45">
      <c r="B78" s="16"/>
      <c r="C78" s="16"/>
      <c r="D78" s="16"/>
      <c r="E78" s="20"/>
      <c r="F78" s="16"/>
      <c r="G78" s="29"/>
      <c r="H78" s="30"/>
      <c r="I78" s="33"/>
      <c r="J78" s="33"/>
      <c r="K78" s="33"/>
      <c r="L78" s="33"/>
      <c r="M78" s="30"/>
      <c r="N78" s="30"/>
    </row>
    <row r="79" spans="2:14" s="10" customFormat="1" ht="201" customHeight="1" x14ac:dyDescent="0.45">
      <c r="B79" s="16"/>
      <c r="C79" s="16"/>
      <c r="D79" s="16"/>
      <c r="E79" s="20"/>
      <c r="F79" s="16"/>
      <c r="G79" s="29"/>
      <c r="H79" s="30"/>
      <c r="I79" s="33"/>
      <c r="J79" s="33"/>
      <c r="K79" s="33"/>
      <c r="L79" s="33"/>
      <c r="M79" s="30"/>
      <c r="N79" s="30"/>
    </row>
    <row r="80" spans="2:14" s="10" customFormat="1" ht="201" customHeight="1" x14ac:dyDescent="0.45">
      <c r="B80" s="16"/>
      <c r="C80" s="16"/>
      <c r="D80" s="16"/>
      <c r="E80" s="20"/>
      <c r="F80" s="16"/>
      <c r="G80" s="29"/>
      <c r="H80" s="30"/>
      <c r="I80" s="33"/>
      <c r="J80" s="33"/>
      <c r="K80" s="33"/>
      <c r="L80" s="33"/>
      <c r="M80" s="30"/>
      <c r="N80" s="30"/>
    </row>
    <row r="81" spans="2:14" s="10" customFormat="1" ht="201" customHeight="1" x14ac:dyDescent="0.45">
      <c r="B81" s="16"/>
      <c r="C81" s="16"/>
      <c r="D81" s="16"/>
      <c r="E81" s="20"/>
      <c r="F81" s="16"/>
      <c r="G81" s="29"/>
      <c r="H81" s="30"/>
      <c r="I81" s="33"/>
      <c r="J81" s="33"/>
      <c r="K81" s="33"/>
      <c r="L81" s="33"/>
      <c r="M81" s="30"/>
      <c r="N81" s="30"/>
    </row>
    <row r="82" spans="2:14" s="10" customFormat="1" ht="201" customHeight="1" x14ac:dyDescent="0.45">
      <c r="B82" s="16"/>
      <c r="C82" s="16"/>
      <c r="D82" s="16"/>
      <c r="E82" s="20"/>
      <c r="F82" s="16"/>
      <c r="G82" s="29"/>
      <c r="H82" s="30"/>
      <c r="I82" s="33"/>
      <c r="J82" s="33"/>
      <c r="K82" s="33"/>
      <c r="L82" s="33"/>
      <c r="M82" s="30"/>
      <c r="N82" s="30"/>
    </row>
    <row r="83" spans="2:14" s="10" customFormat="1" ht="201" customHeight="1" x14ac:dyDescent="0.45">
      <c r="B83" s="16"/>
      <c r="C83" s="16"/>
      <c r="D83" s="16"/>
      <c r="E83" s="20"/>
      <c r="F83" s="16"/>
      <c r="G83" s="29"/>
      <c r="H83" s="30"/>
      <c r="I83" s="33"/>
      <c r="J83" s="33"/>
      <c r="K83" s="33"/>
      <c r="L83" s="33"/>
      <c r="M83" s="30"/>
      <c r="N83" s="30"/>
    </row>
    <row r="84" spans="2:14" s="10" customFormat="1" ht="201" customHeight="1" x14ac:dyDescent="0.45">
      <c r="B84" s="16"/>
      <c r="C84" s="16"/>
      <c r="D84" s="16"/>
      <c r="E84" s="20"/>
      <c r="F84" s="16"/>
      <c r="G84" s="29"/>
      <c r="H84" s="30"/>
      <c r="I84" s="33"/>
      <c r="J84" s="33"/>
      <c r="K84" s="33"/>
      <c r="L84" s="33"/>
      <c r="M84" s="30"/>
      <c r="N84" s="30"/>
    </row>
    <row r="85" spans="2:14" s="10" customFormat="1" ht="201" customHeight="1" x14ac:dyDescent="0.45">
      <c r="B85" s="16"/>
      <c r="C85" s="16"/>
      <c r="D85" s="16"/>
      <c r="E85" s="20"/>
      <c r="F85" s="16"/>
      <c r="G85" s="29"/>
      <c r="H85" s="30"/>
      <c r="I85" s="33"/>
      <c r="J85" s="33"/>
      <c r="K85" s="33"/>
      <c r="L85" s="33"/>
      <c r="M85" s="30"/>
      <c r="N85" s="30"/>
    </row>
    <row r="86" spans="2:14" s="10" customFormat="1" ht="201" customHeight="1" x14ac:dyDescent="0.45">
      <c r="B86" s="16"/>
      <c r="C86" s="16"/>
      <c r="D86" s="16"/>
      <c r="E86" s="20"/>
      <c r="F86" s="16"/>
      <c r="G86" s="29"/>
      <c r="H86" s="30"/>
      <c r="I86" s="33"/>
      <c r="J86" s="33"/>
      <c r="K86" s="33"/>
      <c r="L86" s="33"/>
      <c r="M86" s="30"/>
      <c r="N86" s="30"/>
    </row>
    <row r="87" spans="2:14" s="10" customFormat="1" ht="201" customHeight="1" x14ac:dyDescent="0.45">
      <c r="B87" s="16"/>
      <c r="C87" s="16"/>
      <c r="D87" s="16"/>
      <c r="E87" s="20"/>
      <c r="F87" s="16"/>
      <c r="G87" s="29"/>
      <c r="H87" s="30"/>
      <c r="I87" s="33"/>
      <c r="J87" s="33"/>
      <c r="K87" s="33"/>
      <c r="L87" s="33"/>
      <c r="M87" s="30"/>
      <c r="N87" s="30"/>
    </row>
    <row r="88" spans="2:14" s="10" customFormat="1" ht="201" customHeight="1" x14ac:dyDescent="0.45">
      <c r="B88" s="16"/>
      <c r="C88" s="16"/>
      <c r="D88" s="16"/>
      <c r="E88" s="20"/>
      <c r="F88" s="16"/>
      <c r="G88" s="29"/>
      <c r="H88" s="30"/>
      <c r="I88" s="33"/>
      <c r="J88" s="33"/>
      <c r="K88" s="33"/>
      <c r="L88" s="33"/>
      <c r="M88" s="30"/>
      <c r="N88" s="30"/>
    </row>
    <row r="89" spans="2:14" s="10" customFormat="1" ht="201" customHeight="1" x14ac:dyDescent="0.45">
      <c r="B89" s="16"/>
      <c r="C89" s="16"/>
      <c r="D89" s="16"/>
      <c r="E89" s="20"/>
      <c r="F89" s="16"/>
      <c r="G89" s="29"/>
      <c r="H89" s="30"/>
      <c r="I89" s="33"/>
      <c r="J89" s="33"/>
      <c r="K89" s="33"/>
      <c r="L89" s="33"/>
      <c r="M89" s="30"/>
      <c r="N89" s="30"/>
    </row>
    <row r="90" spans="2:14" s="10" customFormat="1" ht="201" customHeight="1" x14ac:dyDescent="0.45">
      <c r="B90" s="16"/>
      <c r="C90" s="16"/>
      <c r="D90" s="16"/>
      <c r="E90" s="20"/>
      <c r="F90" s="16"/>
      <c r="G90" s="29"/>
      <c r="H90" s="30"/>
      <c r="I90" s="33"/>
      <c r="J90" s="33"/>
      <c r="K90" s="33"/>
      <c r="L90" s="33"/>
      <c r="M90" s="30"/>
      <c r="N90" s="30"/>
    </row>
    <row r="91" spans="2:14" s="10" customFormat="1" ht="201" customHeight="1" x14ac:dyDescent="0.45">
      <c r="B91" s="16"/>
      <c r="C91" s="16"/>
      <c r="D91" s="16"/>
      <c r="E91" s="20"/>
      <c r="F91" s="16"/>
      <c r="G91" s="29"/>
      <c r="H91" s="30"/>
      <c r="I91" s="33"/>
      <c r="J91" s="33"/>
      <c r="K91" s="33"/>
      <c r="L91" s="33"/>
      <c r="M91" s="30"/>
      <c r="N91" s="30"/>
    </row>
    <row r="92" spans="2:14" s="10" customFormat="1" ht="201" customHeight="1" x14ac:dyDescent="0.45">
      <c r="B92" s="16"/>
      <c r="C92" s="16"/>
      <c r="D92" s="16"/>
      <c r="E92" s="20"/>
      <c r="F92" s="16"/>
      <c r="G92" s="29"/>
      <c r="H92" s="30"/>
      <c r="I92" s="33"/>
      <c r="J92" s="33"/>
      <c r="K92" s="33"/>
      <c r="L92" s="33"/>
      <c r="M92" s="30"/>
      <c r="N92" s="30"/>
    </row>
    <row r="93" spans="2:14" s="10" customFormat="1" ht="201" customHeight="1" x14ac:dyDescent="0.45">
      <c r="B93" s="16"/>
      <c r="C93" s="16"/>
      <c r="D93" s="16"/>
      <c r="E93" s="20"/>
      <c r="F93" s="16"/>
      <c r="G93" s="29"/>
      <c r="H93" s="30"/>
      <c r="I93" s="33"/>
      <c r="J93" s="33"/>
      <c r="K93" s="33"/>
      <c r="L93" s="33"/>
      <c r="M93" s="30"/>
      <c r="N93" s="30"/>
    </row>
    <row r="94" spans="2:14" s="10" customFormat="1" ht="201" customHeight="1" x14ac:dyDescent="0.45">
      <c r="B94" s="16"/>
      <c r="C94" s="16"/>
      <c r="D94" s="16"/>
      <c r="E94" s="20"/>
      <c r="F94" s="16"/>
      <c r="G94" s="29"/>
      <c r="H94" s="30"/>
      <c r="I94" s="33"/>
      <c r="J94" s="33"/>
      <c r="K94" s="33"/>
      <c r="L94" s="33"/>
      <c r="M94" s="30"/>
      <c r="N94" s="30"/>
    </row>
    <row r="95" spans="2:14" s="10" customFormat="1" ht="201" customHeight="1" x14ac:dyDescent="0.45">
      <c r="B95" s="16"/>
      <c r="C95" s="16"/>
      <c r="D95" s="16"/>
      <c r="E95" s="20"/>
      <c r="F95" s="16"/>
      <c r="G95" s="29"/>
      <c r="H95" s="30"/>
      <c r="I95" s="33"/>
      <c r="J95" s="33"/>
      <c r="K95" s="33"/>
      <c r="L95" s="33"/>
      <c r="M95" s="30"/>
      <c r="N95" s="30"/>
    </row>
    <row r="96" spans="2:14" s="10" customFormat="1" ht="201" customHeight="1" x14ac:dyDescent="0.45">
      <c r="B96" s="16"/>
      <c r="C96" s="16"/>
      <c r="D96" s="16"/>
      <c r="E96" s="20"/>
      <c r="F96" s="16"/>
      <c r="G96" s="29"/>
      <c r="H96" s="30"/>
      <c r="I96" s="33"/>
      <c r="J96" s="33"/>
      <c r="K96" s="33"/>
      <c r="L96" s="33"/>
      <c r="M96" s="30"/>
      <c r="N96" s="30"/>
    </row>
    <row r="97" spans="2:14" s="10" customFormat="1" ht="201" customHeight="1" x14ac:dyDescent="0.45">
      <c r="B97" s="16"/>
      <c r="C97" s="16"/>
      <c r="D97" s="16"/>
      <c r="E97" s="20"/>
      <c r="F97" s="16"/>
      <c r="G97" s="29"/>
      <c r="H97" s="30"/>
      <c r="I97" s="33"/>
      <c r="J97" s="33"/>
      <c r="K97" s="33"/>
      <c r="L97" s="33"/>
      <c r="M97" s="30"/>
      <c r="N97" s="30"/>
    </row>
    <row r="98" spans="2:14" s="10" customFormat="1" ht="201" customHeight="1" x14ac:dyDescent="0.45">
      <c r="B98" s="1"/>
      <c r="C98" s="1"/>
      <c r="D98" s="16"/>
      <c r="E98" s="11"/>
      <c r="F98" s="1"/>
      <c r="G98" s="30"/>
      <c r="H98" s="30"/>
      <c r="I98" s="33"/>
      <c r="J98" s="33"/>
      <c r="K98" s="33"/>
      <c r="L98" s="33"/>
      <c r="M98" s="30"/>
      <c r="N98" s="30"/>
    </row>
    <row r="99" spans="2:14" s="10" customFormat="1" ht="201" customHeight="1" x14ac:dyDescent="0.45">
      <c r="B99" s="1"/>
      <c r="C99" s="1"/>
      <c r="D99" s="16"/>
      <c r="E99" s="11"/>
      <c r="F99" s="1"/>
      <c r="G99" s="30"/>
      <c r="H99" s="30"/>
      <c r="I99" s="33"/>
      <c r="J99" s="33"/>
      <c r="K99" s="33"/>
      <c r="L99" s="33"/>
      <c r="M99" s="30"/>
      <c r="N99" s="30"/>
    </row>
    <row r="100" spans="2:14" s="10" customFormat="1" ht="201" customHeight="1" x14ac:dyDescent="0.45">
      <c r="B100" s="1"/>
      <c r="C100" s="1"/>
      <c r="D100" s="16"/>
      <c r="E100" s="11"/>
      <c r="F100" s="1"/>
      <c r="G100" s="30"/>
      <c r="H100" s="30"/>
      <c r="I100" s="33"/>
      <c r="J100" s="33"/>
      <c r="K100" s="33"/>
      <c r="L100" s="33"/>
      <c r="M100" s="30"/>
      <c r="N100" s="30"/>
    </row>
    <row r="101" spans="2:14" s="10" customFormat="1" ht="201" customHeight="1" x14ac:dyDescent="0.45">
      <c r="B101" s="1"/>
      <c r="C101" s="1"/>
      <c r="D101" s="16"/>
      <c r="E101" s="11"/>
      <c r="F101" s="1"/>
      <c r="G101" s="30"/>
      <c r="H101" s="30"/>
      <c r="I101" s="33"/>
      <c r="J101" s="33"/>
      <c r="K101" s="33"/>
      <c r="L101" s="33"/>
      <c r="M101" s="30"/>
      <c r="N101" s="30"/>
    </row>
    <row r="102" spans="2:14" s="10" customFormat="1" ht="201" customHeight="1" x14ac:dyDescent="0.45">
      <c r="B102" s="1"/>
      <c r="C102" s="1"/>
      <c r="D102" s="16"/>
      <c r="E102" s="11"/>
      <c r="F102" s="1"/>
      <c r="G102" s="30"/>
      <c r="H102" s="30"/>
      <c r="I102" s="33"/>
      <c r="J102" s="33"/>
      <c r="K102" s="33"/>
      <c r="L102" s="33"/>
      <c r="M102" s="30"/>
      <c r="N102" s="30"/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25" right="0.25" top="0.75" bottom="0.75" header="0.3" footer="0.3"/>
  <pageSetup paperSize="8"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9F53F-C8C8-4B15-8377-A3FCF162B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8FFA0-0E03-4462-BACE-D522C38664BC}">
  <ds:schemaRefs>
    <ds:schemaRef ds:uri="http://purl.org/dc/elements/1.1/"/>
    <ds:schemaRef ds:uri="534545f7-dfad-40dc-8880-0a5cc848d94b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E860CE1-9E0F-4319-A8B9-4780B4601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2025-12-17T11:17:07Z</dcterms:created>
  <dcterms:modified xsi:type="dcterms:W3CDTF">2026-01-06T14:58:01Z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