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27DCF6C6-0755-4867-A227-F5B1BE8A1F3D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OFFER!$A$14:$I$40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1" l="1"/>
  <c r="Z18" i="1" s="1"/>
  <c r="Y19" i="1"/>
  <c r="Z19" i="1" s="1"/>
  <c r="Y26" i="1"/>
  <c r="Z26" i="1" s="1"/>
  <c r="Y27" i="1"/>
  <c r="Z27" i="1" s="1"/>
  <c r="Y28" i="1"/>
  <c r="Z28" i="1" s="1"/>
  <c r="Y29" i="1"/>
  <c r="Z29" i="1" s="1"/>
  <c r="X19" i="1"/>
  <c r="X20" i="1"/>
  <c r="X21" i="1"/>
  <c r="X22" i="1"/>
  <c r="X23" i="1"/>
  <c r="X28" i="1"/>
  <c r="X38" i="1"/>
  <c r="X39" i="1"/>
  <c r="X40" i="1"/>
  <c r="X15" i="1"/>
  <c r="W16" i="1"/>
  <c r="X16" i="1" s="1"/>
  <c r="W17" i="1"/>
  <c r="X17" i="1" s="1"/>
  <c r="W18" i="1"/>
  <c r="X18" i="1" s="1"/>
  <c r="W19" i="1"/>
  <c r="W20" i="1"/>
  <c r="Y20" i="1" s="1"/>
  <c r="Z20" i="1" s="1"/>
  <c r="W21" i="1"/>
  <c r="Y21" i="1" s="1"/>
  <c r="Z21" i="1" s="1"/>
  <c r="W22" i="1"/>
  <c r="Y22" i="1" s="1"/>
  <c r="Z22" i="1" s="1"/>
  <c r="W23" i="1"/>
  <c r="Y23" i="1" s="1"/>
  <c r="Z23" i="1" s="1"/>
  <c r="W24" i="1"/>
  <c r="X24" i="1" s="1"/>
  <c r="W25" i="1"/>
  <c r="Y25" i="1" s="1"/>
  <c r="Z25" i="1" s="1"/>
  <c r="W26" i="1"/>
  <c r="X26" i="1" s="1"/>
  <c r="W27" i="1"/>
  <c r="X27" i="1" s="1"/>
  <c r="W28" i="1"/>
  <c r="W29" i="1"/>
  <c r="X29" i="1" s="1"/>
  <c r="W30" i="1"/>
  <c r="Y30" i="1" s="1"/>
  <c r="Z30" i="1" s="1"/>
  <c r="W31" i="1"/>
  <c r="Y31" i="1" s="1"/>
  <c r="Z31" i="1" s="1"/>
  <c r="W32" i="1"/>
  <c r="Y32" i="1" s="1"/>
  <c r="Z32" i="1" s="1"/>
  <c r="W33" i="1"/>
  <c r="Y33" i="1" s="1"/>
  <c r="Z33" i="1" s="1"/>
  <c r="W34" i="1"/>
  <c r="X34" i="1" s="1"/>
  <c r="W35" i="1"/>
  <c r="Y35" i="1" s="1"/>
  <c r="Z35" i="1" s="1"/>
  <c r="W36" i="1"/>
  <c r="X36" i="1" s="1"/>
  <c r="W37" i="1"/>
  <c r="X37" i="1" s="1"/>
  <c r="W38" i="1"/>
  <c r="Y38" i="1" s="1"/>
  <c r="Z38" i="1" s="1"/>
  <c r="W39" i="1"/>
  <c r="Y39" i="1" s="1"/>
  <c r="Z39" i="1" s="1"/>
  <c r="W40" i="1"/>
  <c r="Y40" i="1" s="1"/>
  <c r="Z40" i="1" s="1"/>
  <c r="W15" i="1"/>
  <c r="Y15" i="1" s="1"/>
  <c r="Z15" i="1" s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15" i="1"/>
  <c r="I41" i="1"/>
  <c r="Y36" i="1" l="1"/>
  <c r="Z36" i="1" s="1"/>
  <c r="X33" i="1"/>
  <c r="X31" i="1"/>
  <c r="Y17" i="1"/>
  <c r="Z17" i="1" s="1"/>
  <c r="X30" i="1"/>
  <c r="Y16" i="1"/>
  <c r="Z16" i="1" s="1"/>
  <c r="X32" i="1"/>
  <c r="Y37" i="1"/>
  <c r="Z37" i="1" s="1"/>
  <c r="X35" i="1"/>
  <c r="X25" i="1"/>
  <c r="X41" i="1" s="1"/>
  <c r="Y34" i="1"/>
  <c r="Z34" i="1" s="1"/>
  <c r="Y24" i="1"/>
  <c r="Z24" i="1" s="1"/>
  <c r="V41" i="1"/>
  <c r="Z41" i="1" l="1"/>
</calcChain>
</file>

<file path=xl/sharedStrings.xml><?xml version="1.0" encoding="utf-8"?>
<sst xmlns="http://schemas.openxmlformats.org/spreadsheetml/2006/main" count="220" uniqueCount="99">
  <si>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</si>
  <si>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</si>
  <si>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</si>
  <si>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</si>
  <si>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</si>
  <si>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</si>
  <si>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</si>
  <si>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</si>
  <si>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</si>
  <si>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</si>
  <si>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</si>
  <si>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</si>
  <si>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SKU</t>
  </si>
  <si>
    <t>BRAND</t>
  </si>
  <si>
    <t>PRODUCT</t>
  </si>
  <si>
    <t>GROUP</t>
  </si>
  <si>
    <t>GENDER</t>
  </si>
  <si>
    <t>COLOR</t>
  </si>
  <si>
    <t>COMPOSITION</t>
  </si>
  <si>
    <t>TOT.QTY</t>
  </si>
  <si>
    <t>TU</t>
  </si>
  <si>
    <t>S</t>
  </si>
  <si>
    <t>M</t>
  </si>
  <si>
    <t>L</t>
  </si>
  <si>
    <t>XL</t>
  </si>
  <si>
    <t>XXL</t>
  </si>
  <si>
    <t>XXXL</t>
  </si>
  <si>
    <t>50</t>
  </si>
  <si>
    <t>52</t>
  </si>
  <si>
    <t>54</t>
  </si>
  <si>
    <t>56</t>
  </si>
  <si>
    <t>RRP €</t>
  </si>
  <si>
    <t>RRP TOT €</t>
  </si>
  <si>
    <t>COST €</t>
  </si>
  <si>
    <t>COST TOT €</t>
  </si>
  <si>
    <t>COST £</t>
  </si>
  <si>
    <t>COST TOT £</t>
  </si>
  <si>
    <t>10118611A16047_2U240</t>
  </si>
  <si>
    <t>Versace</t>
  </si>
  <si>
    <t>Blue Iconic Cotton Soft T-shirt</t>
  </si>
  <si>
    <t>Clothing</t>
  </si>
  <si>
    <t>Male</t>
  </si>
  <si>
    <t>blu</t>
  </si>
  <si>
    <t>100% CO</t>
  </si>
  <si>
    <t>10118841A08648_1B000</t>
  </si>
  <si>
    <t>Cotton crew-neck sweater</t>
  </si>
  <si>
    <t>nero</t>
  </si>
  <si>
    <t>10121751A13795_2B020</t>
  </si>
  <si>
    <t>Cotton full zip hoodie</t>
  </si>
  <si>
    <t>100% CO|95% CO 5% EA|100% PL</t>
  </si>
  <si>
    <t>10118531A14057_2B150</t>
  </si>
  <si>
    <t>Cotton hoodie</t>
  </si>
  <si>
    <t>10118511A14049_1B000</t>
  </si>
  <si>
    <t>Cotton polo shirt</t>
  </si>
  <si>
    <t>10118511A12074_2W110</t>
  </si>
  <si>
    <t>bianco</t>
  </si>
  <si>
    <t>10118521A14074_2B130</t>
  </si>
  <si>
    <t>Cotton sweatshirt</t>
  </si>
  <si>
    <t>10118611A14053_2W110</t>
  </si>
  <si>
    <t>Cotton T-shirt</t>
  </si>
  <si>
    <t>10118611A12070_2W020</t>
  </si>
  <si>
    <t>10121741A10245_5B000</t>
  </si>
  <si>
    <t>10121741A10245_5U960</t>
  </si>
  <si>
    <t>10122601A15633_2W0C0</t>
  </si>
  <si>
    <t>Elegant contrast collar cream polo</t>
  </si>
  <si>
    <t>panna</t>
  </si>
  <si>
    <t>10118511A14049_1UI20</t>
  </si>
  <si>
    <t>Embroidered cotton polo shirt</t>
  </si>
  <si>
    <t>A89507S1A14046_2B130</t>
  </si>
  <si>
    <t>A89507S1A14046_2W020</t>
  </si>
  <si>
    <t>10215151A15809_5B000</t>
  </si>
  <si>
    <t>Full zip hoodie</t>
  </si>
  <si>
    <t>10118521A12064_2B020</t>
  </si>
  <si>
    <t>Logo detail cotton sweatshirt</t>
  </si>
  <si>
    <t>10192591A13841_2B020</t>
  </si>
  <si>
    <t>Short sleeve cotton polo shirt</t>
  </si>
  <si>
    <t>10118511A14049_1W000</t>
  </si>
  <si>
    <t>10118531A16088_2K500</t>
  </si>
  <si>
    <t>Versace modern caramel hooded sweatshirt</t>
  </si>
  <si>
    <t>Cammello</t>
  </si>
  <si>
    <t>10145691A10399_5B00V</t>
  </si>
  <si>
    <t>Canvas tote bag</t>
  </si>
  <si>
    <t>Bags</t>
  </si>
  <si>
    <t>W</t>
  </si>
  <si>
    <t>100% PL|100% LAMB LE</t>
  </si>
  <si>
    <t>10145691A10399_2KM5V</t>
  </si>
  <si>
    <t>avorio</t>
  </si>
  <si>
    <t>10155311A11245_1B00V</t>
  </si>
  <si>
    <t>Elegant black clutch with golden closure</t>
  </si>
  <si>
    <t>Female</t>
  </si>
  <si>
    <t>72% VI 28% SE</t>
  </si>
  <si>
    <t>1013358DVIT2T_1B00V</t>
  </si>
  <si>
    <t>Elegant black clutch.</t>
  </si>
  <si>
    <t>100% CALF LE</t>
  </si>
  <si>
    <t>1015537DVIT2T_1B00V</t>
  </si>
  <si>
    <t>Large leather tote bag</t>
  </si>
  <si>
    <t>10155791A03912_1B00V</t>
  </si>
  <si>
    <t>Leather flat pouch</t>
  </si>
  <si>
    <t>100% LAMB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</si>
</sst>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4" fillId="5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" fontId="4" fillId="4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0</xdr:col>
      <xdr:colOff>952500</xdr:colOff>
      <xdr:row>14</xdr:row>
      <xdr:rowOff>1438275</xdr:rowOff>
    </xdr:to>
    <xdr:pic>
      <xdr:nvPicPr>
        <xdr:cNvPr id="39" name="10118611A16047_2U240" descr="10118611A16047_2U24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952500</xdr:colOff>
      <xdr:row>15</xdr:row>
      <xdr:rowOff>1438275</xdr:rowOff>
    </xdr:to>
    <xdr:pic>
      <xdr:nvPicPr>
        <xdr:cNvPr id="43" name="10118841A08648_1B000" descr="10118841A08648_1B00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0</xdr:col>
      <xdr:colOff>952500</xdr:colOff>
      <xdr:row>16</xdr:row>
      <xdr:rowOff>1438275</xdr:rowOff>
    </xdr:to>
    <xdr:pic>
      <xdr:nvPicPr>
        <xdr:cNvPr id="44" name="10121751A13795_2B020" descr="10121751A13795_2B02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0</xdr:col>
      <xdr:colOff>952500</xdr:colOff>
      <xdr:row>17</xdr:row>
      <xdr:rowOff>1438275</xdr:rowOff>
    </xdr:to>
    <xdr:pic>
      <xdr:nvPicPr>
        <xdr:cNvPr id="45" name="10118531A14057_2B150" descr="10118531A14057_2B15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0</xdr:col>
      <xdr:colOff>952500</xdr:colOff>
      <xdr:row>18</xdr:row>
      <xdr:rowOff>1438275</xdr:rowOff>
    </xdr:to>
    <xdr:pic>
      <xdr:nvPicPr>
        <xdr:cNvPr id="46" name="10118511A14049_1B000" descr="10118511A14049_1B00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952500</xdr:colOff>
      <xdr:row>19</xdr:row>
      <xdr:rowOff>1438275</xdr:rowOff>
    </xdr:to>
    <xdr:pic>
      <xdr:nvPicPr>
        <xdr:cNvPr id="47" name="10118511A12074_2W110" descr="10118511A12074_2W1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9525</xdr:rowOff>
    </xdr:from>
    <xdr:to>
      <xdr:col>0</xdr:col>
      <xdr:colOff>952500</xdr:colOff>
      <xdr:row>20</xdr:row>
      <xdr:rowOff>1438275</xdr:rowOff>
    </xdr:to>
    <xdr:pic>
      <xdr:nvPicPr>
        <xdr:cNvPr id="48" name="10118521A14074_2B130" descr="10118521A14074_2B13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9525</xdr:rowOff>
    </xdr:from>
    <xdr:to>
      <xdr:col>0</xdr:col>
      <xdr:colOff>952500</xdr:colOff>
      <xdr:row>21</xdr:row>
      <xdr:rowOff>1438275</xdr:rowOff>
    </xdr:to>
    <xdr:pic>
      <xdr:nvPicPr>
        <xdr:cNvPr id="51" name="10118611A14053_2W110" descr="10118611A14053_2W1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9525</xdr:rowOff>
    </xdr:from>
    <xdr:to>
      <xdr:col>0</xdr:col>
      <xdr:colOff>952500</xdr:colOff>
      <xdr:row>22</xdr:row>
      <xdr:rowOff>1438275</xdr:rowOff>
    </xdr:to>
    <xdr:pic>
      <xdr:nvPicPr>
        <xdr:cNvPr id="52" name="10118611A12070_2W020" descr="10118611A12070_2W02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9525</xdr:rowOff>
    </xdr:from>
    <xdr:to>
      <xdr:col>0</xdr:col>
      <xdr:colOff>952500</xdr:colOff>
      <xdr:row>23</xdr:row>
      <xdr:rowOff>1438275</xdr:rowOff>
    </xdr:to>
    <xdr:pic>
      <xdr:nvPicPr>
        <xdr:cNvPr id="53" name="10121741A10245_5B000" descr="10121741A10245_5B00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9525</xdr:rowOff>
    </xdr:from>
    <xdr:to>
      <xdr:col>0</xdr:col>
      <xdr:colOff>952500</xdr:colOff>
      <xdr:row>24</xdr:row>
      <xdr:rowOff>1438275</xdr:rowOff>
    </xdr:to>
    <xdr:pic>
      <xdr:nvPicPr>
        <xdr:cNvPr id="54" name="10121741A10245_5U960" descr="10121741A10245_5U96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0</xdr:col>
      <xdr:colOff>952500</xdr:colOff>
      <xdr:row>25</xdr:row>
      <xdr:rowOff>1438275</xdr:rowOff>
    </xdr:to>
    <xdr:pic>
      <xdr:nvPicPr>
        <xdr:cNvPr id="58" name="10122601A15633_2W0C0" descr="10122601A15633_2W0C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952500</xdr:colOff>
      <xdr:row>26</xdr:row>
      <xdr:rowOff>1438275</xdr:rowOff>
    </xdr:to>
    <xdr:pic>
      <xdr:nvPicPr>
        <xdr:cNvPr id="63" name="10118511A14049_1UI20" descr="10118511A14049_1UI2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952500</xdr:colOff>
      <xdr:row>27</xdr:row>
      <xdr:rowOff>1438275</xdr:rowOff>
    </xdr:to>
    <xdr:pic>
      <xdr:nvPicPr>
        <xdr:cNvPr id="64" name="A89507S1A14046_2B130" descr="A89507S1A14046_2B13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0</xdr:col>
      <xdr:colOff>952500</xdr:colOff>
      <xdr:row>28</xdr:row>
      <xdr:rowOff>1438275</xdr:rowOff>
    </xdr:to>
    <xdr:pic>
      <xdr:nvPicPr>
        <xdr:cNvPr id="65" name="A89507S1A14046_2W020" descr="A89507S1A14046_2W02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9525</xdr:rowOff>
    </xdr:from>
    <xdr:to>
      <xdr:col>0</xdr:col>
      <xdr:colOff>952500</xdr:colOff>
      <xdr:row>29</xdr:row>
      <xdr:rowOff>1438275</xdr:rowOff>
    </xdr:to>
    <xdr:pic>
      <xdr:nvPicPr>
        <xdr:cNvPr id="68" name="10215151A15809_5B000" descr="10215151A15809_5B00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9525</xdr:rowOff>
    </xdr:from>
    <xdr:to>
      <xdr:col>0</xdr:col>
      <xdr:colOff>952500</xdr:colOff>
      <xdr:row>30</xdr:row>
      <xdr:rowOff>1438275</xdr:rowOff>
    </xdr:to>
    <xdr:pic>
      <xdr:nvPicPr>
        <xdr:cNvPr id="73" name="10118521A12064_2B020" descr="10118521A12064_2B02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952500</xdr:colOff>
      <xdr:row>31</xdr:row>
      <xdr:rowOff>1438275</xdr:rowOff>
    </xdr:to>
    <xdr:pic>
      <xdr:nvPicPr>
        <xdr:cNvPr id="86" name="10192591A13841_2B020" descr="10192591A13841_2B02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952500</xdr:colOff>
      <xdr:row>32</xdr:row>
      <xdr:rowOff>1438275</xdr:rowOff>
    </xdr:to>
    <xdr:pic>
      <xdr:nvPicPr>
        <xdr:cNvPr id="87" name="10118511A14049_1W000" descr="10118511A14049_1W00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952500</xdr:colOff>
      <xdr:row>33</xdr:row>
      <xdr:rowOff>1438275</xdr:rowOff>
    </xdr:to>
    <xdr:pic>
      <xdr:nvPicPr>
        <xdr:cNvPr id="96" name="10118531A16088_2K500" descr="10118531A16088_2K50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952500</xdr:colOff>
      <xdr:row>34</xdr:row>
      <xdr:rowOff>1438275</xdr:rowOff>
    </xdr:to>
    <xdr:pic>
      <xdr:nvPicPr>
        <xdr:cNvPr id="112" name="10145691A10399_5B00V" descr="10145691A10399_5B00V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952500</xdr:colOff>
      <xdr:row>35</xdr:row>
      <xdr:rowOff>1438275</xdr:rowOff>
    </xdr:to>
    <xdr:pic>
      <xdr:nvPicPr>
        <xdr:cNvPr id="113" name="10145691A10399_2KM5V" descr="10145691A10399_2KM5V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9525</xdr:rowOff>
    </xdr:from>
    <xdr:to>
      <xdr:col>0</xdr:col>
      <xdr:colOff>952500</xdr:colOff>
      <xdr:row>36</xdr:row>
      <xdr:rowOff>1438275</xdr:rowOff>
    </xdr:to>
    <xdr:pic>
      <xdr:nvPicPr>
        <xdr:cNvPr id="114" name="10155311A11245_1B00V" descr="10155311A11245_1B00V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9525</xdr:rowOff>
    </xdr:from>
    <xdr:to>
      <xdr:col>0</xdr:col>
      <xdr:colOff>952500</xdr:colOff>
      <xdr:row>37</xdr:row>
      <xdr:rowOff>1438275</xdr:rowOff>
    </xdr:to>
    <xdr:pic>
      <xdr:nvPicPr>
        <xdr:cNvPr id="115" name="1013358DVIT2T_1B00V" descr="1013358DVIT2T_1B00V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9525</xdr:rowOff>
    </xdr:from>
    <xdr:to>
      <xdr:col>0</xdr:col>
      <xdr:colOff>952500</xdr:colOff>
      <xdr:row>38</xdr:row>
      <xdr:rowOff>1438275</xdr:rowOff>
    </xdr:to>
    <xdr:pic>
      <xdr:nvPicPr>
        <xdr:cNvPr id="116" name="1015537DVIT2T_1B00V" descr="1015537DVIT2T_1B00V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9525</xdr:rowOff>
    </xdr:from>
    <xdr:to>
      <xdr:col>0</xdr:col>
      <xdr:colOff>952500</xdr:colOff>
      <xdr:row>39</xdr:row>
      <xdr:rowOff>1438275</xdr:rowOff>
    </xdr:to>
    <xdr:pic>
      <xdr:nvPicPr>
        <xdr:cNvPr id="119" name="10155791A03912_1B00V" descr="10155791A03912_1B00V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1"/>
  <sheetViews>
    <sheetView tabSelected="1" workbookViewId="0">
      <pane ySplit="14" topLeftCell="A39" activePane="bottomLeft" state="frozen"/>
      <selection pane="bottomLeft" activeCell="W40" sqref="W40"/>
    </sheetView>
  </sheetViews>
  <sheetFormatPr defaultColWidth="8.86328125" defaultRowHeight="15.75" x14ac:dyDescent="0.45"/>
  <cols>
    <col min="1" max="2" width="21" style="1" customWidth="1"/>
    <col min="3" max="3" width="7.3984375" style="1" bestFit="1" customWidth="1"/>
    <col min="4" max="4" width="13.73046875" style="1" customWidth="1"/>
    <col min="5" max="5" width="9.3984375" style="1" customWidth="1"/>
    <col min="6" max="6" width="7.86328125" style="1" bestFit="1" customWidth="1"/>
    <col min="7" max="7" width="6.265625" style="1" customWidth="1"/>
    <col min="8" max="8" width="13.1328125" style="1" bestFit="1" customWidth="1"/>
    <col min="9" max="9" width="8.265625" style="1" bestFit="1" customWidth="1"/>
    <col min="10" max="10" width="3.3984375" style="1" bestFit="1" customWidth="1"/>
    <col min="11" max="14" width="3.1328125" style="1" bestFit="1" customWidth="1"/>
    <col min="15" max="15" width="4.265625" style="1" bestFit="1" customWidth="1"/>
    <col min="16" max="16" width="5.3984375" style="1" bestFit="1" customWidth="1"/>
    <col min="17" max="20" width="3.1328125" style="1" bestFit="1" customWidth="1"/>
    <col min="21" max="21" width="11.73046875" style="10" bestFit="1" customWidth="1"/>
    <col min="22" max="22" width="14.1328125" style="10" bestFit="1" customWidth="1"/>
    <col min="23" max="24" width="12.86328125" style="10" customWidth="1"/>
    <col min="25" max="25" width="12.86328125" style="6" customWidth="1"/>
    <col min="26" max="26" width="18.3984375" style="6" customWidth="1"/>
    <col min="27" max="16384" width="8.86328125" style="1"/>
  </cols>
  <sheetData>
    <row r="1" spans="1:26" x14ac:dyDescent="0.45">
      <c r="A1" s="17" t="s">
        <v>0</v>
      </c>
      <c r="B1" s="18"/>
      <c r="C1" s="19"/>
    </row>
    <row r="2" spans="1:26" x14ac:dyDescent="0.45">
      <c r="A2" s="20" t="s">
        <v>1</v>
      </c>
      <c r="B2" s="20"/>
      <c r="C2" s="20"/>
    </row>
    <row r="3" spans="1:26" x14ac:dyDescent="0.45">
      <c r="A3" s="20" t="s">
        <v>0</v>
      </c>
      <c r="B3" s="20"/>
      <c r="C3" s="20"/>
    </row>
    <row r="4" spans="1:26" x14ac:dyDescent="0.45">
      <c r="A4" s="20" t="s">
        <v>2</v>
      </c>
      <c r="B4" s="20"/>
      <c r="C4" s="20"/>
    </row>
    <row r="5" spans="1:26" x14ac:dyDescent="0.45">
      <c r="A5" s="20" t="s">
        <v>3</v>
      </c>
      <c r="B5" s="20"/>
      <c r="C5" s="20"/>
    </row>
    <row r="6" spans="1:26" x14ac:dyDescent="0.45">
      <c r="A6" s="20" t="s">
        <v>4</v>
      </c>
      <c r="B6" s="20"/>
      <c r="C6" s="20"/>
    </row>
    <row r="7" spans="1:26" x14ac:dyDescent="0.45">
      <c r="A7" s="20" t="s">
        <v>5</v>
      </c>
      <c r="B7" s="20"/>
      <c r="C7" s="20"/>
    </row>
    <row r="8" spans="1:26" x14ac:dyDescent="0.45">
      <c r="A8" s="20" t="s">
        <v>6</v>
      </c>
      <c r="B8" s="20"/>
      <c r="C8" s="20"/>
    </row>
    <row r="9" spans="1:26" x14ac:dyDescent="0.45">
      <c r="A9" s="20" t="s">
        <v>7</v>
      </c>
      <c r="B9" s="20"/>
      <c r="C9" s="20"/>
    </row>
    <row r="10" spans="1:26" x14ac:dyDescent="0.45">
      <c r="A10" s="14" t="s">
        <v>8</v>
      </c>
      <c r="B10" s="15"/>
      <c r="C10" s="16"/>
    </row>
    <row r="11" spans="1:26" x14ac:dyDescent="0.45">
      <c r="A11" s="14" t="s">
        <v>9</v>
      </c>
      <c r="B11" s="15"/>
      <c r="C11" s="16"/>
    </row>
    <row r="12" spans="1:26" x14ac:dyDescent="0.45">
      <c r="A12" s="14" t="s">
        <v>10</v>
      </c>
      <c r="B12" s="15"/>
      <c r="C12" s="16"/>
    </row>
    <row r="14" spans="1:26" ht="30" customHeight="1" x14ac:dyDescent="0.45">
      <c r="A14" s="3" t="s">
        <v>11</v>
      </c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20</v>
      </c>
      <c r="K14" s="3" t="s">
        <v>21</v>
      </c>
      <c r="L14" s="3" t="s">
        <v>22</v>
      </c>
      <c r="M14" s="3" t="s">
        <v>23</v>
      </c>
      <c r="N14" s="3" t="s">
        <v>24</v>
      </c>
      <c r="O14" s="3" t="s">
        <v>25</v>
      </c>
      <c r="P14" s="3" t="s">
        <v>26</v>
      </c>
      <c r="Q14" s="3" t="s">
        <v>27</v>
      </c>
      <c r="R14" s="3" t="s">
        <v>28</v>
      </c>
      <c r="S14" s="3" t="s">
        <v>29</v>
      </c>
      <c r="T14" s="3" t="s">
        <v>30</v>
      </c>
      <c r="U14" s="2" t="s">
        <v>31</v>
      </c>
      <c r="V14" s="2" t="s">
        <v>32</v>
      </c>
      <c r="W14" s="2" t="s">
        <v>33</v>
      </c>
      <c r="X14" s="2" t="s">
        <v>34</v>
      </c>
      <c r="Y14" s="7" t="s">
        <v>35</v>
      </c>
      <c r="Z14" s="7" t="s">
        <v>36</v>
      </c>
    </row>
    <row r="15" spans="1:26" ht="114" customHeight="1" x14ac:dyDescent="0.45">
      <c r="A15" s="21"/>
      <c r="B15" s="21" t="s">
        <v>37</v>
      </c>
      <c r="C15" s="21" t="s">
        <v>38</v>
      </c>
      <c r="D15" s="21" t="s">
        <v>39</v>
      </c>
      <c r="E15" s="21" t="s">
        <v>40</v>
      </c>
      <c r="F15" s="21" t="s">
        <v>41</v>
      </c>
      <c r="G15" s="21" t="s">
        <v>42</v>
      </c>
      <c r="H15" s="21" t="s">
        <v>43</v>
      </c>
      <c r="I15" s="5">
        <v>40</v>
      </c>
      <c r="J15" s="5"/>
      <c r="K15" s="5"/>
      <c r="L15" s="5">
        <v>23</v>
      </c>
      <c r="M15" s="5">
        <v>17</v>
      </c>
      <c r="N15" s="5"/>
      <c r="O15" s="5"/>
      <c r="P15" s="5"/>
      <c r="Q15" s="5"/>
      <c r="R15" s="5"/>
      <c r="S15" s="5"/>
      <c r="T15" s="5"/>
      <c r="U15" s="11">
        <v>430</v>
      </c>
      <c r="V15" s="11">
        <f>SUM(U15*I15)</f>
        <v>17200</v>
      </c>
      <c r="W15" s="11">
        <f>SUM(U15*27%)</f>
        <v>116.10000000000001</v>
      </c>
      <c r="X15" s="11">
        <f t="shared" ref="X15:X40" si="0">SUM(W15*I15)</f>
        <v>4644</v>
      </c>
      <c r="Y15" s="8">
        <f>SUM(W15/1.12)</f>
        <v>103.66071428571428</v>
      </c>
      <c r="Z15" s="8">
        <f t="shared" ref="Z15:Z40" si="1">SUM(Y15*I15)</f>
        <v>4146.4285714285706</v>
      </c>
    </row>
    <row r="16" spans="1:26" ht="114" customHeight="1" x14ac:dyDescent="0.45">
      <c r="A16" s="21"/>
      <c r="B16" s="21" t="s">
        <v>44</v>
      </c>
      <c r="C16" s="21" t="s">
        <v>38</v>
      </c>
      <c r="D16" s="21" t="s">
        <v>45</v>
      </c>
      <c r="E16" s="21" t="s">
        <v>40</v>
      </c>
      <c r="F16" s="21" t="s">
        <v>22</v>
      </c>
      <c r="G16" s="21" t="s">
        <v>46</v>
      </c>
      <c r="H16" s="21" t="s">
        <v>43</v>
      </c>
      <c r="I16" s="5">
        <v>71</v>
      </c>
      <c r="J16" s="5"/>
      <c r="K16" s="5"/>
      <c r="L16" s="5"/>
      <c r="M16" s="5"/>
      <c r="N16" s="5"/>
      <c r="O16" s="5"/>
      <c r="P16" s="5"/>
      <c r="Q16" s="5">
        <v>19</v>
      </c>
      <c r="R16" s="5">
        <v>24</v>
      </c>
      <c r="S16" s="5">
        <v>13</v>
      </c>
      <c r="T16" s="5">
        <v>15</v>
      </c>
      <c r="U16" s="11">
        <v>1130</v>
      </c>
      <c r="V16" s="11">
        <f t="shared" ref="V16:V40" si="2">SUM(U16*I16)</f>
        <v>80230</v>
      </c>
      <c r="W16" s="11">
        <f t="shared" ref="W16:W40" si="3">SUM(U16*27%)</f>
        <v>305.10000000000002</v>
      </c>
      <c r="X16" s="11">
        <f t="shared" si="0"/>
        <v>21662.100000000002</v>
      </c>
      <c r="Y16" s="8">
        <f t="shared" ref="Y16:Y40" si="4">SUM(W16/1.12)</f>
        <v>272.41071428571428</v>
      </c>
      <c r="Z16" s="8">
        <f t="shared" si="1"/>
        <v>19341.160714285714</v>
      </c>
    </row>
    <row r="17" spans="1:26" ht="114" customHeight="1" x14ac:dyDescent="0.45">
      <c r="A17" s="21"/>
      <c r="B17" s="21" t="s">
        <v>47</v>
      </c>
      <c r="C17" s="21" t="s">
        <v>38</v>
      </c>
      <c r="D17" s="21" t="s">
        <v>48</v>
      </c>
      <c r="E17" s="21" t="s">
        <v>40</v>
      </c>
      <c r="F17" s="21" t="s">
        <v>22</v>
      </c>
      <c r="G17" s="21" t="s">
        <v>46</v>
      </c>
      <c r="H17" s="21" t="s">
        <v>49</v>
      </c>
      <c r="I17" s="5">
        <v>63</v>
      </c>
      <c r="J17" s="5"/>
      <c r="K17" s="5"/>
      <c r="L17" s="5"/>
      <c r="M17" s="5"/>
      <c r="N17" s="5">
        <v>23</v>
      </c>
      <c r="O17" s="5">
        <v>20</v>
      </c>
      <c r="P17" s="5">
        <v>20</v>
      </c>
      <c r="Q17" s="5"/>
      <c r="R17" s="5"/>
      <c r="S17" s="5"/>
      <c r="T17" s="5"/>
      <c r="U17" s="11">
        <v>1035</v>
      </c>
      <c r="V17" s="11">
        <f t="shared" si="2"/>
        <v>65205</v>
      </c>
      <c r="W17" s="11">
        <f t="shared" si="3"/>
        <v>279.45000000000005</v>
      </c>
      <c r="X17" s="11">
        <f t="shared" si="0"/>
        <v>17605.350000000002</v>
      </c>
      <c r="Y17" s="8">
        <f t="shared" si="4"/>
        <v>249.50892857142858</v>
      </c>
      <c r="Z17" s="8">
        <f t="shared" si="1"/>
        <v>15719.0625</v>
      </c>
    </row>
    <row r="18" spans="1:26" ht="114" customHeight="1" x14ac:dyDescent="0.45">
      <c r="A18" s="21"/>
      <c r="B18" s="21" t="s">
        <v>50</v>
      </c>
      <c r="C18" s="21" t="s">
        <v>38</v>
      </c>
      <c r="D18" s="21" t="s">
        <v>51</v>
      </c>
      <c r="E18" s="21" t="s">
        <v>40</v>
      </c>
      <c r="F18" s="21" t="s">
        <v>22</v>
      </c>
      <c r="G18" s="21" t="s">
        <v>46</v>
      </c>
      <c r="H18" s="21" t="s">
        <v>43</v>
      </c>
      <c r="I18" s="5">
        <v>222</v>
      </c>
      <c r="J18" s="5"/>
      <c r="K18" s="5">
        <v>24</v>
      </c>
      <c r="L18" s="5">
        <v>45</v>
      </c>
      <c r="M18" s="5">
        <v>69</v>
      </c>
      <c r="N18" s="5">
        <v>54</v>
      </c>
      <c r="O18" s="5">
        <v>25</v>
      </c>
      <c r="P18" s="5">
        <v>5</v>
      </c>
      <c r="Q18" s="5"/>
      <c r="R18" s="5"/>
      <c r="S18" s="5"/>
      <c r="T18" s="5"/>
      <c r="U18" s="11">
        <v>805</v>
      </c>
      <c r="V18" s="11">
        <f t="shared" si="2"/>
        <v>178710</v>
      </c>
      <c r="W18" s="11">
        <f t="shared" si="3"/>
        <v>217.35000000000002</v>
      </c>
      <c r="X18" s="11">
        <f t="shared" si="0"/>
        <v>48251.700000000004</v>
      </c>
      <c r="Y18" s="8">
        <f t="shared" si="4"/>
        <v>194.0625</v>
      </c>
      <c r="Z18" s="8">
        <f t="shared" si="1"/>
        <v>43081.875</v>
      </c>
    </row>
    <row r="19" spans="1:26" ht="114" customHeight="1" x14ac:dyDescent="0.45">
      <c r="A19" s="21"/>
      <c r="B19" s="21" t="s">
        <v>52</v>
      </c>
      <c r="C19" s="21" t="s">
        <v>38</v>
      </c>
      <c r="D19" s="21" t="s">
        <v>53</v>
      </c>
      <c r="E19" s="21" t="s">
        <v>40</v>
      </c>
      <c r="F19" s="21" t="s">
        <v>22</v>
      </c>
      <c r="G19" s="21" t="s">
        <v>46</v>
      </c>
      <c r="H19" s="21" t="s">
        <v>43</v>
      </c>
      <c r="I19" s="5">
        <v>14</v>
      </c>
      <c r="J19" s="5"/>
      <c r="K19" s="5"/>
      <c r="L19" s="5"/>
      <c r="M19" s="5"/>
      <c r="N19" s="5">
        <v>8</v>
      </c>
      <c r="O19" s="5"/>
      <c r="P19" s="5">
        <v>6</v>
      </c>
      <c r="Q19" s="5"/>
      <c r="R19" s="5"/>
      <c r="S19" s="5"/>
      <c r="T19" s="5"/>
      <c r="U19" s="11">
        <v>485</v>
      </c>
      <c r="V19" s="11">
        <f t="shared" si="2"/>
        <v>6790</v>
      </c>
      <c r="W19" s="11">
        <f t="shared" si="3"/>
        <v>130.95000000000002</v>
      </c>
      <c r="X19" s="11">
        <f t="shared" si="0"/>
        <v>1833.3000000000002</v>
      </c>
      <c r="Y19" s="8">
        <f t="shared" si="4"/>
        <v>116.91964285714286</v>
      </c>
      <c r="Z19" s="8">
        <f t="shared" si="1"/>
        <v>1636.875</v>
      </c>
    </row>
    <row r="20" spans="1:26" ht="114" customHeight="1" x14ac:dyDescent="0.45">
      <c r="A20" s="21"/>
      <c r="B20" s="21" t="s">
        <v>54</v>
      </c>
      <c r="C20" s="21" t="s">
        <v>38</v>
      </c>
      <c r="D20" s="21" t="s">
        <v>53</v>
      </c>
      <c r="E20" s="21" t="s">
        <v>40</v>
      </c>
      <c r="F20" s="21" t="s">
        <v>22</v>
      </c>
      <c r="G20" s="21" t="s">
        <v>55</v>
      </c>
      <c r="H20" s="21" t="s">
        <v>43</v>
      </c>
      <c r="I20" s="5">
        <v>15</v>
      </c>
      <c r="J20" s="5"/>
      <c r="K20" s="5"/>
      <c r="L20" s="5"/>
      <c r="M20" s="5"/>
      <c r="N20" s="5">
        <v>8</v>
      </c>
      <c r="O20" s="5"/>
      <c r="P20" s="5">
        <v>7</v>
      </c>
      <c r="Q20" s="5"/>
      <c r="R20" s="5"/>
      <c r="S20" s="5"/>
      <c r="T20" s="5"/>
      <c r="U20" s="11">
        <v>575</v>
      </c>
      <c r="V20" s="11">
        <f t="shared" si="2"/>
        <v>8625</v>
      </c>
      <c r="W20" s="11">
        <f t="shared" si="3"/>
        <v>155.25</v>
      </c>
      <c r="X20" s="11">
        <f t="shared" si="0"/>
        <v>2328.75</v>
      </c>
      <c r="Y20" s="8">
        <f t="shared" si="4"/>
        <v>138.61607142857142</v>
      </c>
      <c r="Z20" s="8">
        <f t="shared" si="1"/>
        <v>2079.2410714285711</v>
      </c>
    </row>
    <row r="21" spans="1:26" ht="114" customHeight="1" x14ac:dyDescent="0.45">
      <c r="A21" s="21"/>
      <c r="B21" s="21" t="s">
        <v>56</v>
      </c>
      <c r="C21" s="21" t="s">
        <v>38</v>
      </c>
      <c r="D21" s="21" t="s">
        <v>57</v>
      </c>
      <c r="E21" s="21" t="s">
        <v>40</v>
      </c>
      <c r="F21" s="21" t="s">
        <v>22</v>
      </c>
      <c r="G21" s="21" t="s">
        <v>46</v>
      </c>
      <c r="H21" s="21" t="s">
        <v>43</v>
      </c>
      <c r="I21" s="5">
        <v>44</v>
      </c>
      <c r="J21" s="5"/>
      <c r="K21" s="5">
        <v>7</v>
      </c>
      <c r="L21" s="5">
        <v>10</v>
      </c>
      <c r="M21" s="5">
        <v>9</v>
      </c>
      <c r="N21" s="5">
        <v>7</v>
      </c>
      <c r="O21" s="5">
        <v>8</v>
      </c>
      <c r="P21" s="5">
        <v>3</v>
      </c>
      <c r="Q21" s="5"/>
      <c r="R21" s="5"/>
      <c r="S21" s="5"/>
      <c r="T21" s="5"/>
      <c r="U21" s="11">
        <v>1035</v>
      </c>
      <c r="V21" s="11">
        <f t="shared" si="2"/>
        <v>45540</v>
      </c>
      <c r="W21" s="11">
        <f t="shared" si="3"/>
        <v>279.45000000000005</v>
      </c>
      <c r="X21" s="11">
        <f t="shared" si="0"/>
        <v>12295.800000000003</v>
      </c>
      <c r="Y21" s="8">
        <f t="shared" si="4"/>
        <v>249.50892857142858</v>
      </c>
      <c r="Z21" s="8">
        <f t="shared" si="1"/>
        <v>10978.392857142857</v>
      </c>
    </row>
    <row r="22" spans="1:26" ht="114" customHeight="1" x14ac:dyDescent="0.45">
      <c r="A22" s="21"/>
      <c r="B22" s="21" t="s">
        <v>58</v>
      </c>
      <c r="C22" s="21" t="s">
        <v>38</v>
      </c>
      <c r="D22" s="21" t="s">
        <v>59</v>
      </c>
      <c r="E22" s="21" t="s">
        <v>40</v>
      </c>
      <c r="F22" s="21" t="s">
        <v>22</v>
      </c>
      <c r="G22" s="21" t="s">
        <v>55</v>
      </c>
      <c r="H22" s="21" t="s">
        <v>43</v>
      </c>
      <c r="I22" s="5">
        <v>20</v>
      </c>
      <c r="J22" s="5"/>
      <c r="K22" s="5"/>
      <c r="L22" s="5"/>
      <c r="M22" s="5"/>
      <c r="N22" s="5"/>
      <c r="O22" s="5">
        <v>10</v>
      </c>
      <c r="P22" s="5">
        <v>10</v>
      </c>
      <c r="Q22" s="5"/>
      <c r="R22" s="5"/>
      <c r="S22" s="5"/>
      <c r="T22" s="5"/>
      <c r="U22" s="11">
        <v>450</v>
      </c>
      <c r="V22" s="11">
        <f t="shared" si="2"/>
        <v>9000</v>
      </c>
      <c r="W22" s="11">
        <f t="shared" si="3"/>
        <v>121.50000000000001</v>
      </c>
      <c r="X22" s="11">
        <f t="shared" si="0"/>
        <v>2430.0000000000005</v>
      </c>
      <c r="Y22" s="8">
        <f t="shared" si="4"/>
        <v>108.48214285714286</v>
      </c>
      <c r="Z22" s="8">
        <f t="shared" si="1"/>
        <v>2169.6428571428573</v>
      </c>
    </row>
    <row r="23" spans="1:26" ht="114" customHeight="1" x14ac:dyDescent="0.45">
      <c r="A23" s="21"/>
      <c r="B23" s="21" t="s">
        <v>60</v>
      </c>
      <c r="C23" s="21" t="s">
        <v>38</v>
      </c>
      <c r="D23" s="21" t="s">
        <v>59</v>
      </c>
      <c r="E23" s="21" t="s">
        <v>40</v>
      </c>
      <c r="F23" s="21" t="s">
        <v>22</v>
      </c>
      <c r="G23" s="21" t="s">
        <v>55</v>
      </c>
      <c r="H23" s="21" t="s">
        <v>43</v>
      </c>
      <c r="I23" s="5">
        <v>54</v>
      </c>
      <c r="J23" s="5"/>
      <c r="K23" s="5"/>
      <c r="L23" s="5"/>
      <c r="M23" s="5"/>
      <c r="N23" s="5">
        <v>30</v>
      </c>
      <c r="O23" s="5">
        <v>15</v>
      </c>
      <c r="P23" s="5">
        <v>9</v>
      </c>
      <c r="Q23" s="5"/>
      <c r="R23" s="5"/>
      <c r="S23" s="5"/>
      <c r="T23" s="5"/>
      <c r="U23" s="11">
        <v>485</v>
      </c>
      <c r="V23" s="11">
        <f t="shared" si="2"/>
        <v>26190</v>
      </c>
      <c r="W23" s="11">
        <f t="shared" si="3"/>
        <v>130.95000000000002</v>
      </c>
      <c r="X23" s="11">
        <f t="shared" si="0"/>
        <v>7071.3000000000011</v>
      </c>
      <c r="Y23" s="8">
        <f t="shared" si="4"/>
        <v>116.91964285714286</v>
      </c>
      <c r="Z23" s="8">
        <f t="shared" si="1"/>
        <v>6313.6607142857147</v>
      </c>
    </row>
    <row r="24" spans="1:26" ht="114" customHeight="1" x14ac:dyDescent="0.45">
      <c r="A24" s="21"/>
      <c r="B24" s="21" t="s">
        <v>61</v>
      </c>
      <c r="C24" s="21" t="s">
        <v>38</v>
      </c>
      <c r="D24" s="21" t="s">
        <v>59</v>
      </c>
      <c r="E24" s="21" t="s">
        <v>40</v>
      </c>
      <c r="F24" s="21" t="s">
        <v>22</v>
      </c>
      <c r="G24" s="21" t="s">
        <v>46</v>
      </c>
      <c r="H24" s="21" t="s">
        <v>43</v>
      </c>
      <c r="I24" s="5">
        <v>136</v>
      </c>
      <c r="J24" s="5"/>
      <c r="K24" s="5"/>
      <c r="L24" s="5"/>
      <c r="M24" s="5">
        <v>52</v>
      </c>
      <c r="N24" s="5">
        <v>52</v>
      </c>
      <c r="O24" s="5">
        <v>18</v>
      </c>
      <c r="P24" s="5">
        <v>14</v>
      </c>
      <c r="Q24" s="5"/>
      <c r="R24" s="5"/>
      <c r="S24" s="5"/>
      <c r="T24" s="5"/>
      <c r="U24" s="11">
        <v>620</v>
      </c>
      <c r="V24" s="11">
        <f t="shared" si="2"/>
        <v>84320</v>
      </c>
      <c r="W24" s="11">
        <f t="shared" si="3"/>
        <v>167.4</v>
      </c>
      <c r="X24" s="11">
        <f t="shared" si="0"/>
        <v>22766.400000000001</v>
      </c>
      <c r="Y24" s="8">
        <f t="shared" si="4"/>
        <v>149.46428571428569</v>
      </c>
      <c r="Z24" s="8">
        <f t="shared" si="1"/>
        <v>20327.142857142855</v>
      </c>
    </row>
    <row r="25" spans="1:26" ht="114" customHeight="1" x14ac:dyDescent="0.45">
      <c r="A25" s="21"/>
      <c r="B25" s="21" t="s">
        <v>62</v>
      </c>
      <c r="C25" s="21" t="s">
        <v>38</v>
      </c>
      <c r="D25" s="21" t="s">
        <v>59</v>
      </c>
      <c r="E25" s="21" t="s">
        <v>40</v>
      </c>
      <c r="F25" s="21" t="s">
        <v>22</v>
      </c>
      <c r="G25" s="21" t="s">
        <v>42</v>
      </c>
      <c r="H25" s="21" t="s">
        <v>43</v>
      </c>
      <c r="I25" s="5">
        <v>180</v>
      </c>
      <c r="J25" s="5"/>
      <c r="K25" s="5">
        <v>4</v>
      </c>
      <c r="L25" s="5">
        <v>6</v>
      </c>
      <c r="M25" s="5">
        <v>60</v>
      </c>
      <c r="N25" s="5">
        <v>63</v>
      </c>
      <c r="O25" s="5">
        <v>29</v>
      </c>
      <c r="P25" s="5">
        <v>18</v>
      </c>
      <c r="Q25" s="5"/>
      <c r="R25" s="5"/>
      <c r="S25" s="5"/>
      <c r="T25" s="5"/>
      <c r="U25" s="11">
        <v>620</v>
      </c>
      <c r="V25" s="11">
        <f t="shared" si="2"/>
        <v>111600</v>
      </c>
      <c r="W25" s="11">
        <f t="shared" si="3"/>
        <v>167.4</v>
      </c>
      <c r="X25" s="11">
        <f t="shared" si="0"/>
        <v>30132</v>
      </c>
      <c r="Y25" s="8">
        <f t="shared" si="4"/>
        <v>149.46428571428569</v>
      </c>
      <c r="Z25" s="8">
        <f t="shared" si="1"/>
        <v>26903.571428571424</v>
      </c>
    </row>
    <row r="26" spans="1:26" ht="114" customHeight="1" x14ac:dyDescent="0.45">
      <c r="A26" s="21"/>
      <c r="B26" s="21" t="s">
        <v>63</v>
      </c>
      <c r="C26" s="21" t="s">
        <v>38</v>
      </c>
      <c r="D26" s="21" t="s">
        <v>64</v>
      </c>
      <c r="E26" s="21" t="s">
        <v>40</v>
      </c>
      <c r="F26" s="21" t="s">
        <v>41</v>
      </c>
      <c r="G26" s="21" t="s">
        <v>65</v>
      </c>
      <c r="H26" s="21" t="s">
        <v>43</v>
      </c>
      <c r="I26" s="5">
        <v>92</v>
      </c>
      <c r="J26" s="5"/>
      <c r="K26" s="5">
        <v>12</v>
      </c>
      <c r="L26" s="5">
        <v>27</v>
      </c>
      <c r="M26" s="5">
        <v>30</v>
      </c>
      <c r="N26" s="5">
        <v>15</v>
      </c>
      <c r="O26" s="5">
        <v>8</v>
      </c>
      <c r="P26" s="5"/>
      <c r="Q26" s="5"/>
      <c r="R26" s="5"/>
      <c r="S26" s="5"/>
      <c r="T26" s="5"/>
      <c r="U26" s="11">
        <v>520</v>
      </c>
      <c r="V26" s="11">
        <f t="shared" si="2"/>
        <v>47840</v>
      </c>
      <c r="W26" s="11">
        <f t="shared" si="3"/>
        <v>140.4</v>
      </c>
      <c r="X26" s="11">
        <f t="shared" si="0"/>
        <v>12916.800000000001</v>
      </c>
      <c r="Y26" s="8">
        <f t="shared" si="4"/>
        <v>125.35714285714285</v>
      </c>
      <c r="Z26" s="8">
        <f t="shared" si="1"/>
        <v>11532.857142857141</v>
      </c>
    </row>
    <row r="27" spans="1:26" ht="114" customHeight="1" x14ac:dyDescent="0.45">
      <c r="A27" s="21"/>
      <c r="B27" s="21" t="s">
        <v>66</v>
      </c>
      <c r="C27" s="21" t="s">
        <v>38</v>
      </c>
      <c r="D27" s="21" t="s">
        <v>67</v>
      </c>
      <c r="E27" s="21" t="s">
        <v>40</v>
      </c>
      <c r="F27" s="21" t="s">
        <v>22</v>
      </c>
      <c r="G27" s="21" t="s">
        <v>42</v>
      </c>
      <c r="H27" s="21" t="s">
        <v>43</v>
      </c>
      <c r="I27" s="5">
        <v>40</v>
      </c>
      <c r="J27" s="5"/>
      <c r="K27" s="5"/>
      <c r="L27" s="5"/>
      <c r="M27" s="5"/>
      <c r="N27" s="5">
        <v>26</v>
      </c>
      <c r="O27" s="5">
        <v>9</v>
      </c>
      <c r="P27" s="5">
        <v>5</v>
      </c>
      <c r="Q27" s="5"/>
      <c r="R27" s="5"/>
      <c r="S27" s="5"/>
      <c r="T27" s="5"/>
      <c r="U27" s="11">
        <v>485</v>
      </c>
      <c r="V27" s="11">
        <f t="shared" si="2"/>
        <v>19400</v>
      </c>
      <c r="W27" s="11">
        <f t="shared" si="3"/>
        <v>130.95000000000002</v>
      </c>
      <c r="X27" s="11">
        <f t="shared" si="0"/>
        <v>5238.0000000000009</v>
      </c>
      <c r="Y27" s="8">
        <f t="shared" si="4"/>
        <v>116.91964285714286</v>
      </c>
      <c r="Z27" s="8">
        <f t="shared" si="1"/>
        <v>4676.7857142857147</v>
      </c>
    </row>
    <row r="28" spans="1:26" ht="114" customHeight="1" x14ac:dyDescent="0.45">
      <c r="A28" s="21"/>
      <c r="B28" s="21" t="s">
        <v>68</v>
      </c>
      <c r="C28" s="21" t="s">
        <v>38</v>
      </c>
      <c r="D28" s="21" t="s">
        <v>67</v>
      </c>
      <c r="E28" s="21" t="s">
        <v>40</v>
      </c>
      <c r="F28" s="21" t="s">
        <v>22</v>
      </c>
      <c r="G28" s="21" t="s">
        <v>46</v>
      </c>
      <c r="H28" s="21" t="s">
        <v>43</v>
      </c>
      <c r="I28" s="5">
        <v>50</v>
      </c>
      <c r="J28" s="5"/>
      <c r="K28" s="5"/>
      <c r="L28" s="5"/>
      <c r="M28" s="5"/>
      <c r="N28" s="5"/>
      <c r="O28" s="5">
        <v>22</v>
      </c>
      <c r="P28" s="5">
        <v>28</v>
      </c>
      <c r="Q28" s="5"/>
      <c r="R28" s="5"/>
      <c r="S28" s="5"/>
      <c r="T28" s="5"/>
      <c r="U28" s="11">
        <v>485</v>
      </c>
      <c r="V28" s="11">
        <f t="shared" si="2"/>
        <v>24250</v>
      </c>
      <c r="W28" s="11">
        <f t="shared" si="3"/>
        <v>130.95000000000002</v>
      </c>
      <c r="X28" s="11">
        <f t="shared" si="0"/>
        <v>6547.5000000000009</v>
      </c>
      <c r="Y28" s="8">
        <f t="shared" si="4"/>
        <v>116.91964285714286</v>
      </c>
      <c r="Z28" s="8">
        <f t="shared" si="1"/>
        <v>5845.9821428571431</v>
      </c>
    </row>
    <row r="29" spans="1:26" ht="114" customHeight="1" x14ac:dyDescent="0.45">
      <c r="A29" s="21"/>
      <c r="B29" s="21" t="s">
        <v>69</v>
      </c>
      <c r="C29" s="21" t="s">
        <v>38</v>
      </c>
      <c r="D29" s="21" t="s">
        <v>67</v>
      </c>
      <c r="E29" s="21" t="s">
        <v>40</v>
      </c>
      <c r="F29" s="21" t="s">
        <v>22</v>
      </c>
      <c r="G29" s="21" t="s">
        <v>55</v>
      </c>
      <c r="H29" s="21" t="s">
        <v>43</v>
      </c>
      <c r="I29" s="5">
        <v>187</v>
      </c>
      <c r="J29" s="5"/>
      <c r="K29" s="5"/>
      <c r="L29" s="5"/>
      <c r="M29" s="5">
        <v>40</v>
      </c>
      <c r="N29" s="5">
        <v>69</v>
      </c>
      <c r="O29" s="5">
        <v>44</v>
      </c>
      <c r="P29" s="5">
        <v>34</v>
      </c>
      <c r="Q29" s="5"/>
      <c r="R29" s="5"/>
      <c r="S29" s="5"/>
      <c r="T29" s="5"/>
      <c r="U29" s="11">
        <v>485</v>
      </c>
      <c r="V29" s="11">
        <f t="shared" si="2"/>
        <v>90695</v>
      </c>
      <c r="W29" s="11">
        <f t="shared" si="3"/>
        <v>130.95000000000002</v>
      </c>
      <c r="X29" s="11">
        <f t="shared" si="0"/>
        <v>24487.65</v>
      </c>
      <c r="Y29" s="8">
        <f t="shared" si="4"/>
        <v>116.91964285714286</v>
      </c>
      <c r="Z29" s="8">
        <f t="shared" si="1"/>
        <v>21863.973214285714</v>
      </c>
    </row>
    <row r="30" spans="1:26" ht="114" customHeight="1" x14ac:dyDescent="0.45">
      <c r="A30" s="21"/>
      <c r="B30" s="21" t="s">
        <v>70</v>
      </c>
      <c r="C30" s="21" t="s">
        <v>38</v>
      </c>
      <c r="D30" s="21" t="s">
        <v>71</v>
      </c>
      <c r="E30" s="21" t="s">
        <v>40</v>
      </c>
      <c r="F30" s="21" t="s">
        <v>41</v>
      </c>
      <c r="G30" s="21" t="s">
        <v>46</v>
      </c>
      <c r="H30" s="21" t="s">
        <v>43</v>
      </c>
      <c r="I30" s="5">
        <v>142</v>
      </c>
      <c r="J30" s="5"/>
      <c r="K30" s="5">
        <v>21</v>
      </c>
      <c r="L30" s="5">
        <v>46</v>
      </c>
      <c r="M30" s="5">
        <v>44</v>
      </c>
      <c r="N30" s="5">
        <v>20</v>
      </c>
      <c r="O30" s="5">
        <v>11</v>
      </c>
      <c r="P30" s="5"/>
      <c r="Q30" s="5"/>
      <c r="R30" s="5"/>
      <c r="S30" s="5"/>
      <c r="T30" s="5"/>
      <c r="U30" s="11">
        <v>1130</v>
      </c>
      <c r="V30" s="11">
        <f t="shared" si="2"/>
        <v>160460</v>
      </c>
      <c r="W30" s="11">
        <f t="shared" si="3"/>
        <v>305.10000000000002</v>
      </c>
      <c r="X30" s="11">
        <f t="shared" si="0"/>
        <v>43324.200000000004</v>
      </c>
      <c r="Y30" s="8">
        <f t="shared" si="4"/>
        <v>272.41071428571428</v>
      </c>
      <c r="Z30" s="8">
        <f t="shared" si="1"/>
        <v>38682.321428571428</v>
      </c>
    </row>
    <row r="31" spans="1:26" ht="114" customHeight="1" x14ac:dyDescent="0.45">
      <c r="A31" s="21"/>
      <c r="B31" s="21" t="s">
        <v>72</v>
      </c>
      <c r="C31" s="21" t="s">
        <v>38</v>
      </c>
      <c r="D31" s="21" t="s">
        <v>73</v>
      </c>
      <c r="E31" s="21" t="s">
        <v>40</v>
      </c>
      <c r="F31" s="21" t="s">
        <v>22</v>
      </c>
      <c r="G31" s="21" t="s">
        <v>46</v>
      </c>
      <c r="H31" s="21" t="s">
        <v>43</v>
      </c>
      <c r="I31" s="5">
        <v>86</v>
      </c>
      <c r="J31" s="5"/>
      <c r="K31" s="5">
        <v>21</v>
      </c>
      <c r="L31" s="5">
        <v>33</v>
      </c>
      <c r="M31" s="5">
        <v>32</v>
      </c>
      <c r="N31" s="5"/>
      <c r="O31" s="5"/>
      <c r="P31" s="5"/>
      <c r="Q31" s="5"/>
      <c r="R31" s="5"/>
      <c r="S31" s="5"/>
      <c r="T31" s="5"/>
      <c r="U31" s="11">
        <v>670</v>
      </c>
      <c r="V31" s="11">
        <f t="shared" si="2"/>
        <v>57620</v>
      </c>
      <c r="W31" s="11">
        <f t="shared" si="3"/>
        <v>180.9</v>
      </c>
      <c r="X31" s="11">
        <f t="shared" si="0"/>
        <v>15557.4</v>
      </c>
      <c r="Y31" s="8">
        <f t="shared" si="4"/>
        <v>161.51785714285714</v>
      </c>
      <c r="Z31" s="8">
        <f t="shared" si="1"/>
        <v>13890.535714285714</v>
      </c>
    </row>
    <row r="32" spans="1:26" ht="114" customHeight="1" x14ac:dyDescent="0.45">
      <c r="A32" s="21"/>
      <c r="B32" s="21" t="s">
        <v>74</v>
      </c>
      <c r="C32" s="21" t="s">
        <v>38</v>
      </c>
      <c r="D32" s="21" t="s">
        <v>75</v>
      </c>
      <c r="E32" s="21" t="s">
        <v>40</v>
      </c>
      <c r="F32" s="21" t="s">
        <v>22</v>
      </c>
      <c r="G32" s="21" t="s">
        <v>46</v>
      </c>
      <c r="H32" s="21" t="s">
        <v>43</v>
      </c>
      <c r="I32" s="5">
        <v>45</v>
      </c>
      <c r="J32" s="5"/>
      <c r="K32" s="5">
        <v>13</v>
      </c>
      <c r="L32" s="5">
        <v>20</v>
      </c>
      <c r="M32" s="5">
        <v>12</v>
      </c>
      <c r="N32" s="5"/>
      <c r="O32" s="5"/>
      <c r="P32" s="5"/>
      <c r="Q32" s="5"/>
      <c r="R32" s="5"/>
      <c r="S32" s="5"/>
      <c r="T32" s="5"/>
      <c r="U32" s="11">
        <v>520</v>
      </c>
      <c r="V32" s="11">
        <f t="shared" si="2"/>
        <v>23400</v>
      </c>
      <c r="W32" s="11">
        <f t="shared" si="3"/>
        <v>140.4</v>
      </c>
      <c r="X32" s="11">
        <f t="shared" si="0"/>
        <v>6318</v>
      </c>
      <c r="Y32" s="8">
        <f t="shared" si="4"/>
        <v>125.35714285714285</v>
      </c>
      <c r="Z32" s="8">
        <f t="shared" si="1"/>
        <v>5641.0714285714284</v>
      </c>
    </row>
    <row r="33" spans="1:26" ht="114" customHeight="1" x14ac:dyDescent="0.45">
      <c r="A33" s="21"/>
      <c r="B33" s="21" t="s">
        <v>76</v>
      </c>
      <c r="C33" s="21" t="s">
        <v>38</v>
      </c>
      <c r="D33" s="21" t="s">
        <v>75</v>
      </c>
      <c r="E33" s="21" t="s">
        <v>40</v>
      </c>
      <c r="F33" s="21" t="s">
        <v>22</v>
      </c>
      <c r="G33" s="21" t="s">
        <v>55</v>
      </c>
      <c r="H33" s="21" t="s">
        <v>43</v>
      </c>
      <c r="I33" s="5">
        <v>52</v>
      </c>
      <c r="J33" s="5"/>
      <c r="K33" s="5"/>
      <c r="L33" s="5"/>
      <c r="M33" s="5"/>
      <c r="N33" s="5">
        <v>34</v>
      </c>
      <c r="O33" s="5">
        <v>18</v>
      </c>
      <c r="P33" s="5"/>
      <c r="Q33" s="5"/>
      <c r="R33" s="5"/>
      <c r="S33" s="5"/>
      <c r="T33" s="5"/>
      <c r="U33" s="11">
        <v>485</v>
      </c>
      <c r="V33" s="11">
        <f t="shared" si="2"/>
        <v>25220</v>
      </c>
      <c r="W33" s="11">
        <f t="shared" si="3"/>
        <v>130.95000000000002</v>
      </c>
      <c r="X33" s="11">
        <f t="shared" si="0"/>
        <v>6809.4000000000005</v>
      </c>
      <c r="Y33" s="8">
        <f t="shared" si="4"/>
        <v>116.91964285714286</v>
      </c>
      <c r="Z33" s="8">
        <f t="shared" si="1"/>
        <v>6079.8214285714284</v>
      </c>
    </row>
    <row r="34" spans="1:26" ht="114" customHeight="1" x14ac:dyDescent="0.45">
      <c r="A34" s="21"/>
      <c r="B34" s="21" t="s">
        <v>77</v>
      </c>
      <c r="C34" s="21" t="s">
        <v>38</v>
      </c>
      <c r="D34" s="21" t="s">
        <v>78</v>
      </c>
      <c r="E34" s="21" t="s">
        <v>40</v>
      </c>
      <c r="F34" s="21" t="s">
        <v>41</v>
      </c>
      <c r="G34" s="21" t="s">
        <v>79</v>
      </c>
      <c r="H34" s="21" t="s">
        <v>43</v>
      </c>
      <c r="I34" s="5">
        <v>96</v>
      </c>
      <c r="J34" s="5"/>
      <c r="K34" s="5">
        <v>15</v>
      </c>
      <c r="L34" s="5">
        <v>35</v>
      </c>
      <c r="M34" s="5">
        <v>34</v>
      </c>
      <c r="N34" s="5">
        <v>10</v>
      </c>
      <c r="O34" s="5">
        <v>2</v>
      </c>
      <c r="P34" s="5"/>
      <c r="Q34" s="5"/>
      <c r="R34" s="5"/>
      <c r="S34" s="5"/>
      <c r="T34" s="5"/>
      <c r="U34" s="11">
        <v>740</v>
      </c>
      <c r="V34" s="11">
        <f t="shared" si="2"/>
        <v>71040</v>
      </c>
      <c r="W34" s="11">
        <f t="shared" si="3"/>
        <v>199.8</v>
      </c>
      <c r="X34" s="11">
        <f t="shared" si="0"/>
        <v>19180.800000000003</v>
      </c>
      <c r="Y34" s="8">
        <f t="shared" si="4"/>
        <v>178.39285714285714</v>
      </c>
      <c r="Z34" s="8">
        <f t="shared" si="1"/>
        <v>17125.714285714286</v>
      </c>
    </row>
    <row r="35" spans="1:26" ht="114" customHeight="1" x14ac:dyDescent="0.45">
      <c r="A35" s="21"/>
      <c r="B35" s="21" t="s">
        <v>80</v>
      </c>
      <c r="C35" s="21" t="s">
        <v>38</v>
      </c>
      <c r="D35" s="21" t="s">
        <v>81</v>
      </c>
      <c r="E35" s="21" t="s">
        <v>82</v>
      </c>
      <c r="F35" s="21" t="s">
        <v>83</v>
      </c>
      <c r="G35" s="21" t="s">
        <v>46</v>
      </c>
      <c r="H35" s="21" t="s">
        <v>84</v>
      </c>
      <c r="I35" s="5">
        <v>30</v>
      </c>
      <c r="J35" s="5">
        <v>30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11">
        <v>1405</v>
      </c>
      <c r="V35" s="11">
        <f t="shared" si="2"/>
        <v>42150</v>
      </c>
      <c r="W35" s="11">
        <f t="shared" si="3"/>
        <v>379.35</v>
      </c>
      <c r="X35" s="11">
        <f t="shared" si="0"/>
        <v>11380.5</v>
      </c>
      <c r="Y35" s="8">
        <f t="shared" si="4"/>
        <v>338.70535714285711</v>
      </c>
      <c r="Z35" s="8">
        <f t="shared" si="1"/>
        <v>10161.160714285714</v>
      </c>
    </row>
    <row r="36" spans="1:26" ht="114" customHeight="1" x14ac:dyDescent="0.45">
      <c r="A36" s="21"/>
      <c r="B36" s="21" t="s">
        <v>85</v>
      </c>
      <c r="C36" s="21" t="s">
        <v>38</v>
      </c>
      <c r="D36" s="21" t="s">
        <v>81</v>
      </c>
      <c r="E36" s="21" t="s">
        <v>82</v>
      </c>
      <c r="F36" s="21" t="s">
        <v>83</v>
      </c>
      <c r="G36" s="21" t="s">
        <v>86</v>
      </c>
      <c r="H36" s="21" t="s">
        <v>84</v>
      </c>
      <c r="I36" s="5">
        <v>52</v>
      </c>
      <c r="J36" s="5">
        <v>52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11">
        <v>1405</v>
      </c>
      <c r="V36" s="11">
        <f t="shared" si="2"/>
        <v>73060</v>
      </c>
      <c r="W36" s="11">
        <f t="shared" si="3"/>
        <v>379.35</v>
      </c>
      <c r="X36" s="11">
        <f t="shared" si="0"/>
        <v>19726.2</v>
      </c>
      <c r="Y36" s="8">
        <f t="shared" si="4"/>
        <v>338.70535714285711</v>
      </c>
      <c r="Z36" s="8">
        <f t="shared" si="1"/>
        <v>17612.678571428569</v>
      </c>
    </row>
    <row r="37" spans="1:26" ht="114" customHeight="1" x14ac:dyDescent="0.45">
      <c r="A37" s="21"/>
      <c r="B37" s="21" t="s">
        <v>87</v>
      </c>
      <c r="C37" s="21" t="s">
        <v>38</v>
      </c>
      <c r="D37" s="21" t="s">
        <v>88</v>
      </c>
      <c r="E37" s="21" t="s">
        <v>82</v>
      </c>
      <c r="F37" s="21" t="s">
        <v>89</v>
      </c>
      <c r="G37" s="21" t="s">
        <v>46</v>
      </c>
      <c r="H37" s="21" t="s">
        <v>90</v>
      </c>
      <c r="I37" s="5">
        <v>15</v>
      </c>
      <c r="J37" s="5">
        <v>15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11">
        <v>1695</v>
      </c>
      <c r="V37" s="11">
        <f t="shared" si="2"/>
        <v>25425</v>
      </c>
      <c r="W37" s="11">
        <f t="shared" si="3"/>
        <v>457.65000000000003</v>
      </c>
      <c r="X37" s="11">
        <f t="shared" si="0"/>
        <v>6864.7500000000009</v>
      </c>
      <c r="Y37" s="8">
        <f t="shared" si="4"/>
        <v>408.61607142857144</v>
      </c>
      <c r="Z37" s="8">
        <f t="shared" si="1"/>
        <v>6129.2410714285716</v>
      </c>
    </row>
    <row r="38" spans="1:26" ht="114" customHeight="1" x14ac:dyDescent="0.45">
      <c r="A38" s="21"/>
      <c r="B38" s="21" t="s">
        <v>91</v>
      </c>
      <c r="C38" s="21" t="s">
        <v>38</v>
      </c>
      <c r="D38" s="21" t="s">
        <v>92</v>
      </c>
      <c r="E38" s="21" t="s">
        <v>82</v>
      </c>
      <c r="F38" s="21" t="s">
        <v>89</v>
      </c>
      <c r="G38" s="21" t="s">
        <v>46</v>
      </c>
      <c r="H38" s="21" t="s">
        <v>93</v>
      </c>
      <c r="I38" s="5">
        <v>8</v>
      </c>
      <c r="J38" s="5">
        <v>8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11">
        <v>660</v>
      </c>
      <c r="V38" s="11">
        <f t="shared" si="2"/>
        <v>5280</v>
      </c>
      <c r="W38" s="11">
        <f t="shared" si="3"/>
        <v>178.20000000000002</v>
      </c>
      <c r="X38" s="11">
        <f t="shared" si="0"/>
        <v>1425.6000000000001</v>
      </c>
      <c r="Y38" s="8">
        <f t="shared" si="4"/>
        <v>159.10714285714286</v>
      </c>
      <c r="Z38" s="8">
        <f t="shared" si="1"/>
        <v>1272.8571428571429</v>
      </c>
    </row>
    <row r="39" spans="1:26" ht="114" customHeight="1" x14ac:dyDescent="0.45">
      <c r="A39" s="21"/>
      <c r="B39" s="21" t="s">
        <v>94</v>
      </c>
      <c r="C39" s="21" t="s">
        <v>38</v>
      </c>
      <c r="D39" s="21" t="s">
        <v>95</v>
      </c>
      <c r="E39" s="21" t="s">
        <v>82</v>
      </c>
      <c r="F39" s="21" t="s">
        <v>89</v>
      </c>
      <c r="G39" s="21" t="s">
        <v>46</v>
      </c>
      <c r="H39" s="21" t="s">
        <v>93</v>
      </c>
      <c r="I39" s="5">
        <v>12</v>
      </c>
      <c r="J39" s="5">
        <v>12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11">
        <v>1955</v>
      </c>
      <c r="V39" s="11">
        <f t="shared" si="2"/>
        <v>23460</v>
      </c>
      <c r="W39" s="11">
        <f t="shared" si="3"/>
        <v>527.85</v>
      </c>
      <c r="X39" s="11">
        <f t="shared" si="0"/>
        <v>6334.2000000000007</v>
      </c>
      <c r="Y39" s="8">
        <f t="shared" si="4"/>
        <v>471.29464285714283</v>
      </c>
      <c r="Z39" s="8">
        <f t="shared" si="1"/>
        <v>5655.5357142857138</v>
      </c>
    </row>
    <row r="40" spans="1:26" ht="114" customHeight="1" x14ac:dyDescent="0.45">
      <c r="A40" s="21"/>
      <c r="B40" s="21" t="s">
        <v>96</v>
      </c>
      <c r="C40" s="21" t="s">
        <v>38</v>
      </c>
      <c r="D40" s="21" t="s">
        <v>97</v>
      </c>
      <c r="E40" s="21" t="s">
        <v>82</v>
      </c>
      <c r="F40" s="21" t="s">
        <v>89</v>
      </c>
      <c r="G40" s="21" t="s">
        <v>46</v>
      </c>
      <c r="H40" s="21" t="s">
        <v>98</v>
      </c>
      <c r="I40" s="5">
        <v>46</v>
      </c>
      <c r="J40" s="5">
        <v>46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11">
        <v>840</v>
      </c>
      <c r="V40" s="11">
        <f t="shared" si="2"/>
        <v>38640</v>
      </c>
      <c r="W40" s="11">
        <f t="shared" si="3"/>
        <v>226.8</v>
      </c>
      <c r="X40" s="11">
        <f t="shared" si="0"/>
        <v>10432.800000000001</v>
      </c>
      <c r="Y40" s="8">
        <f t="shared" si="4"/>
        <v>202.5</v>
      </c>
      <c r="Z40" s="8">
        <f t="shared" si="1"/>
        <v>9315</v>
      </c>
    </row>
    <row r="41" spans="1:26" ht="30" customHeight="1" x14ac:dyDescent="0.45">
      <c r="A41" s="3"/>
      <c r="B41" s="3"/>
      <c r="C41" s="3"/>
      <c r="D41" s="3"/>
      <c r="E41" s="3"/>
      <c r="F41" s="3"/>
      <c r="G41" s="3"/>
      <c r="H41" s="3"/>
      <c r="I41" s="13">
        <f t="shared" ref="I41:Z41" si="5">SUM(I15:I40)</f>
        <v>1812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12"/>
      <c r="V41" s="12">
        <f t="shared" si="5"/>
        <v>1361350</v>
      </c>
      <c r="W41" s="12"/>
      <c r="X41" s="12">
        <f t="shared" si="5"/>
        <v>367564.5</v>
      </c>
      <c r="Y41" s="9"/>
      <c r="Z41" s="9">
        <f t="shared" si="5"/>
        <v>328182.58928571426</v>
      </c>
    </row>
  </sheetData>
  <sheetProtection sheet="1" formatCells="0" formatColumns="0" formatRows="0" insertColumns="0" insertRows="0" insertHyperlinks="0" deleteColumns="0" deleteRows="0" selectLockedCells="1" sort="0" autoFilter="0" pivotTables="0" selectUnlockedCells="1"/>
  <mergeCells count="220">
    <mergeCell ref="F16"/>
    <mergeCell ref="G16"/>
    <mergeCell ref="H16"/>
    <mergeCell ref="A16"/>
    <mergeCell ref="B16"/>
    <mergeCell ref="C16"/>
    <mergeCell ref="D16"/>
    <mergeCell ref="E16"/>
    <mergeCell ref="F15"/>
    <mergeCell ref="G15"/>
    <mergeCell ref="H15"/>
    <mergeCell ref="A15"/>
    <mergeCell ref="B15"/>
    <mergeCell ref="C15"/>
    <mergeCell ref="D15"/>
    <mergeCell ref="E15"/>
    <mergeCell ref="F18"/>
    <mergeCell ref="G18"/>
    <mergeCell ref="H18"/>
    <mergeCell ref="A18"/>
    <mergeCell ref="B18"/>
    <mergeCell ref="C18"/>
    <mergeCell ref="D18"/>
    <mergeCell ref="E18"/>
    <mergeCell ref="F17"/>
    <mergeCell ref="G17"/>
    <mergeCell ref="H17"/>
    <mergeCell ref="A17"/>
    <mergeCell ref="B17"/>
    <mergeCell ref="C17"/>
    <mergeCell ref="D17"/>
    <mergeCell ref="E17"/>
    <mergeCell ref="F20"/>
    <mergeCell ref="G20"/>
    <mergeCell ref="H20"/>
    <mergeCell ref="A20"/>
    <mergeCell ref="B20"/>
    <mergeCell ref="C20"/>
    <mergeCell ref="D20"/>
    <mergeCell ref="E20"/>
    <mergeCell ref="F19"/>
    <mergeCell ref="G19"/>
    <mergeCell ref="H19"/>
    <mergeCell ref="A19"/>
    <mergeCell ref="B19"/>
    <mergeCell ref="C19"/>
    <mergeCell ref="D19"/>
    <mergeCell ref="E19"/>
    <mergeCell ref="F22"/>
    <mergeCell ref="G22"/>
    <mergeCell ref="H22"/>
    <mergeCell ref="A22"/>
    <mergeCell ref="B22"/>
    <mergeCell ref="C22"/>
    <mergeCell ref="D22"/>
    <mergeCell ref="E22"/>
    <mergeCell ref="F21"/>
    <mergeCell ref="G21"/>
    <mergeCell ref="H21"/>
    <mergeCell ref="A21"/>
    <mergeCell ref="B21"/>
    <mergeCell ref="C21"/>
    <mergeCell ref="D21"/>
    <mergeCell ref="E21"/>
    <mergeCell ref="F24"/>
    <mergeCell ref="G24"/>
    <mergeCell ref="H24"/>
    <mergeCell ref="A24"/>
    <mergeCell ref="B24"/>
    <mergeCell ref="C24"/>
    <mergeCell ref="D24"/>
    <mergeCell ref="E24"/>
    <mergeCell ref="F23"/>
    <mergeCell ref="G23"/>
    <mergeCell ref="H23"/>
    <mergeCell ref="A23"/>
    <mergeCell ref="B23"/>
    <mergeCell ref="C23"/>
    <mergeCell ref="D23"/>
    <mergeCell ref="E23"/>
    <mergeCell ref="F26"/>
    <mergeCell ref="G26"/>
    <mergeCell ref="H26"/>
    <mergeCell ref="A26"/>
    <mergeCell ref="B26"/>
    <mergeCell ref="C26"/>
    <mergeCell ref="D26"/>
    <mergeCell ref="E26"/>
    <mergeCell ref="F25"/>
    <mergeCell ref="G25"/>
    <mergeCell ref="H25"/>
    <mergeCell ref="A25"/>
    <mergeCell ref="B25"/>
    <mergeCell ref="C25"/>
    <mergeCell ref="D25"/>
    <mergeCell ref="E25"/>
    <mergeCell ref="F28"/>
    <mergeCell ref="G28"/>
    <mergeCell ref="H28"/>
    <mergeCell ref="A28"/>
    <mergeCell ref="B28"/>
    <mergeCell ref="C28"/>
    <mergeCell ref="D28"/>
    <mergeCell ref="E28"/>
    <mergeCell ref="F27"/>
    <mergeCell ref="G27"/>
    <mergeCell ref="H27"/>
    <mergeCell ref="A27"/>
    <mergeCell ref="B27"/>
    <mergeCell ref="C27"/>
    <mergeCell ref="D27"/>
    <mergeCell ref="E27"/>
    <mergeCell ref="F30"/>
    <mergeCell ref="G30"/>
    <mergeCell ref="H30"/>
    <mergeCell ref="A30"/>
    <mergeCell ref="B30"/>
    <mergeCell ref="C30"/>
    <mergeCell ref="D30"/>
    <mergeCell ref="E30"/>
    <mergeCell ref="F29"/>
    <mergeCell ref="G29"/>
    <mergeCell ref="H29"/>
    <mergeCell ref="A29"/>
    <mergeCell ref="B29"/>
    <mergeCell ref="C29"/>
    <mergeCell ref="D29"/>
    <mergeCell ref="E29"/>
    <mergeCell ref="F32"/>
    <mergeCell ref="G32"/>
    <mergeCell ref="H32"/>
    <mergeCell ref="A32"/>
    <mergeCell ref="B32"/>
    <mergeCell ref="C32"/>
    <mergeCell ref="D32"/>
    <mergeCell ref="E32"/>
    <mergeCell ref="F31"/>
    <mergeCell ref="G31"/>
    <mergeCell ref="H31"/>
    <mergeCell ref="A31"/>
    <mergeCell ref="B31"/>
    <mergeCell ref="C31"/>
    <mergeCell ref="D31"/>
    <mergeCell ref="E31"/>
    <mergeCell ref="F34"/>
    <mergeCell ref="G34"/>
    <mergeCell ref="H34"/>
    <mergeCell ref="A34"/>
    <mergeCell ref="B34"/>
    <mergeCell ref="C34"/>
    <mergeCell ref="D34"/>
    <mergeCell ref="E34"/>
    <mergeCell ref="F33"/>
    <mergeCell ref="G33"/>
    <mergeCell ref="H33"/>
    <mergeCell ref="A33"/>
    <mergeCell ref="B33"/>
    <mergeCell ref="C33"/>
    <mergeCell ref="D33"/>
    <mergeCell ref="E33"/>
    <mergeCell ref="F36"/>
    <mergeCell ref="G36"/>
    <mergeCell ref="H36"/>
    <mergeCell ref="A36"/>
    <mergeCell ref="B36"/>
    <mergeCell ref="C36"/>
    <mergeCell ref="D36"/>
    <mergeCell ref="E36"/>
    <mergeCell ref="F35"/>
    <mergeCell ref="G35"/>
    <mergeCell ref="H35"/>
    <mergeCell ref="A35"/>
    <mergeCell ref="B35"/>
    <mergeCell ref="C35"/>
    <mergeCell ref="D35"/>
    <mergeCell ref="E35"/>
    <mergeCell ref="F38"/>
    <mergeCell ref="G38"/>
    <mergeCell ref="H38"/>
    <mergeCell ref="A38"/>
    <mergeCell ref="B38"/>
    <mergeCell ref="C38"/>
    <mergeCell ref="D38"/>
    <mergeCell ref="E38"/>
    <mergeCell ref="F37"/>
    <mergeCell ref="G37"/>
    <mergeCell ref="H37"/>
    <mergeCell ref="A37"/>
    <mergeCell ref="B37"/>
    <mergeCell ref="C37"/>
    <mergeCell ref="D37"/>
    <mergeCell ref="E37"/>
    <mergeCell ref="F40"/>
    <mergeCell ref="G40"/>
    <mergeCell ref="H40"/>
    <mergeCell ref="A40"/>
    <mergeCell ref="B40"/>
    <mergeCell ref="C40"/>
    <mergeCell ref="D40"/>
    <mergeCell ref="E40"/>
    <mergeCell ref="F39"/>
    <mergeCell ref="G39"/>
    <mergeCell ref="H39"/>
    <mergeCell ref="A39"/>
    <mergeCell ref="B39"/>
    <mergeCell ref="C39"/>
    <mergeCell ref="D39"/>
    <mergeCell ref="E39"/>
    <mergeCell ref="A10:C10"/>
    <mergeCell ref="A11:C11"/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567F11-EF3F-43FD-A6F8-69106CD6587D}">
  <ds:schemaRefs>
    <ds:schemaRef ds:uri="http://purl.org/dc/dcmitype/"/>
    <ds:schemaRef ds:uri="http://schemas.microsoft.com/office/infopath/2007/PartnerControls"/>
    <ds:schemaRef ds:uri="http://purl.org/dc/elements/1.1/"/>
    <ds:schemaRef ds:uri="3287f65e-bd81-4ef8-9d4a-f770dbe35018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34545f7-dfad-40dc-8880-0a5cc848d94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4B220A6-F220-4AC6-A6B2-24C716D9FA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066BA1-DAD5-4D8F-B960-E42C64229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2026-01-20T15:50:27Z</dcterms:created>
  <dcterms:modified xsi:type="dcterms:W3CDTF">2026-01-27T15:55:26Z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