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Shoes\"/>
    </mc:Choice>
  </mc:AlternateContent>
  <xr:revisionPtr revIDLastSave="0" documentId="13_ncr:1_{F26091D8-6587-455E-9813-96EA8FBD15A6}" xr6:coauthVersionLast="47" xr6:coauthVersionMax="47" xr10:uidLastSave="{00000000-0000-0000-0000-000000000000}"/>
  <bookViews>
    <workbookView xWindow="-98" yWindow="-98" windowWidth="21795" windowHeight="13695" xr2:uid="{889770B2-6507-453D-99C1-F00EECFAE4B5}"/>
  </bookViews>
  <sheets>
    <sheet name="OFFER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5" i="4" l="1"/>
  <c r="AF26" i="4"/>
  <c r="AF27" i="4"/>
  <c r="AF28" i="4"/>
  <c r="AF35" i="4"/>
  <c r="AF36" i="4"/>
  <c r="AF37" i="4"/>
  <c r="AF38" i="4"/>
  <c r="AF45" i="4"/>
  <c r="AF46" i="4"/>
  <c r="AF47" i="4"/>
  <c r="AF48" i="4"/>
  <c r="AF55" i="4"/>
  <c r="AF56" i="4"/>
  <c r="AF57" i="4"/>
  <c r="AF58" i="4"/>
  <c r="AF65" i="4"/>
  <c r="AF66" i="4"/>
  <c r="AF67" i="4"/>
  <c r="AF68" i="4"/>
  <c r="AF73" i="4"/>
  <c r="AF75" i="4"/>
  <c r="AF76" i="4"/>
  <c r="AF77" i="4"/>
  <c r="AF78" i="4"/>
  <c r="AF85" i="4"/>
  <c r="AF86" i="4"/>
  <c r="AF87" i="4"/>
  <c r="AF88" i="4"/>
  <c r="AD19" i="4"/>
  <c r="AF19" i="4" s="1"/>
  <c r="AD20" i="4"/>
  <c r="AF20" i="4" s="1"/>
  <c r="AD21" i="4"/>
  <c r="AF21" i="4" s="1"/>
  <c r="AD22" i="4"/>
  <c r="AF22" i="4" s="1"/>
  <c r="AD23" i="4"/>
  <c r="AF23" i="4" s="1"/>
  <c r="AD24" i="4"/>
  <c r="AF24" i="4" s="1"/>
  <c r="AD25" i="4"/>
  <c r="AD26" i="4"/>
  <c r="AD27" i="4"/>
  <c r="AD28" i="4"/>
  <c r="AD29" i="4"/>
  <c r="AF29" i="4" s="1"/>
  <c r="AD30" i="4"/>
  <c r="AF30" i="4" s="1"/>
  <c r="AD31" i="4"/>
  <c r="AF31" i="4" s="1"/>
  <c r="AD32" i="4"/>
  <c r="AF32" i="4" s="1"/>
  <c r="AD33" i="4"/>
  <c r="AF33" i="4" s="1"/>
  <c r="AD34" i="4"/>
  <c r="AF34" i="4" s="1"/>
  <c r="AD35" i="4"/>
  <c r="AD36" i="4"/>
  <c r="AD37" i="4"/>
  <c r="AD38" i="4"/>
  <c r="AD39" i="4"/>
  <c r="AF39" i="4" s="1"/>
  <c r="AD40" i="4"/>
  <c r="AF40" i="4" s="1"/>
  <c r="AD41" i="4"/>
  <c r="AF41" i="4" s="1"/>
  <c r="AD42" i="4"/>
  <c r="AF42" i="4" s="1"/>
  <c r="AD43" i="4"/>
  <c r="AF43" i="4" s="1"/>
  <c r="AD44" i="4"/>
  <c r="AF44" i="4" s="1"/>
  <c r="AD45" i="4"/>
  <c r="AD46" i="4"/>
  <c r="AD47" i="4"/>
  <c r="AD48" i="4"/>
  <c r="AD49" i="4"/>
  <c r="AF49" i="4" s="1"/>
  <c r="AD50" i="4"/>
  <c r="AF50" i="4" s="1"/>
  <c r="AD51" i="4"/>
  <c r="AF51" i="4" s="1"/>
  <c r="AD52" i="4"/>
  <c r="AF52" i="4" s="1"/>
  <c r="AD53" i="4"/>
  <c r="AF53" i="4" s="1"/>
  <c r="AD54" i="4"/>
  <c r="AF54" i="4" s="1"/>
  <c r="AD55" i="4"/>
  <c r="AD56" i="4"/>
  <c r="AD57" i="4"/>
  <c r="AD58" i="4"/>
  <c r="AD59" i="4"/>
  <c r="AF59" i="4" s="1"/>
  <c r="AD60" i="4"/>
  <c r="AF60" i="4" s="1"/>
  <c r="AD61" i="4"/>
  <c r="AF61" i="4" s="1"/>
  <c r="AD62" i="4"/>
  <c r="AF62" i="4" s="1"/>
  <c r="AD63" i="4"/>
  <c r="AF63" i="4" s="1"/>
  <c r="AD64" i="4"/>
  <c r="AF64" i="4" s="1"/>
  <c r="AD65" i="4"/>
  <c r="AD66" i="4"/>
  <c r="AD67" i="4"/>
  <c r="AD68" i="4"/>
  <c r="AD69" i="4"/>
  <c r="AF69" i="4" s="1"/>
  <c r="AD70" i="4"/>
  <c r="AF70" i="4" s="1"/>
  <c r="AD71" i="4"/>
  <c r="AF71" i="4" s="1"/>
  <c r="AD72" i="4"/>
  <c r="AF72" i="4" s="1"/>
  <c r="AD73" i="4"/>
  <c r="AD74" i="4"/>
  <c r="AF74" i="4" s="1"/>
  <c r="AD75" i="4"/>
  <c r="AD76" i="4"/>
  <c r="AD77" i="4"/>
  <c r="AD78" i="4"/>
  <c r="AD79" i="4"/>
  <c r="AF79" i="4" s="1"/>
  <c r="AD80" i="4"/>
  <c r="AF80" i="4" s="1"/>
  <c r="AD81" i="4"/>
  <c r="AF81" i="4" s="1"/>
  <c r="AD82" i="4"/>
  <c r="AF82" i="4" s="1"/>
  <c r="AD83" i="4"/>
  <c r="AF83" i="4" s="1"/>
  <c r="AD84" i="4"/>
  <c r="AF84" i="4" s="1"/>
  <c r="AD85" i="4"/>
  <c r="AD86" i="4"/>
  <c r="AD87" i="4"/>
  <c r="AD88" i="4"/>
  <c r="AD89" i="4"/>
  <c r="AF89" i="4" s="1"/>
  <c r="AD90" i="4"/>
  <c r="AF90" i="4" s="1"/>
  <c r="AD91" i="4"/>
  <c r="AF91" i="4" s="1"/>
  <c r="AD92" i="4"/>
  <c r="AF92" i="4" s="1"/>
  <c r="AE25" i="4" l="1"/>
  <c r="AE26" i="4"/>
  <c r="AE35" i="4"/>
  <c r="AE36" i="4"/>
  <c r="AE45" i="4"/>
  <c r="AE52" i="4"/>
  <c r="AE86" i="4"/>
  <c r="AE19" i="4"/>
  <c r="AE20" i="4"/>
  <c r="AE21" i="4"/>
  <c r="AE22" i="4"/>
  <c r="AE23" i="4"/>
  <c r="AE24" i="4"/>
  <c r="AE29" i="4"/>
  <c r="AE30" i="4"/>
  <c r="AE31" i="4"/>
  <c r="AE33" i="4"/>
  <c r="AE39" i="4"/>
  <c r="AE40" i="4"/>
  <c r="AE41" i="4"/>
  <c r="AE42" i="4"/>
  <c r="AE43" i="4"/>
  <c r="AE44" i="4"/>
  <c r="AE49" i="4"/>
  <c r="AE50" i="4"/>
  <c r="AE51" i="4"/>
  <c r="AE53" i="4"/>
  <c r="AE59" i="4"/>
  <c r="AE60" i="4"/>
  <c r="AE79" i="4"/>
  <c r="AE83" i="4"/>
  <c r="AE85" i="4"/>
  <c r="AE91" i="4"/>
  <c r="AD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AC53" i="4"/>
  <c r="AC54" i="4"/>
  <c r="AC83" i="4"/>
  <c r="AC84" i="4"/>
  <c r="AC85" i="4"/>
  <c r="AC86" i="4"/>
  <c r="AC87" i="4"/>
  <c r="AC18" i="4"/>
  <c r="AA92" i="4"/>
  <c r="AA91" i="4"/>
  <c r="AC91" i="4" s="1"/>
  <c r="AA90" i="4"/>
  <c r="AA89" i="4"/>
  <c r="AC89" i="4" s="1"/>
  <c r="AA88" i="4"/>
  <c r="AA82" i="4"/>
  <c r="AA81" i="4"/>
  <c r="AE81" i="4" s="1"/>
  <c r="AA80" i="4"/>
  <c r="AE80" i="4" s="1"/>
  <c r="AA79" i="4"/>
  <c r="AA78" i="4"/>
  <c r="AA77" i="4"/>
  <c r="AA76" i="4"/>
  <c r="AA75" i="4"/>
  <c r="AA74" i="4"/>
  <c r="AA73" i="4"/>
  <c r="AC73" i="4" s="1"/>
  <c r="AA72" i="4"/>
  <c r="AA71" i="4"/>
  <c r="AE71" i="4" s="1"/>
  <c r="AA70" i="4"/>
  <c r="AE70" i="4" s="1"/>
  <c r="AA69" i="4"/>
  <c r="AE69" i="4" s="1"/>
  <c r="AA68" i="4"/>
  <c r="AA67" i="4"/>
  <c r="AA66" i="4"/>
  <c r="AE66" i="4" s="1"/>
  <c r="AA65" i="4"/>
  <c r="AA64" i="4"/>
  <c r="AA63" i="4"/>
  <c r="AA62" i="4"/>
  <c r="AA61" i="4"/>
  <c r="AE61" i="4" s="1"/>
  <c r="AA60" i="4"/>
  <c r="AA59" i="4"/>
  <c r="AA58" i="4"/>
  <c r="AA57" i="4"/>
  <c r="AA56" i="4"/>
  <c r="AA55" i="4"/>
  <c r="AE89" i="4" l="1"/>
  <c r="AE58" i="4"/>
  <c r="AE90" i="4"/>
  <c r="AE68" i="4"/>
  <c r="AE78" i="4"/>
  <c r="AE28" i="4"/>
  <c r="AE73" i="4"/>
  <c r="AE63" i="4"/>
  <c r="AE76" i="4"/>
  <c r="AE48" i="4"/>
  <c r="AC82" i="4"/>
  <c r="AE92" i="4"/>
  <c r="AE82" i="4"/>
  <c r="AE72" i="4"/>
  <c r="AG62" i="4"/>
  <c r="AG52" i="4"/>
  <c r="AG32" i="4"/>
  <c r="AE74" i="4"/>
  <c r="AE46" i="4"/>
  <c r="AG83" i="4"/>
  <c r="AG73" i="4"/>
  <c r="AG63" i="4"/>
  <c r="AG91" i="4"/>
  <c r="AG81" i="4"/>
  <c r="AG71" i="4"/>
  <c r="AG61" i="4"/>
  <c r="AG51" i="4"/>
  <c r="AG41" i="4"/>
  <c r="AE64" i="4"/>
  <c r="AE38" i="4"/>
  <c r="AG60" i="4"/>
  <c r="AG50" i="4"/>
  <c r="AG40" i="4"/>
  <c r="AG30" i="4"/>
  <c r="AG20" i="4"/>
  <c r="AG89" i="4"/>
  <c r="AG59" i="4"/>
  <c r="AG49" i="4"/>
  <c r="AG39" i="4"/>
  <c r="AG19" i="4"/>
  <c r="AG58" i="4"/>
  <c r="AG87" i="4"/>
  <c r="AG77" i="4"/>
  <c r="AG67" i="4"/>
  <c r="AG57" i="4"/>
  <c r="AG47" i="4"/>
  <c r="AG37" i="4"/>
  <c r="AG27" i="4"/>
  <c r="AE56" i="4"/>
  <c r="AE34" i="4"/>
  <c r="AE84" i="4"/>
  <c r="AE54" i="4"/>
  <c r="AE32" i="4"/>
  <c r="AG88" i="4"/>
  <c r="AG78" i="4"/>
  <c r="AG68" i="4"/>
  <c r="AG48" i="4"/>
  <c r="AG38" i="4"/>
  <c r="AG28" i="4"/>
  <c r="AE88" i="4"/>
  <c r="AE62" i="4"/>
  <c r="AG85" i="4"/>
  <c r="AG75" i="4"/>
  <c r="AG65" i="4"/>
  <c r="AG55" i="4"/>
  <c r="AG45" i="4"/>
  <c r="AG35" i="4"/>
  <c r="AG25" i="4"/>
  <c r="AG84" i="4"/>
  <c r="AG74" i="4"/>
  <c r="AG64" i="4"/>
  <c r="AG54" i="4"/>
  <c r="AG44" i="4"/>
  <c r="AG34" i="4"/>
  <c r="AG24" i="4"/>
  <c r="AG86" i="4"/>
  <c r="AG76" i="4"/>
  <c r="AG66" i="4"/>
  <c r="AG56" i="4"/>
  <c r="AG46" i="4"/>
  <c r="AG36" i="4"/>
  <c r="AG26" i="4"/>
  <c r="AG22" i="4"/>
  <c r="AF18" i="4"/>
  <c r="AG18" i="4" s="1"/>
  <c r="AG53" i="4"/>
  <c r="AG43" i="4"/>
  <c r="AG33" i="4"/>
  <c r="AG23" i="4"/>
  <c r="AE87" i="4"/>
  <c r="AE77" i="4"/>
  <c r="AE67" i="4"/>
  <c r="AE57" i="4"/>
  <c r="AE47" i="4"/>
  <c r="AE37" i="4"/>
  <c r="AE27" i="4"/>
  <c r="AG92" i="4"/>
  <c r="AG82" i="4"/>
  <c r="AG72" i="4"/>
  <c r="AG42" i="4"/>
  <c r="AG31" i="4"/>
  <c r="AG21" i="4"/>
  <c r="AG90" i="4"/>
  <c r="AG80" i="4"/>
  <c r="AG70" i="4"/>
  <c r="AE75" i="4"/>
  <c r="AE65" i="4"/>
  <c r="AE55" i="4"/>
  <c r="AG69" i="4"/>
  <c r="AG29" i="4"/>
  <c r="AG79" i="4"/>
  <c r="AE18" i="4"/>
  <c r="AC92" i="4"/>
  <c r="AC72" i="4"/>
  <c r="AC71" i="4"/>
  <c r="AC69" i="4"/>
  <c r="AC64" i="4"/>
  <c r="AC63" i="4"/>
  <c r="AC62" i="4"/>
  <c r="AC61" i="4"/>
  <c r="AC81" i="4"/>
  <c r="AC79" i="4"/>
  <c r="AC59" i="4"/>
  <c r="AC74" i="4"/>
  <c r="AC90" i="4"/>
  <c r="AC80" i="4"/>
  <c r="AC70" i="4"/>
  <c r="AC60" i="4"/>
  <c r="AC78" i="4"/>
  <c r="AC58" i="4"/>
  <c r="AC77" i="4"/>
  <c r="AC76" i="4"/>
  <c r="AC66" i="4"/>
  <c r="AC56" i="4"/>
  <c r="AC88" i="4"/>
  <c r="AC68" i="4"/>
  <c r="AC67" i="4"/>
  <c r="AC57" i="4"/>
  <c r="AC75" i="4"/>
  <c r="AC65" i="4"/>
  <c r="AC55" i="4"/>
  <c r="AA93" i="4"/>
  <c r="AE93" i="4" l="1"/>
  <c r="AG93" i="4"/>
  <c r="AC93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</futureMetadata>
  <valueMetadata count="7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</valueMetadata>
</metadata>
</file>

<file path=xl/sharedStrings.xml><?xml version="1.0" encoding="utf-8"?>
<sst xmlns="http://schemas.openxmlformats.org/spreadsheetml/2006/main" count="419" uniqueCount="222">
  <si>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</si>
  <si>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</si>
  <si>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</si>
  <si>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</si>
  <si>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</si>
  <si>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</si>
  <si>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</si>
  <si>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</si>
  <si>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</si>
  <si>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</si>
  <si>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</si>
  <si>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</si>
  <si>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Photo</t>
  </si>
  <si>
    <t>Style no.</t>
  </si>
  <si>
    <t>Product description</t>
  </si>
  <si>
    <t>Color</t>
  </si>
  <si>
    <t>Made In</t>
  </si>
  <si>
    <t>Men</t>
  </si>
  <si>
    <t>38/5</t>
  </si>
  <si>
    <t>39/5</t>
  </si>
  <si>
    <t>40/5</t>
  </si>
  <si>
    <t>41/5</t>
  </si>
  <si>
    <t>42/5</t>
  </si>
  <si>
    <t>43/5</t>
  </si>
  <si>
    <t>44/5</t>
  </si>
  <si>
    <t>45/5</t>
  </si>
  <si>
    <t>46/5</t>
  </si>
  <si>
    <t>47/5</t>
  </si>
  <si>
    <t>Women</t>
  </si>
  <si>
    <t>35/5</t>
  </si>
  <si>
    <t>36/5</t>
  </si>
  <si>
    <t>37/5</t>
  </si>
  <si>
    <t>QTY</t>
  </si>
  <si>
    <t>RRP €</t>
  </si>
  <si>
    <t>RRP TOT €</t>
  </si>
  <si>
    <t xml:space="preserve">84% OFF RRP  
 COST € </t>
  </si>
  <si>
    <t xml:space="preserve"> COST TOT € </t>
  </si>
  <si>
    <t>COST £</t>
  </si>
  <si>
    <t>COST TOT £</t>
  </si>
  <si>
    <t>10231046_3JW</t>
  </si>
  <si>
    <t>IMOLA UOMO LOW GRAY VIOLET</t>
  </si>
  <si>
    <t>Grey</t>
  </si>
  <si>
    <t>Italy</t>
  </si>
  <si>
    <t>M</t>
  </si>
  <si>
    <t>1898SAU_1769B</t>
  </si>
  <si>
    <t>1898 SPORT VITELLO/SUEDE/NYLON MORO/VERDE/BIANCO SUOLA AMBRA</t>
  </si>
  <si>
    <t>Brown</t>
  </si>
  <si>
    <t>1898SCAU_0269</t>
  </si>
  <si>
    <t>1898 CLASSIC VITELLO BIANCO/VERDE SUOLA AMBRA</t>
  </si>
  <si>
    <t>White</t>
  </si>
  <si>
    <t>ARL5WU_0262</t>
  </si>
  <si>
    <t>ARCHIVE VITELLO/SUEDE BIANCO/VIOLA SUOLA</t>
  </si>
  <si>
    <t>White/Purple</t>
  </si>
  <si>
    <t>TSR60WU_16D</t>
  </si>
  <si>
    <t>TOP SPIN R SUEDE MARRONE SUOLA BIANCO</t>
  </si>
  <si>
    <t>TSR60WU_1D</t>
  </si>
  <si>
    <t>TOP SPIN R VIT./SUEDE GHIACCIO/BIANCO SU</t>
  </si>
  <si>
    <t>Off White</t>
  </si>
  <si>
    <t>TMCB0000-B01T55</t>
  </si>
  <si>
    <t>CAPALBIO LOW VITELLO/SUEDE BIANCO/SABBIA/NERO</t>
  </si>
  <si>
    <t>Portugal</t>
  </si>
  <si>
    <t>TMFT0000-B01B56</t>
  </si>
  <si>
    <t>FORTE LOW VITELLO/SUEDE OFF WHITE/BLU</t>
  </si>
  <si>
    <t>TMFT0000-B02B68</t>
  </si>
  <si>
    <t>FORTE LOW SUEDE/VITELLO MARRONE/BLU</t>
  </si>
  <si>
    <t>TMSI0000-B15B49</t>
  </si>
  <si>
    <t>SIRMIONE LOW PELLE/SUEDE NAVY/COGNAC</t>
  </si>
  <si>
    <t>Navy</t>
  </si>
  <si>
    <t>TMSI0000-B15B50</t>
  </si>
  <si>
    <t>SIRMIONE LOW PELLE/SUEDE COGNAC/NAVY</t>
  </si>
  <si>
    <t>Cognac</t>
  </si>
  <si>
    <t>TMSL0000-U02U04</t>
  </si>
  <si>
    <t>SALO LOW SUEDE MORO</t>
  </si>
  <si>
    <t>Dark Brown</t>
  </si>
  <si>
    <t>TMSL0000-U02U23</t>
  </si>
  <si>
    <t>SALO LOW SUEDE BLU NAVY</t>
  </si>
  <si>
    <t>TMEL0000-B01T52</t>
  </si>
  <si>
    <t>ELBA LOW VITELLO/SUEDE BIANCO/MARRONE/BLU</t>
  </si>
  <si>
    <t>TMIM0000-000U14</t>
  </si>
  <si>
    <t>IMOLA UOMO LOW UNICA GREY VIOLET</t>
  </si>
  <si>
    <t>TMIN0000-000U28</t>
  </si>
  <si>
    <t>IMOLA N UOMO LOW UNICA RACING RED</t>
  </si>
  <si>
    <t>Red</t>
  </si>
  <si>
    <t>TMIN0000-000U29</t>
  </si>
  <si>
    <t>IMOLA N UOMO LOW UNICA ROYAL BLUE</t>
  </si>
  <si>
    <t>Blue</t>
  </si>
  <si>
    <t>TMRO0000-000U16</t>
  </si>
  <si>
    <t>ROMA UOMO LOW UNICA DRESS BLUES</t>
  </si>
  <si>
    <t>TMIS0000-B01C29</t>
  </si>
  <si>
    <t>STRADA LOW VITELLO/SUEDE SABBIA/VERDE ACQUA</t>
  </si>
  <si>
    <t>Sand</t>
  </si>
  <si>
    <t>TMIS0000-B01T76</t>
  </si>
  <si>
    <t>STRADA LOW VITELLO/SUEDE BIANCO/SABBIA/BLU</t>
  </si>
  <si>
    <t>White/Sand</t>
  </si>
  <si>
    <t>TMIS0000-U01U02</t>
  </si>
  <si>
    <t>STRADA LOW VITELLO BIANCO</t>
  </si>
  <si>
    <t>TMMU0000-B01B14</t>
  </si>
  <si>
    <t>PIEMONTE LOW VITELLO/SUEDE BIANCO/GRIGIO</t>
  </si>
  <si>
    <t>White/Grey</t>
  </si>
  <si>
    <t>TMNI0000-B01B15</t>
  </si>
  <si>
    <t>CLASSICO LOW VITELLO/SUEDE NERO/BIANCO</t>
  </si>
  <si>
    <t>Black</t>
  </si>
  <si>
    <t>TMNI0000-B01B18</t>
  </si>
  <si>
    <t>CLASSICO LOW VITELLO/SUEDE BLU/BIANCO</t>
  </si>
  <si>
    <t>TMNI0000-B01B64</t>
  </si>
  <si>
    <t>CLASSICO LOW VITELLO/SUEDE BIANCO/OFF WHITE</t>
  </si>
  <si>
    <t>TMTR0000-B11B19</t>
  </si>
  <si>
    <t>STORIA LOW VITELLO/VITELLO BOTTALATO BIANCO/AZZURRO</t>
  </si>
  <si>
    <t>TMTR0000-B11U95</t>
  </si>
  <si>
    <t>STORIA LOW VITELLO/VITELLO BOTTALATO SABBIA</t>
  </si>
  <si>
    <t>TMVR0000-B01B64</t>
  </si>
  <si>
    <t>PIEMONTE MID VITELLO/SUEDE BIANCO/OFF WHITE</t>
  </si>
  <si>
    <t>TMVR0000-U01U02</t>
  </si>
  <si>
    <t>PIEMONTE MID VITELLO BIANCO</t>
  </si>
  <si>
    <t>TMVU0000-B01B50</t>
  </si>
  <si>
    <t>FORZA LOW VITELLO/SUEDE COGNAC/NAVY</t>
  </si>
  <si>
    <t>TMVU0000-U01B49</t>
  </si>
  <si>
    <t>FORZA LOW VITELLO NAVY/COGNAC</t>
  </si>
  <si>
    <t>TMAG0000-B01B78</t>
  </si>
  <si>
    <t>ARGENTARIO LOW VITELLO/SUEDE BIANCO/SABBIA</t>
  </si>
  <si>
    <t>TMAG0000-B01T13</t>
  </si>
  <si>
    <t>ARGENTARIO LOW VITELLO/SUEDE BIANCO/ECRU/BLU</t>
  </si>
  <si>
    <t>White/Blue</t>
  </si>
  <si>
    <t>10203020_29Y</t>
  </si>
  <si>
    <t>MILITO UOMO LOW DRESS BLUES</t>
  </si>
  <si>
    <t>OPN1WU_0212N</t>
  </si>
  <si>
    <t>OPEN LOW VITELLO BIANCO/ORO (T NERO) SUOLA BIANCA</t>
  </si>
  <si>
    <t>White/Gold</t>
  </si>
  <si>
    <t>1898AAU_5202</t>
  </si>
  <si>
    <t>1898 AUTHENTIC SUEDE/VITELLO SABBIA/BIANCO SUOLA AMBRA</t>
  </si>
  <si>
    <t>TMSN0000-U07U63</t>
  </si>
  <si>
    <t>SANREMO LOW PELLE COGNAC</t>
  </si>
  <si>
    <t>TMAS0000-B01B15</t>
  </si>
  <si>
    <t>ASTRA LOW VITELLO/SUEDE NERO/BIANCO</t>
  </si>
  <si>
    <t>China</t>
  </si>
  <si>
    <t>TMAS0000-B01C17</t>
  </si>
  <si>
    <t>ASTRA LOW VITELLO/SUEDE OFF WHITE/AVORIO</t>
  </si>
  <si>
    <t>TMBA0000-B01B49</t>
  </si>
  <si>
    <t>BOMBER LOW VITELLO/SUEDE NAVY/COGNAC</t>
  </si>
  <si>
    <t>Navy/Cognac</t>
  </si>
  <si>
    <t>TMBA0000-B01B50</t>
  </si>
  <si>
    <t>BOMBER LOW VITELLO/SUEDE COGNAC/NAVY</t>
  </si>
  <si>
    <t>Cognac/Navy</t>
  </si>
  <si>
    <t>TMBA0000-B01B65</t>
  </si>
  <si>
    <t>BOMBER LOW VITELLO/SUEDE COGNAC/CREMA</t>
  </si>
  <si>
    <t>Cognac/Cream</t>
  </si>
  <si>
    <t>TMBA0000-B01X76</t>
  </si>
  <si>
    <t>BOMBER LOW VITELLO/SUEDE BORDEAUX/OFF WHITE</t>
  </si>
  <si>
    <t>Burgundy</t>
  </si>
  <si>
    <t>TMBA0000-B02B25</t>
  </si>
  <si>
    <t>BOMBER LOW SUEDE/VITELLO MORO/BIANCO</t>
  </si>
  <si>
    <t>TMBA0000-B02B18</t>
  </si>
  <si>
    <t>BOMBER LOW SUEDE/VITELLO BLU/BIANCO</t>
  </si>
  <si>
    <t>TMBA0000-B02C40</t>
  </si>
  <si>
    <t>BOMBER LOW SUEDE/VITELLO OLIVA/BIANCO</t>
  </si>
  <si>
    <t>Olive Green</t>
  </si>
  <si>
    <t>TMBA0000-B01B03</t>
  </si>
  <si>
    <t>BOMBER LOW VITELLO/SUEDE BIANCO/VERDE</t>
  </si>
  <si>
    <t>White/Green</t>
  </si>
  <si>
    <t>TMBA0000-B02C63</t>
  </si>
  <si>
    <t>BOMBER LOW SUEDE/VITELLO AZZURRO/BIANCO</t>
  </si>
  <si>
    <t>Light Blue</t>
  </si>
  <si>
    <t>TMSP0000-T01B18</t>
  </si>
  <si>
    <t>SPRINTA LOW SUEDE/NYLON/VITELLO BLU/BIANCO</t>
  </si>
  <si>
    <t>TMSP0000-T01C31</t>
  </si>
  <si>
    <t>SPRINTA LOW SUEDE/NYLON/VITELLO GRIGIO/BIANCO</t>
  </si>
  <si>
    <t>TMC20000-B01X94</t>
  </si>
  <si>
    <t>COPPA II LOW VITELLO/SUEDE BIANCO/DARK GREY</t>
  </si>
  <si>
    <t>White/Taupe</t>
  </si>
  <si>
    <t>TMNI0000-B01D24</t>
  </si>
  <si>
    <t>CLASSICO SNEAKER BLACK/GREY</t>
  </si>
  <si>
    <t>TMNI0000-B01B34</t>
  </si>
  <si>
    <t>CLASSICO SNEAKER GREY</t>
  </si>
  <si>
    <t>TMMU0000-B01D24</t>
  </si>
  <si>
    <t>PIEMONTE LOW SNEAKER BLACK/GREY</t>
  </si>
  <si>
    <t>Black/Grey</t>
  </si>
  <si>
    <t>TMMU0000-B01D25</t>
  </si>
  <si>
    <t>PIEMONTE LOW SNEAKER BEIGE/GREY</t>
  </si>
  <si>
    <t>TMAG0000-B01U21</t>
  </si>
  <si>
    <t>ARGENTARIO SNEAKER BEIGE</t>
  </si>
  <si>
    <t>Beige</t>
  </si>
  <si>
    <t>TMAG0000-B01U64</t>
  </si>
  <si>
    <t>ARGENTARIO SNEAKER GREY</t>
  </si>
  <si>
    <t>TMAG0000-B01U23</t>
  </si>
  <si>
    <t>ARGENTARIO SNEAKER NAVY</t>
  </si>
  <si>
    <t>TMAG0000-B02B69</t>
  </si>
  <si>
    <t>ARGENTARIO LOW SUEDE/VITELLO BLU/OFF WHITE</t>
  </si>
  <si>
    <t>TMAG0000-B02B70</t>
  </si>
  <si>
    <t>ARGENTARIO LOW SUEDE/VITELLO OLIVA/OFF WHITE</t>
  </si>
  <si>
    <t>TMIN0000-000U14</t>
  </si>
  <si>
    <t>IMOLA N UOMO LOW UNICA GREY VIOLET</t>
  </si>
  <si>
    <t>TMIN0000-000U16</t>
  </si>
  <si>
    <t>IMOLA N UOMO LOW UNICA DRESS BLUES</t>
  </si>
  <si>
    <t>Royal Blue</t>
  </si>
  <si>
    <t>TMIN0000-000X70</t>
  </si>
  <si>
    <t>IMOLA N UOMO LOW UNICA CURRY</t>
  </si>
  <si>
    <t>Curry</t>
  </si>
  <si>
    <t>TSR60WD_5E</t>
  </si>
  <si>
    <t>TOP SPIN R VIT. BIANCO/ROSA suola BIANCO</t>
  </si>
  <si>
    <t>W</t>
  </si>
  <si>
    <t>TSR60WD_7E</t>
  </si>
  <si>
    <t>TOP SPIN R VIT. AZZURRO suolaBIANCO</t>
  </si>
  <si>
    <t>TWCE0000-B14B64</t>
  </si>
  <si>
    <t>CERVINIA HIGH PELLE/FUR BIANCO/OFF WHITE</t>
  </si>
  <si>
    <t>TWIV0000-U02U22</t>
  </si>
  <si>
    <t>IVREA HIGH SUEDE MARRONE</t>
  </si>
  <si>
    <t>TWIV0000-U02U63</t>
  </si>
  <si>
    <t>IVREA HIGH SUEDE COGNAC</t>
  </si>
  <si>
    <t>TWBA0000-B01C19</t>
  </si>
  <si>
    <t>BOMBER LOW VITELLO/SUEDE OFF WHITE/BURGUNDY</t>
  </si>
  <si>
    <t>White/Burgundy</t>
  </si>
  <si>
    <t>TWBA0000-B01X75</t>
  </si>
  <si>
    <t>BOMBER LOW VITELLO/SUEDE NERO/OFF WHITE</t>
  </si>
  <si>
    <t>TWBA0000-B02B23</t>
  </si>
  <si>
    <t>BOMBER LOW SUEDE/VITELLO BIANCO/ROSA</t>
  </si>
  <si>
    <t>White/Pink</t>
  </si>
  <si>
    <t>TWBA0000-B02C41</t>
  </si>
  <si>
    <t>BOMBER LOW SUEDE/VITELLO GIALLO/BIANCO</t>
  </si>
  <si>
    <t>Yellow</t>
  </si>
  <si>
    <t>TWBA0000-B02X77</t>
  </si>
  <si>
    <t>BOMBER LOW SUEDE/VITELLO PINK/GREY</t>
  </si>
  <si>
    <t>Pink/Grey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</si>
</sst>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;\(0\)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4" tint="-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6" fontId="5" fillId="0" borderId="4" xfId="0" applyNumberFormat="1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wrapText="1"/>
    </xf>
    <xf numFmtId="165" fontId="4" fillId="5" borderId="2" xfId="0" applyNumberFormat="1" applyFont="1" applyFill="1" applyBorder="1" applyAlignment="1">
      <alignment horizontal="center"/>
    </xf>
    <xf numFmtId="166" fontId="4" fillId="3" borderId="2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71" Type="http://schemas.openxmlformats.org/officeDocument/2006/relationships/image" Target="../media/image7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5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  <rv s="0">
    <v>74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C12D6-4B60-4117-BBB4-2B5315F51E76}">
  <dimension ref="A1:AG93"/>
  <sheetViews>
    <sheetView tabSelected="1" zoomScale="90" zoomScaleNormal="90" workbookViewId="0">
      <pane ySplit="17" topLeftCell="A18" activePane="bottomLeft" state="frozen"/>
      <selection pane="bottomLeft" activeCell="B1" sqref="B1"/>
    </sheetView>
  </sheetViews>
  <sheetFormatPr defaultColWidth="8.86328125" defaultRowHeight="15.75" x14ac:dyDescent="0.45"/>
  <cols>
    <col min="1" max="1" width="30" style="10" customWidth="1"/>
    <col min="2" max="2" width="18.86328125" style="10" bestFit="1" customWidth="1"/>
    <col min="3" max="3" width="19.86328125" style="18" customWidth="1"/>
    <col min="4" max="4" width="15.3984375" style="10" bestFit="1" customWidth="1"/>
    <col min="5" max="5" width="8.3984375" style="10" bestFit="1" customWidth="1"/>
    <col min="6" max="6" width="8.1328125" style="10" bestFit="1" customWidth="1"/>
    <col min="7" max="7" width="3.3984375" style="10" bestFit="1" customWidth="1"/>
    <col min="8" max="8" width="5.3984375" style="10" bestFit="1" customWidth="1"/>
    <col min="9" max="9" width="3.3984375" style="10" bestFit="1" customWidth="1"/>
    <col min="10" max="10" width="5.3984375" style="10" bestFit="1" customWidth="1"/>
    <col min="11" max="11" width="4" style="10" bestFit="1" customWidth="1"/>
    <col min="12" max="12" width="5.3984375" style="10" bestFit="1" customWidth="1"/>
    <col min="13" max="13" width="4" style="10" bestFit="1" customWidth="1"/>
    <col min="14" max="14" width="5.3984375" style="10" bestFit="1" customWidth="1"/>
    <col min="15" max="15" width="4" style="10" bestFit="1" customWidth="1"/>
    <col min="16" max="16" width="5.3984375" style="10" bestFit="1" customWidth="1"/>
    <col min="17" max="17" width="4" style="10" bestFit="1" customWidth="1"/>
    <col min="18" max="18" width="5.3984375" style="10" bestFit="1" customWidth="1"/>
    <col min="19" max="19" width="4" style="10" bestFit="1" customWidth="1"/>
    <col min="20" max="20" width="5.3984375" style="10" bestFit="1" customWidth="1"/>
    <col min="21" max="21" width="4" style="10" bestFit="1" customWidth="1"/>
    <col min="22" max="22" width="5.3984375" style="10" bestFit="1" customWidth="1"/>
    <col min="23" max="23" width="4" style="10" bestFit="1" customWidth="1"/>
    <col min="24" max="24" width="5.3984375" style="10" bestFit="1" customWidth="1"/>
    <col min="25" max="25" width="4" style="10" bestFit="1" customWidth="1"/>
    <col min="26" max="26" width="5.3984375" style="10" bestFit="1" customWidth="1"/>
    <col min="27" max="27" width="5.73046875" style="11" bestFit="1" customWidth="1"/>
    <col min="28" max="31" width="15.73046875" style="16" bestFit="1" customWidth="1"/>
    <col min="32" max="33" width="15.73046875" style="28" bestFit="1" customWidth="1"/>
    <col min="34" max="16384" width="8.86328125" style="10"/>
  </cols>
  <sheetData>
    <row r="1" spans="1:26" x14ac:dyDescent="0.45">
      <c r="A1" s="12" t="s">
        <v>0</v>
      </c>
    </row>
    <row r="2" spans="1:26" x14ac:dyDescent="0.45">
      <c r="A2" s="13" t="s">
        <v>1</v>
      </c>
    </row>
    <row r="3" spans="1:26" x14ac:dyDescent="0.45">
      <c r="A3" s="13" t="s">
        <v>2</v>
      </c>
    </row>
    <row r="4" spans="1:26" x14ac:dyDescent="0.45">
      <c r="A4" s="13" t="s">
        <v>3</v>
      </c>
    </row>
    <row r="5" spans="1:26" x14ac:dyDescent="0.45">
      <c r="A5" s="13" t="s">
        <v>4</v>
      </c>
    </row>
    <row r="6" spans="1:26" x14ac:dyDescent="0.45">
      <c r="A6" s="13" t="s">
        <v>5</v>
      </c>
    </row>
    <row r="7" spans="1:26" x14ac:dyDescent="0.45">
      <c r="A7" s="13" t="s">
        <v>6</v>
      </c>
    </row>
    <row r="8" spans="1:26" x14ac:dyDescent="0.45">
      <c r="A8" s="13" t="s">
        <v>7</v>
      </c>
    </row>
    <row r="9" spans="1:26" x14ac:dyDescent="0.45">
      <c r="A9" s="13" t="s">
        <v>8</v>
      </c>
    </row>
    <row r="10" spans="1:26" x14ac:dyDescent="0.45">
      <c r="A10" s="13" t="s">
        <v>9</v>
      </c>
    </row>
    <row r="11" spans="1:26" x14ac:dyDescent="0.45">
      <c r="A11" s="13" t="s">
        <v>10</v>
      </c>
    </row>
    <row r="12" spans="1:26" x14ac:dyDescent="0.45">
      <c r="A12" s="13" t="s">
        <v>11</v>
      </c>
    </row>
    <row r="15" spans="1:26" ht="19.5" customHeight="1" x14ac:dyDescent="0.45">
      <c r="A15" s="35" t="s">
        <v>12</v>
      </c>
      <c r="B15" s="35" t="s">
        <v>13</v>
      </c>
      <c r="C15" s="35" t="s">
        <v>14</v>
      </c>
      <c r="D15" s="35" t="s">
        <v>15</v>
      </c>
      <c r="E15" s="35" t="s">
        <v>16</v>
      </c>
    </row>
    <row r="16" spans="1:26" ht="30" customHeight="1" x14ac:dyDescent="0.45">
      <c r="A16" s="36"/>
      <c r="B16" s="36"/>
      <c r="C16" s="36"/>
      <c r="D16" s="36"/>
      <c r="E16" s="36"/>
      <c r="F16" s="15" t="s">
        <v>17</v>
      </c>
      <c r="G16" s="15">
        <v>38</v>
      </c>
      <c r="H16" s="15" t="s">
        <v>18</v>
      </c>
      <c r="I16" s="15">
        <v>39</v>
      </c>
      <c r="J16" s="15" t="s">
        <v>19</v>
      </c>
      <c r="K16" s="15">
        <v>40</v>
      </c>
      <c r="L16" s="15" t="s">
        <v>20</v>
      </c>
      <c r="M16" s="15">
        <v>41</v>
      </c>
      <c r="N16" s="15" t="s">
        <v>21</v>
      </c>
      <c r="O16" s="15">
        <v>42</v>
      </c>
      <c r="P16" s="15" t="s">
        <v>22</v>
      </c>
      <c r="Q16" s="15">
        <v>43</v>
      </c>
      <c r="R16" s="15" t="s">
        <v>23</v>
      </c>
      <c r="S16" s="15">
        <v>44</v>
      </c>
      <c r="T16" s="15" t="s">
        <v>24</v>
      </c>
      <c r="U16" s="15">
        <v>45</v>
      </c>
      <c r="V16" s="15" t="s">
        <v>25</v>
      </c>
      <c r="W16" s="15">
        <v>46</v>
      </c>
      <c r="X16" s="15" t="s">
        <v>26</v>
      </c>
      <c r="Y16" s="15">
        <v>47</v>
      </c>
      <c r="Z16" s="15" t="s">
        <v>27</v>
      </c>
    </row>
    <row r="17" spans="1:33" s="9" customFormat="1" ht="41.1" customHeight="1" x14ac:dyDescent="0.5">
      <c r="A17" s="36"/>
      <c r="B17" s="36"/>
      <c r="C17" s="36"/>
      <c r="D17" s="36"/>
      <c r="E17" s="36"/>
      <c r="F17" s="31" t="s">
        <v>28</v>
      </c>
      <c r="G17" s="31"/>
      <c r="H17" s="31"/>
      <c r="I17" s="31"/>
      <c r="J17" s="31"/>
      <c r="K17" s="31">
        <v>35</v>
      </c>
      <c r="L17" s="31" t="s">
        <v>29</v>
      </c>
      <c r="M17" s="31">
        <v>36</v>
      </c>
      <c r="N17" s="31" t="s">
        <v>30</v>
      </c>
      <c r="O17" s="31">
        <v>37</v>
      </c>
      <c r="P17" s="31" t="s">
        <v>31</v>
      </c>
      <c r="Q17" s="31">
        <v>38</v>
      </c>
      <c r="R17" s="31" t="s">
        <v>18</v>
      </c>
      <c r="S17" s="31">
        <v>39</v>
      </c>
      <c r="T17" s="31" t="s">
        <v>19</v>
      </c>
      <c r="U17" s="31">
        <v>40</v>
      </c>
      <c r="V17" s="31" t="s">
        <v>20</v>
      </c>
      <c r="W17" s="31">
        <v>41</v>
      </c>
      <c r="X17" s="31" t="s">
        <v>21</v>
      </c>
      <c r="Y17" s="31">
        <v>42</v>
      </c>
      <c r="Z17" s="31" t="s">
        <v>22</v>
      </c>
      <c r="AA17" s="31" t="s">
        <v>32</v>
      </c>
      <c r="AB17" s="32" t="s">
        <v>33</v>
      </c>
      <c r="AC17" s="32" t="s">
        <v>34</v>
      </c>
      <c r="AD17" s="34" t="s">
        <v>35</v>
      </c>
      <c r="AE17" s="32" t="s">
        <v>36</v>
      </c>
      <c r="AF17" s="33" t="s">
        <v>37</v>
      </c>
      <c r="AG17" s="33" t="s">
        <v>38</v>
      </c>
    </row>
    <row r="18" spans="1:33" ht="105.75" customHeight="1" x14ac:dyDescent="0.45">
      <c r="A18" s="1" t="e" vm="1">
        <v>#VALUE!</v>
      </c>
      <c r="B18" s="2" t="s">
        <v>39</v>
      </c>
      <c r="C18" s="19" t="s">
        <v>40</v>
      </c>
      <c r="D18" s="2" t="s">
        <v>41</v>
      </c>
      <c r="E18" s="2" t="s">
        <v>42</v>
      </c>
      <c r="F18" s="22" t="s">
        <v>43</v>
      </c>
      <c r="G18" s="23">
        <v>0</v>
      </c>
      <c r="H18" s="23">
        <v>0</v>
      </c>
      <c r="I18" s="23">
        <v>0</v>
      </c>
      <c r="J18" s="23">
        <v>0</v>
      </c>
      <c r="K18" s="23">
        <v>1</v>
      </c>
      <c r="L18" s="23">
        <v>0</v>
      </c>
      <c r="M18" s="23">
        <v>2</v>
      </c>
      <c r="N18" s="23">
        <v>0</v>
      </c>
      <c r="O18" s="23">
        <v>0</v>
      </c>
      <c r="P18" s="23">
        <v>0</v>
      </c>
      <c r="Q18" s="23">
        <v>1</v>
      </c>
      <c r="R18" s="23">
        <v>0</v>
      </c>
      <c r="S18" s="23">
        <v>1</v>
      </c>
      <c r="T18" s="23">
        <v>0</v>
      </c>
      <c r="U18" s="23">
        <v>0</v>
      </c>
      <c r="V18" s="23">
        <v>0</v>
      </c>
      <c r="W18" s="23">
        <v>0</v>
      </c>
      <c r="X18" s="23">
        <v>0</v>
      </c>
      <c r="Y18" s="23">
        <v>0</v>
      </c>
      <c r="Z18" s="23">
        <v>0</v>
      </c>
      <c r="AA18" s="26">
        <v>5</v>
      </c>
      <c r="AB18" s="24">
        <v>179</v>
      </c>
      <c r="AC18" s="24">
        <f t="shared" ref="AC18:AC49" si="0">SUM(AB18*AA18)</f>
        <v>895</v>
      </c>
      <c r="AD18" s="24">
        <f>AB18*(1-84%)</f>
        <v>28.640000000000004</v>
      </c>
      <c r="AE18" s="24">
        <f t="shared" ref="AE18:AE49" si="1">SUM(AD18*AA18)</f>
        <v>143.20000000000002</v>
      </c>
      <c r="AF18" s="30">
        <f>SUM(AD18/1.13)</f>
        <v>25.345132743362839</v>
      </c>
      <c r="AG18" s="30">
        <f t="shared" ref="AG18:AG49" si="2">SUM(AF18*AA18)</f>
        <v>126.7256637168142</v>
      </c>
    </row>
    <row r="19" spans="1:33" ht="105.75" customHeight="1" x14ac:dyDescent="0.45">
      <c r="A19" s="1" t="e" vm="2">
        <v>#VALUE!</v>
      </c>
      <c r="B19" s="2" t="s">
        <v>44</v>
      </c>
      <c r="C19" s="19" t="s">
        <v>45</v>
      </c>
      <c r="D19" s="2" t="s">
        <v>46</v>
      </c>
      <c r="E19" s="2" t="s">
        <v>42</v>
      </c>
      <c r="F19" s="3" t="s">
        <v>43</v>
      </c>
      <c r="G19" s="4">
        <v>0</v>
      </c>
      <c r="H19" s="4">
        <v>0</v>
      </c>
      <c r="I19" s="4">
        <v>0</v>
      </c>
      <c r="J19" s="4">
        <v>0</v>
      </c>
      <c r="K19" s="4">
        <v>1</v>
      </c>
      <c r="L19" s="4">
        <v>0</v>
      </c>
      <c r="M19" s="4">
        <v>0</v>
      </c>
      <c r="N19" s="4">
        <v>0</v>
      </c>
      <c r="O19" s="4">
        <v>2</v>
      </c>
      <c r="P19" s="4">
        <v>0</v>
      </c>
      <c r="Q19" s="4">
        <v>2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8">
        <v>5</v>
      </c>
      <c r="AB19" s="17">
        <v>179</v>
      </c>
      <c r="AC19" s="24">
        <f t="shared" si="0"/>
        <v>895</v>
      </c>
      <c r="AD19" s="24">
        <f t="shared" ref="AD19:AD82" si="3">AB19*(1-84%)</f>
        <v>28.640000000000004</v>
      </c>
      <c r="AE19" s="24">
        <f t="shared" si="1"/>
        <v>143.20000000000002</v>
      </c>
      <c r="AF19" s="30">
        <f t="shared" ref="AF19:AF82" si="4">SUM(AD19/1.13)</f>
        <v>25.345132743362839</v>
      </c>
      <c r="AG19" s="30">
        <f t="shared" si="2"/>
        <v>126.7256637168142</v>
      </c>
    </row>
    <row r="20" spans="1:33" ht="105.75" customHeight="1" x14ac:dyDescent="0.45">
      <c r="A20" s="1" t="e" vm="3">
        <v>#VALUE!</v>
      </c>
      <c r="B20" s="2" t="s">
        <v>47</v>
      </c>
      <c r="C20" s="19" t="s">
        <v>48</v>
      </c>
      <c r="D20" s="2" t="s">
        <v>49</v>
      </c>
      <c r="E20" s="2" t="s">
        <v>42</v>
      </c>
      <c r="F20" s="3" t="s">
        <v>43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1</v>
      </c>
      <c r="N20" s="4">
        <v>0</v>
      </c>
      <c r="O20" s="4">
        <v>2</v>
      </c>
      <c r="P20" s="4">
        <v>0</v>
      </c>
      <c r="Q20" s="4">
        <v>2</v>
      </c>
      <c r="R20" s="4">
        <v>0</v>
      </c>
      <c r="S20" s="4">
        <v>1</v>
      </c>
      <c r="T20" s="4">
        <v>0</v>
      </c>
      <c r="U20" s="4">
        <v>1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8">
        <v>7</v>
      </c>
      <c r="AB20" s="17">
        <v>179</v>
      </c>
      <c r="AC20" s="24">
        <f t="shared" si="0"/>
        <v>1253</v>
      </c>
      <c r="AD20" s="24">
        <f t="shared" si="3"/>
        <v>28.640000000000004</v>
      </c>
      <c r="AE20" s="24">
        <f t="shared" si="1"/>
        <v>200.48000000000002</v>
      </c>
      <c r="AF20" s="30">
        <f t="shared" si="4"/>
        <v>25.345132743362839</v>
      </c>
      <c r="AG20" s="30">
        <f t="shared" si="2"/>
        <v>177.41592920353986</v>
      </c>
    </row>
    <row r="21" spans="1:33" ht="105.75" customHeight="1" x14ac:dyDescent="0.45">
      <c r="A21" s="1" t="e" vm="4">
        <v>#VALUE!</v>
      </c>
      <c r="B21" s="2" t="s">
        <v>50</v>
      </c>
      <c r="C21" s="19" t="s">
        <v>51</v>
      </c>
      <c r="D21" s="2" t="s">
        <v>52</v>
      </c>
      <c r="E21" s="2" t="s">
        <v>42</v>
      </c>
      <c r="F21" s="3" t="s">
        <v>43</v>
      </c>
      <c r="G21" s="4">
        <v>0</v>
      </c>
      <c r="H21" s="4">
        <v>0</v>
      </c>
      <c r="I21" s="4">
        <v>0</v>
      </c>
      <c r="J21" s="4">
        <v>0</v>
      </c>
      <c r="K21" s="4">
        <v>1</v>
      </c>
      <c r="L21" s="4">
        <v>0</v>
      </c>
      <c r="M21" s="4">
        <v>1</v>
      </c>
      <c r="N21" s="4">
        <v>0</v>
      </c>
      <c r="O21" s="4">
        <v>0</v>
      </c>
      <c r="P21" s="4">
        <v>0</v>
      </c>
      <c r="Q21" s="4">
        <v>2</v>
      </c>
      <c r="R21" s="4">
        <v>0</v>
      </c>
      <c r="S21" s="4">
        <v>2</v>
      </c>
      <c r="T21" s="4">
        <v>0</v>
      </c>
      <c r="U21" s="4">
        <v>2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8">
        <v>8</v>
      </c>
      <c r="AB21" s="17">
        <v>189</v>
      </c>
      <c r="AC21" s="24">
        <f t="shared" si="0"/>
        <v>1512</v>
      </c>
      <c r="AD21" s="24">
        <f t="shared" si="3"/>
        <v>30.240000000000006</v>
      </c>
      <c r="AE21" s="24">
        <f t="shared" si="1"/>
        <v>241.92000000000004</v>
      </c>
      <c r="AF21" s="30">
        <f t="shared" si="4"/>
        <v>26.761061946902661</v>
      </c>
      <c r="AG21" s="30">
        <f t="shared" si="2"/>
        <v>214.08849557522129</v>
      </c>
    </row>
    <row r="22" spans="1:33" ht="105.75" customHeight="1" x14ac:dyDescent="0.45">
      <c r="A22" s="1" t="e" vm="5">
        <v>#VALUE!</v>
      </c>
      <c r="B22" s="2" t="s">
        <v>53</v>
      </c>
      <c r="C22" s="19" t="s">
        <v>54</v>
      </c>
      <c r="D22" s="2" t="s">
        <v>46</v>
      </c>
      <c r="E22" s="2" t="s">
        <v>42</v>
      </c>
      <c r="F22" s="3" t="s">
        <v>43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3</v>
      </c>
      <c r="P22" s="4">
        <v>0</v>
      </c>
      <c r="Q22" s="4">
        <v>2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8">
        <v>5</v>
      </c>
      <c r="AB22" s="17">
        <v>199</v>
      </c>
      <c r="AC22" s="24">
        <f t="shared" si="0"/>
        <v>995</v>
      </c>
      <c r="AD22" s="24">
        <f t="shared" si="3"/>
        <v>31.840000000000007</v>
      </c>
      <c r="AE22" s="24">
        <f t="shared" si="1"/>
        <v>159.20000000000005</v>
      </c>
      <c r="AF22" s="30">
        <f t="shared" si="4"/>
        <v>28.176991150442486</v>
      </c>
      <c r="AG22" s="30">
        <f t="shared" si="2"/>
        <v>140.88495575221242</v>
      </c>
    </row>
    <row r="23" spans="1:33" ht="105.75" customHeight="1" x14ac:dyDescent="0.45">
      <c r="A23" s="1" t="e" vm="6">
        <v>#VALUE!</v>
      </c>
      <c r="B23" s="2" t="s">
        <v>55</v>
      </c>
      <c r="C23" s="19" t="s">
        <v>56</v>
      </c>
      <c r="D23" s="2" t="s">
        <v>57</v>
      </c>
      <c r="E23" s="2" t="s">
        <v>42</v>
      </c>
      <c r="F23" s="3" t="s">
        <v>43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1</v>
      </c>
      <c r="N23" s="4">
        <v>0</v>
      </c>
      <c r="O23" s="4">
        <v>4</v>
      </c>
      <c r="P23" s="4">
        <v>0</v>
      </c>
      <c r="Q23" s="4">
        <v>1</v>
      </c>
      <c r="R23" s="4">
        <v>0</v>
      </c>
      <c r="S23" s="4">
        <v>2</v>
      </c>
      <c r="T23" s="4">
        <v>0</v>
      </c>
      <c r="U23" s="4">
        <v>1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8">
        <v>9</v>
      </c>
      <c r="AB23" s="17">
        <v>199</v>
      </c>
      <c r="AC23" s="24">
        <f t="shared" si="0"/>
        <v>1791</v>
      </c>
      <c r="AD23" s="24">
        <f t="shared" si="3"/>
        <v>31.840000000000007</v>
      </c>
      <c r="AE23" s="24">
        <f t="shared" si="1"/>
        <v>286.56000000000006</v>
      </c>
      <c r="AF23" s="30">
        <f t="shared" si="4"/>
        <v>28.176991150442486</v>
      </c>
      <c r="AG23" s="30">
        <f t="shared" si="2"/>
        <v>253.59292035398238</v>
      </c>
    </row>
    <row r="24" spans="1:33" ht="105.75" customHeight="1" x14ac:dyDescent="0.45">
      <c r="A24" s="1" t="e" vm="7">
        <v>#VALUE!</v>
      </c>
      <c r="B24" s="2" t="s">
        <v>58</v>
      </c>
      <c r="C24" s="19" t="s">
        <v>59</v>
      </c>
      <c r="D24" s="2" t="s">
        <v>49</v>
      </c>
      <c r="E24" s="2" t="s">
        <v>60</v>
      </c>
      <c r="F24" s="3" t="s">
        <v>43</v>
      </c>
      <c r="G24" s="4">
        <v>0</v>
      </c>
      <c r="H24" s="4">
        <v>0</v>
      </c>
      <c r="I24" s="4">
        <v>0</v>
      </c>
      <c r="J24" s="4">
        <v>0</v>
      </c>
      <c r="K24" s="4">
        <v>1</v>
      </c>
      <c r="L24" s="4">
        <v>0</v>
      </c>
      <c r="M24" s="4">
        <v>1</v>
      </c>
      <c r="N24" s="4">
        <v>0</v>
      </c>
      <c r="O24" s="4">
        <v>1</v>
      </c>
      <c r="P24" s="4">
        <v>0</v>
      </c>
      <c r="Q24" s="4">
        <v>1</v>
      </c>
      <c r="R24" s="4">
        <v>0</v>
      </c>
      <c r="S24" s="4">
        <v>1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8">
        <v>5</v>
      </c>
      <c r="AB24" s="17">
        <v>169</v>
      </c>
      <c r="AC24" s="24">
        <f t="shared" si="0"/>
        <v>845</v>
      </c>
      <c r="AD24" s="24">
        <f t="shared" si="3"/>
        <v>27.040000000000006</v>
      </c>
      <c r="AE24" s="24">
        <f t="shared" si="1"/>
        <v>135.20000000000005</v>
      </c>
      <c r="AF24" s="30">
        <f t="shared" si="4"/>
        <v>23.929203539823018</v>
      </c>
      <c r="AG24" s="30">
        <f t="shared" si="2"/>
        <v>119.64601769911509</v>
      </c>
    </row>
    <row r="25" spans="1:33" ht="105.75" customHeight="1" x14ac:dyDescent="0.45">
      <c r="A25" s="1" t="e" vm="8">
        <v>#VALUE!</v>
      </c>
      <c r="B25" s="2" t="s">
        <v>61</v>
      </c>
      <c r="C25" s="19" t="s">
        <v>62</v>
      </c>
      <c r="D25" s="2" t="s">
        <v>49</v>
      </c>
      <c r="E25" s="2" t="s">
        <v>60</v>
      </c>
      <c r="F25" s="3" t="s">
        <v>43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2</v>
      </c>
      <c r="P25" s="4">
        <v>0</v>
      </c>
      <c r="Q25" s="4">
        <v>2</v>
      </c>
      <c r="R25" s="4">
        <v>0</v>
      </c>
      <c r="S25" s="4">
        <v>2</v>
      </c>
      <c r="T25" s="4">
        <v>0</v>
      </c>
      <c r="U25" s="4">
        <v>0</v>
      </c>
      <c r="V25" s="4">
        <v>0</v>
      </c>
      <c r="W25" s="4">
        <v>1</v>
      </c>
      <c r="X25" s="4">
        <v>0</v>
      </c>
      <c r="Y25" s="4">
        <v>0</v>
      </c>
      <c r="Z25" s="4">
        <v>0</v>
      </c>
      <c r="AA25" s="8">
        <v>10</v>
      </c>
      <c r="AB25" s="17">
        <v>169</v>
      </c>
      <c r="AC25" s="24">
        <f t="shared" si="0"/>
        <v>1690</v>
      </c>
      <c r="AD25" s="24">
        <f t="shared" si="3"/>
        <v>27.040000000000006</v>
      </c>
      <c r="AE25" s="24">
        <f t="shared" si="1"/>
        <v>270.40000000000009</v>
      </c>
      <c r="AF25" s="30">
        <f t="shared" si="4"/>
        <v>23.929203539823018</v>
      </c>
      <c r="AG25" s="30">
        <f t="shared" si="2"/>
        <v>239.29203539823018</v>
      </c>
    </row>
    <row r="26" spans="1:33" ht="105.75" customHeight="1" x14ac:dyDescent="0.45">
      <c r="A26" s="1" t="e" vm="9">
        <v>#VALUE!</v>
      </c>
      <c r="B26" s="2" t="s">
        <v>63</v>
      </c>
      <c r="C26" s="19" t="s">
        <v>64</v>
      </c>
      <c r="D26" s="2" t="s">
        <v>46</v>
      </c>
      <c r="E26" s="2" t="s">
        <v>60</v>
      </c>
      <c r="F26" s="3" t="s">
        <v>43</v>
      </c>
      <c r="G26" s="4">
        <v>0</v>
      </c>
      <c r="H26" s="4">
        <v>0</v>
      </c>
      <c r="I26" s="4">
        <v>0</v>
      </c>
      <c r="J26" s="4">
        <v>0</v>
      </c>
      <c r="K26" s="4">
        <v>1</v>
      </c>
      <c r="L26" s="4">
        <v>0</v>
      </c>
      <c r="M26" s="4">
        <v>1</v>
      </c>
      <c r="N26" s="4">
        <v>0</v>
      </c>
      <c r="O26" s="4">
        <v>3</v>
      </c>
      <c r="P26" s="4">
        <v>0</v>
      </c>
      <c r="Q26" s="4">
        <v>3</v>
      </c>
      <c r="R26" s="4">
        <v>0</v>
      </c>
      <c r="S26" s="4">
        <v>3</v>
      </c>
      <c r="T26" s="4">
        <v>0</v>
      </c>
      <c r="U26" s="4">
        <v>1</v>
      </c>
      <c r="V26" s="4">
        <v>0</v>
      </c>
      <c r="W26" s="4">
        <v>1</v>
      </c>
      <c r="X26" s="4">
        <v>0</v>
      </c>
      <c r="Y26" s="4">
        <v>0</v>
      </c>
      <c r="Z26" s="4">
        <v>0</v>
      </c>
      <c r="AA26" s="8">
        <v>13</v>
      </c>
      <c r="AB26" s="17">
        <v>169</v>
      </c>
      <c r="AC26" s="24">
        <f t="shared" si="0"/>
        <v>2197</v>
      </c>
      <c r="AD26" s="24">
        <f t="shared" si="3"/>
        <v>27.040000000000006</v>
      </c>
      <c r="AE26" s="24">
        <f t="shared" si="1"/>
        <v>351.5200000000001</v>
      </c>
      <c r="AF26" s="30">
        <f t="shared" si="4"/>
        <v>23.929203539823018</v>
      </c>
      <c r="AG26" s="30">
        <f t="shared" si="2"/>
        <v>311.07964601769925</v>
      </c>
    </row>
    <row r="27" spans="1:33" ht="105.75" customHeight="1" x14ac:dyDescent="0.45">
      <c r="A27" s="1" t="e" vm="10">
        <v>#VALUE!</v>
      </c>
      <c r="B27" s="2" t="s">
        <v>65</v>
      </c>
      <c r="C27" s="19" t="s">
        <v>66</v>
      </c>
      <c r="D27" s="2" t="s">
        <v>67</v>
      </c>
      <c r="E27" s="2" t="s">
        <v>60</v>
      </c>
      <c r="F27" s="3" t="s">
        <v>43</v>
      </c>
      <c r="G27" s="4">
        <v>0</v>
      </c>
      <c r="H27" s="4">
        <v>0</v>
      </c>
      <c r="I27" s="4">
        <v>0</v>
      </c>
      <c r="J27" s="4">
        <v>0</v>
      </c>
      <c r="K27" s="4">
        <v>4</v>
      </c>
      <c r="L27" s="4">
        <v>0</v>
      </c>
      <c r="M27" s="4">
        <v>7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1</v>
      </c>
      <c r="V27" s="4">
        <v>0</v>
      </c>
      <c r="W27" s="4">
        <v>1</v>
      </c>
      <c r="X27" s="4">
        <v>0</v>
      </c>
      <c r="Y27" s="4">
        <v>0</v>
      </c>
      <c r="Z27" s="4">
        <v>0</v>
      </c>
      <c r="AA27" s="8">
        <v>13</v>
      </c>
      <c r="AB27" s="17">
        <v>169</v>
      </c>
      <c r="AC27" s="24">
        <f t="shared" si="0"/>
        <v>2197</v>
      </c>
      <c r="AD27" s="24">
        <f t="shared" si="3"/>
        <v>27.040000000000006</v>
      </c>
      <c r="AE27" s="24">
        <f t="shared" si="1"/>
        <v>351.5200000000001</v>
      </c>
      <c r="AF27" s="30">
        <f t="shared" si="4"/>
        <v>23.929203539823018</v>
      </c>
      <c r="AG27" s="30">
        <f t="shared" si="2"/>
        <v>311.07964601769925</v>
      </c>
    </row>
    <row r="28" spans="1:33" ht="105.75" customHeight="1" x14ac:dyDescent="0.45">
      <c r="A28" s="1" t="e" vm="11">
        <v>#VALUE!</v>
      </c>
      <c r="B28" s="2" t="s">
        <v>68</v>
      </c>
      <c r="C28" s="19" t="s">
        <v>69</v>
      </c>
      <c r="D28" s="2" t="s">
        <v>70</v>
      </c>
      <c r="E28" s="2" t="s">
        <v>60</v>
      </c>
      <c r="F28" s="3" t="s">
        <v>43</v>
      </c>
      <c r="G28" s="4">
        <v>0</v>
      </c>
      <c r="H28" s="4">
        <v>0</v>
      </c>
      <c r="I28" s="4">
        <v>0</v>
      </c>
      <c r="J28" s="4">
        <v>0</v>
      </c>
      <c r="K28" s="4">
        <v>2</v>
      </c>
      <c r="L28" s="4">
        <v>0</v>
      </c>
      <c r="M28" s="4">
        <v>5</v>
      </c>
      <c r="N28" s="4">
        <v>0</v>
      </c>
      <c r="O28" s="4">
        <v>5</v>
      </c>
      <c r="P28" s="4">
        <v>0</v>
      </c>
      <c r="Q28" s="4">
        <v>4</v>
      </c>
      <c r="R28" s="4">
        <v>0</v>
      </c>
      <c r="S28" s="4">
        <v>7</v>
      </c>
      <c r="T28" s="4">
        <v>0</v>
      </c>
      <c r="U28" s="4">
        <v>0</v>
      </c>
      <c r="V28" s="4">
        <v>0</v>
      </c>
      <c r="W28" s="4">
        <v>1</v>
      </c>
      <c r="X28" s="4">
        <v>0</v>
      </c>
      <c r="Y28" s="4">
        <v>0</v>
      </c>
      <c r="Z28" s="4">
        <v>0</v>
      </c>
      <c r="AA28" s="8">
        <v>24</v>
      </c>
      <c r="AB28" s="17">
        <v>169</v>
      </c>
      <c r="AC28" s="24">
        <f t="shared" si="0"/>
        <v>4056</v>
      </c>
      <c r="AD28" s="24">
        <f t="shared" si="3"/>
        <v>27.040000000000006</v>
      </c>
      <c r="AE28" s="24">
        <f t="shared" si="1"/>
        <v>648.96000000000015</v>
      </c>
      <c r="AF28" s="30">
        <f t="shared" si="4"/>
        <v>23.929203539823018</v>
      </c>
      <c r="AG28" s="30">
        <f t="shared" si="2"/>
        <v>574.30088495575239</v>
      </c>
    </row>
    <row r="29" spans="1:33" ht="105.75" customHeight="1" x14ac:dyDescent="0.45">
      <c r="A29" s="1" t="e" vm="12">
        <v>#VALUE!</v>
      </c>
      <c r="B29" s="2" t="s">
        <v>71</v>
      </c>
      <c r="C29" s="19" t="s">
        <v>72</v>
      </c>
      <c r="D29" s="2" t="s">
        <v>73</v>
      </c>
      <c r="E29" s="2" t="s">
        <v>60</v>
      </c>
      <c r="F29" s="3" t="s">
        <v>43</v>
      </c>
      <c r="G29" s="4">
        <v>0</v>
      </c>
      <c r="H29" s="4">
        <v>0</v>
      </c>
      <c r="I29" s="4">
        <v>0</v>
      </c>
      <c r="J29" s="4">
        <v>0</v>
      </c>
      <c r="K29" s="4">
        <v>2</v>
      </c>
      <c r="L29" s="4">
        <v>0</v>
      </c>
      <c r="M29" s="4">
        <v>1</v>
      </c>
      <c r="N29" s="4">
        <v>0</v>
      </c>
      <c r="O29" s="4">
        <v>2</v>
      </c>
      <c r="P29" s="4">
        <v>0</v>
      </c>
      <c r="Q29" s="4">
        <v>2</v>
      </c>
      <c r="R29" s="4">
        <v>0</v>
      </c>
      <c r="S29" s="4">
        <v>2</v>
      </c>
      <c r="T29" s="4">
        <v>0</v>
      </c>
      <c r="U29" s="4">
        <v>1</v>
      </c>
      <c r="V29" s="4">
        <v>0</v>
      </c>
      <c r="W29" s="4">
        <v>1</v>
      </c>
      <c r="X29" s="4">
        <v>0</v>
      </c>
      <c r="Y29" s="4">
        <v>0</v>
      </c>
      <c r="Z29" s="4">
        <v>0</v>
      </c>
      <c r="AA29" s="8">
        <v>11</v>
      </c>
      <c r="AB29" s="17">
        <v>169</v>
      </c>
      <c r="AC29" s="24">
        <f t="shared" si="0"/>
        <v>1859</v>
      </c>
      <c r="AD29" s="24">
        <f t="shared" si="3"/>
        <v>27.040000000000006</v>
      </c>
      <c r="AE29" s="24">
        <f t="shared" si="1"/>
        <v>297.44000000000005</v>
      </c>
      <c r="AF29" s="30">
        <f t="shared" si="4"/>
        <v>23.929203539823018</v>
      </c>
      <c r="AG29" s="30">
        <f t="shared" si="2"/>
        <v>263.2212389380532</v>
      </c>
    </row>
    <row r="30" spans="1:33" ht="105.75" customHeight="1" x14ac:dyDescent="0.45">
      <c r="A30" s="1" t="e" vm="13">
        <v>#VALUE!</v>
      </c>
      <c r="B30" s="2" t="s">
        <v>74</v>
      </c>
      <c r="C30" s="19" t="s">
        <v>75</v>
      </c>
      <c r="D30" s="2" t="s">
        <v>67</v>
      </c>
      <c r="E30" s="2" t="s">
        <v>60</v>
      </c>
      <c r="F30" s="3" t="s">
        <v>43</v>
      </c>
      <c r="G30" s="4">
        <v>0</v>
      </c>
      <c r="H30" s="4">
        <v>0</v>
      </c>
      <c r="I30" s="4">
        <v>0</v>
      </c>
      <c r="J30" s="4">
        <v>0</v>
      </c>
      <c r="K30" s="4">
        <v>2</v>
      </c>
      <c r="L30" s="4">
        <v>0</v>
      </c>
      <c r="M30" s="4">
        <v>3</v>
      </c>
      <c r="N30" s="4">
        <v>0</v>
      </c>
      <c r="O30" s="4">
        <v>5</v>
      </c>
      <c r="P30" s="4">
        <v>0</v>
      </c>
      <c r="Q30" s="4">
        <v>4</v>
      </c>
      <c r="R30" s="4">
        <v>0</v>
      </c>
      <c r="S30" s="4">
        <v>4</v>
      </c>
      <c r="T30" s="4">
        <v>0</v>
      </c>
      <c r="U30" s="4">
        <v>1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8">
        <v>19</v>
      </c>
      <c r="AB30" s="17">
        <v>169</v>
      </c>
      <c r="AC30" s="24">
        <f t="shared" si="0"/>
        <v>3211</v>
      </c>
      <c r="AD30" s="24">
        <f t="shared" si="3"/>
        <v>27.040000000000006</v>
      </c>
      <c r="AE30" s="24">
        <f t="shared" si="1"/>
        <v>513.7600000000001</v>
      </c>
      <c r="AF30" s="30">
        <f t="shared" si="4"/>
        <v>23.929203539823018</v>
      </c>
      <c r="AG30" s="30">
        <f t="shared" si="2"/>
        <v>454.65486725663732</v>
      </c>
    </row>
    <row r="31" spans="1:33" ht="105.75" customHeight="1" x14ac:dyDescent="0.45">
      <c r="A31" s="1" t="e" vm="14">
        <v>#VALUE!</v>
      </c>
      <c r="B31" s="2" t="s">
        <v>76</v>
      </c>
      <c r="C31" s="19" t="s">
        <v>77</v>
      </c>
      <c r="D31" s="2" t="s">
        <v>49</v>
      </c>
      <c r="E31" s="2" t="s">
        <v>60</v>
      </c>
      <c r="F31" s="3" t="s">
        <v>43</v>
      </c>
      <c r="G31" s="4">
        <v>0</v>
      </c>
      <c r="H31" s="4">
        <v>0</v>
      </c>
      <c r="I31" s="4">
        <v>0</v>
      </c>
      <c r="J31" s="4">
        <v>0</v>
      </c>
      <c r="K31" s="4">
        <v>4</v>
      </c>
      <c r="L31" s="4">
        <v>0</v>
      </c>
      <c r="M31" s="4">
        <v>7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1</v>
      </c>
      <c r="X31" s="4">
        <v>0</v>
      </c>
      <c r="Y31" s="4">
        <v>0</v>
      </c>
      <c r="Z31" s="4">
        <v>0</v>
      </c>
      <c r="AA31" s="8">
        <v>12</v>
      </c>
      <c r="AB31" s="17">
        <v>169</v>
      </c>
      <c r="AC31" s="24">
        <f t="shared" si="0"/>
        <v>2028</v>
      </c>
      <c r="AD31" s="24">
        <f t="shared" si="3"/>
        <v>27.040000000000006</v>
      </c>
      <c r="AE31" s="24">
        <f t="shared" si="1"/>
        <v>324.48000000000008</v>
      </c>
      <c r="AF31" s="30">
        <f t="shared" si="4"/>
        <v>23.929203539823018</v>
      </c>
      <c r="AG31" s="30">
        <f t="shared" si="2"/>
        <v>287.1504424778762</v>
      </c>
    </row>
    <row r="32" spans="1:33" ht="105.75" customHeight="1" x14ac:dyDescent="0.45">
      <c r="A32" s="1" t="e" vm="15">
        <v>#VALUE!</v>
      </c>
      <c r="B32" s="2" t="s">
        <v>78</v>
      </c>
      <c r="C32" s="19" t="s">
        <v>79</v>
      </c>
      <c r="D32" s="2" t="s">
        <v>41</v>
      </c>
      <c r="E32" s="2" t="s">
        <v>60</v>
      </c>
      <c r="F32" s="3" t="s">
        <v>43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9</v>
      </c>
      <c r="N32" s="4">
        <v>0</v>
      </c>
      <c r="O32" s="4">
        <v>9</v>
      </c>
      <c r="P32" s="4">
        <v>0</v>
      </c>
      <c r="Q32" s="4">
        <v>3</v>
      </c>
      <c r="R32" s="4">
        <v>0</v>
      </c>
      <c r="S32" s="4">
        <v>0</v>
      </c>
      <c r="T32" s="4">
        <v>0</v>
      </c>
      <c r="U32" s="4">
        <v>1</v>
      </c>
      <c r="V32" s="4">
        <v>0</v>
      </c>
      <c r="W32" s="4">
        <v>2</v>
      </c>
      <c r="X32" s="4">
        <v>0</v>
      </c>
      <c r="Y32" s="4">
        <v>0</v>
      </c>
      <c r="Z32" s="4">
        <v>0</v>
      </c>
      <c r="AA32" s="8">
        <v>24</v>
      </c>
      <c r="AB32" s="17">
        <v>179</v>
      </c>
      <c r="AC32" s="24">
        <f t="shared" si="0"/>
        <v>4296</v>
      </c>
      <c r="AD32" s="24">
        <f t="shared" si="3"/>
        <v>28.640000000000004</v>
      </c>
      <c r="AE32" s="24">
        <f t="shared" si="1"/>
        <v>687.36000000000013</v>
      </c>
      <c r="AF32" s="30">
        <f t="shared" si="4"/>
        <v>25.345132743362839</v>
      </c>
      <c r="AG32" s="30">
        <f t="shared" si="2"/>
        <v>608.28318584070814</v>
      </c>
    </row>
    <row r="33" spans="1:33" ht="105.75" customHeight="1" x14ac:dyDescent="0.45">
      <c r="A33" s="1" t="e" vm="16">
        <v>#VALUE!</v>
      </c>
      <c r="B33" s="2" t="s">
        <v>80</v>
      </c>
      <c r="C33" s="19" t="s">
        <v>81</v>
      </c>
      <c r="D33" s="2" t="s">
        <v>82</v>
      </c>
      <c r="E33" s="2" t="s">
        <v>60</v>
      </c>
      <c r="F33" s="3" t="s">
        <v>43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8</v>
      </c>
      <c r="N33" s="4">
        <v>0</v>
      </c>
      <c r="O33" s="4">
        <v>5</v>
      </c>
      <c r="P33" s="4">
        <v>0</v>
      </c>
      <c r="Q33" s="4">
        <v>0</v>
      </c>
      <c r="R33" s="4">
        <v>0</v>
      </c>
      <c r="S33" s="4">
        <v>5</v>
      </c>
      <c r="T33" s="4">
        <v>0</v>
      </c>
      <c r="U33" s="4">
        <v>0</v>
      </c>
      <c r="V33" s="4">
        <v>0</v>
      </c>
      <c r="W33" s="4">
        <v>4</v>
      </c>
      <c r="X33" s="4">
        <v>0</v>
      </c>
      <c r="Y33" s="4">
        <v>0</v>
      </c>
      <c r="Z33" s="4">
        <v>0</v>
      </c>
      <c r="AA33" s="8">
        <v>22</v>
      </c>
      <c r="AB33" s="17">
        <v>179</v>
      </c>
      <c r="AC33" s="24">
        <f t="shared" si="0"/>
        <v>3938</v>
      </c>
      <c r="AD33" s="24">
        <f t="shared" si="3"/>
        <v>28.640000000000004</v>
      </c>
      <c r="AE33" s="24">
        <f t="shared" si="1"/>
        <v>630.08000000000004</v>
      </c>
      <c r="AF33" s="30">
        <f t="shared" si="4"/>
        <v>25.345132743362839</v>
      </c>
      <c r="AG33" s="30">
        <f t="shared" si="2"/>
        <v>557.59292035398244</v>
      </c>
    </row>
    <row r="34" spans="1:33" ht="105.75" customHeight="1" x14ac:dyDescent="0.45">
      <c r="A34" s="1" t="e" vm="17">
        <v>#VALUE!</v>
      </c>
      <c r="B34" s="2" t="s">
        <v>83</v>
      </c>
      <c r="C34" s="19" t="s">
        <v>84</v>
      </c>
      <c r="D34" s="2" t="s">
        <v>85</v>
      </c>
      <c r="E34" s="2" t="s">
        <v>60</v>
      </c>
      <c r="F34" s="3" t="s">
        <v>43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5</v>
      </c>
      <c r="N34" s="4">
        <v>0</v>
      </c>
      <c r="O34" s="4">
        <v>3</v>
      </c>
      <c r="P34" s="4">
        <v>0</v>
      </c>
      <c r="Q34" s="4">
        <v>0</v>
      </c>
      <c r="R34" s="4">
        <v>0</v>
      </c>
      <c r="S34" s="4">
        <v>2</v>
      </c>
      <c r="T34" s="4">
        <v>0</v>
      </c>
      <c r="U34" s="4">
        <v>0</v>
      </c>
      <c r="V34" s="4">
        <v>0</v>
      </c>
      <c r="W34" s="4">
        <v>2</v>
      </c>
      <c r="X34" s="4">
        <v>0</v>
      </c>
      <c r="Y34" s="4">
        <v>0</v>
      </c>
      <c r="Z34" s="4">
        <v>0</v>
      </c>
      <c r="AA34" s="8">
        <v>12</v>
      </c>
      <c r="AB34" s="17">
        <v>179</v>
      </c>
      <c r="AC34" s="24">
        <f t="shared" si="0"/>
        <v>2148</v>
      </c>
      <c r="AD34" s="24">
        <f t="shared" si="3"/>
        <v>28.640000000000004</v>
      </c>
      <c r="AE34" s="24">
        <f t="shared" si="1"/>
        <v>343.68000000000006</v>
      </c>
      <c r="AF34" s="30">
        <f t="shared" si="4"/>
        <v>25.345132743362839</v>
      </c>
      <c r="AG34" s="30">
        <f t="shared" si="2"/>
        <v>304.14159292035407</v>
      </c>
    </row>
    <row r="35" spans="1:33" ht="105.75" customHeight="1" x14ac:dyDescent="0.45">
      <c r="A35" s="1" t="e" vm="18">
        <v>#VALUE!</v>
      </c>
      <c r="B35" s="2" t="s">
        <v>86</v>
      </c>
      <c r="C35" s="19" t="s">
        <v>87</v>
      </c>
      <c r="D35" s="2" t="s">
        <v>67</v>
      </c>
      <c r="E35" s="2" t="s">
        <v>60</v>
      </c>
      <c r="F35" s="3" t="s">
        <v>43</v>
      </c>
      <c r="G35" s="4">
        <v>0</v>
      </c>
      <c r="H35" s="4">
        <v>0</v>
      </c>
      <c r="I35" s="4">
        <v>0</v>
      </c>
      <c r="J35" s="4">
        <v>0</v>
      </c>
      <c r="K35" s="4">
        <v>1</v>
      </c>
      <c r="L35" s="4">
        <v>0</v>
      </c>
      <c r="M35" s="4">
        <v>1</v>
      </c>
      <c r="N35" s="4">
        <v>0</v>
      </c>
      <c r="O35" s="4">
        <v>3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8">
        <v>5</v>
      </c>
      <c r="AB35" s="17">
        <v>159</v>
      </c>
      <c r="AC35" s="24">
        <f t="shared" si="0"/>
        <v>795</v>
      </c>
      <c r="AD35" s="24">
        <f t="shared" si="3"/>
        <v>25.440000000000005</v>
      </c>
      <c r="AE35" s="24">
        <f t="shared" si="1"/>
        <v>127.20000000000002</v>
      </c>
      <c r="AF35" s="30">
        <f t="shared" si="4"/>
        <v>22.513274336283192</v>
      </c>
      <c r="AG35" s="30">
        <f t="shared" si="2"/>
        <v>112.56637168141596</v>
      </c>
    </row>
    <row r="36" spans="1:33" ht="105.75" customHeight="1" x14ac:dyDescent="0.45">
      <c r="A36" s="1" t="e" vm="19">
        <v>#VALUE!</v>
      </c>
      <c r="B36" s="2" t="s">
        <v>88</v>
      </c>
      <c r="C36" s="19" t="s">
        <v>89</v>
      </c>
      <c r="D36" s="2" t="s">
        <v>90</v>
      </c>
      <c r="E36" s="2" t="s">
        <v>60</v>
      </c>
      <c r="F36" s="3" t="s">
        <v>43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3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8">
        <v>3</v>
      </c>
      <c r="AB36" s="17">
        <v>179</v>
      </c>
      <c r="AC36" s="24">
        <f t="shared" si="0"/>
        <v>537</v>
      </c>
      <c r="AD36" s="24">
        <f t="shared" si="3"/>
        <v>28.640000000000004</v>
      </c>
      <c r="AE36" s="24">
        <f t="shared" si="1"/>
        <v>85.920000000000016</v>
      </c>
      <c r="AF36" s="30">
        <f t="shared" si="4"/>
        <v>25.345132743362839</v>
      </c>
      <c r="AG36" s="30">
        <f t="shared" si="2"/>
        <v>76.035398230088518</v>
      </c>
    </row>
    <row r="37" spans="1:33" ht="105.75" customHeight="1" x14ac:dyDescent="0.45">
      <c r="A37" s="5" t="e" vm="20">
        <v>#VALUE!</v>
      </c>
      <c r="B37" s="6" t="s">
        <v>91</v>
      </c>
      <c r="C37" s="20" t="s">
        <v>92</v>
      </c>
      <c r="D37" s="6" t="s">
        <v>93</v>
      </c>
      <c r="E37" s="2" t="s">
        <v>60</v>
      </c>
      <c r="F37" s="3" t="s">
        <v>43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3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27">
        <v>3</v>
      </c>
      <c r="AB37" s="17">
        <v>179</v>
      </c>
      <c r="AC37" s="24">
        <f t="shared" si="0"/>
        <v>537</v>
      </c>
      <c r="AD37" s="24">
        <f t="shared" si="3"/>
        <v>28.640000000000004</v>
      </c>
      <c r="AE37" s="24">
        <f t="shared" si="1"/>
        <v>85.920000000000016</v>
      </c>
      <c r="AF37" s="30">
        <f t="shared" si="4"/>
        <v>25.345132743362839</v>
      </c>
      <c r="AG37" s="30">
        <f t="shared" si="2"/>
        <v>76.035398230088518</v>
      </c>
    </row>
    <row r="38" spans="1:33" ht="105.75" customHeight="1" x14ac:dyDescent="0.45">
      <c r="A38" s="1" t="e" vm="21">
        <v>#VALUE!</v>
      </c>
      <c r="B38" s="2" t="s">
        <v>94</v>
      </c>
      <c r="C38" s="19" t="s">
        <v>95</v>
      </c>
      <c r="D38" s="2" t="s">
        <v>49</v>
      </c>
      <c r="E38" s="2" t="s">
        <v>60</v>
      </c>
      <c r="F38" s="3" t="s">
        <v>43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3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8">
        <v>3</v>
      </c>
      <c r="AB38" s="17">
        <v>179</v>
      </c>
      <c r="AC38" s="24">
        <f t="shared" si="0"/>
        <v>537</v>
      </c>
      <c r="AD38" s="24">
        <f t="shared" si="3"/>
        <v>28.640000000000004</v>
      </c>
      <c r="AE38" s="24">
        <f t="shared" si="1"/>
        <v>85.920000000000016</v>
      </c>
      <c r="AF38" s="30">
        <f t="shared" si="4"/>
        <v>25.345132743362839</v>
      </c>
      <c r="AG38" s="30">
        <f t="shared" si="2"/>
        <v>76.035398230088518</v>
      </c>
    </row>
    <row r="39" spans="1:33" ht="105.75" customHeight="1" x14ac:dyDescent="0.45">
      <c r="A39" s="1" t="e" vm="22">
        <v>#VALUE!</v>
      </c>
      <c r="B39" s="2" t="s">
        <v>96</v>
      </c>
      <c r="C39" s="19" t="s">
        <v>97</v>
      </c>
      <c r="D39" s="2" t="s">
        <v>98</v>
      </c>
      <c r="E39" s="2" t="s">
        <v>60</v>
      </c>
      <c r="F39" s="3" t="s">
        <v>43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1</v>
      </c>
      <c r="N39" s="4">
        <v>0</v>
      </c>
      <c r="O39" s="4">
        <v>4</v>
      </c>
      <c r="P39" s="4">
        <v>0</v>
      </c>
      <c r="Q39" s="4">
        <v>3</v>
      </c>
      <c r="R39" s="4">
        <v>0</v>
      </c>
      <c r="S39" s="4">
        <v>1</v>
      </c>
      <c r="T39" s="4">
        <v>0</v>
      </c>
      <c r="U39" s="4">
        <v>0</v>
      </c>
      <c r="V39" s="4">
        <v>0</v>
      </c>
      <c r="W39" s="4">
        <v>1</v>
      </c>
      <c r="X39" s="4">
        <v>0</v>
      </c>
      <c r="Y39" s="4">
        <v>0</v>
      </c>
      <c r="Z39" s="4">
        <v>0</v>
      </c>
      <c r="AA39" s="8">
        <v>10</v>
      </c>
      <c r="AB39" s="17">
        <v>179</v>
      </c>
      <c r="AC39" s="24">
        <f t="shared" si="0"/>
        <v>1790</v>
      </c>
      <c r="AD39" s="24">
        <f t="shared" si="3"/>
        <v>28.640000000000004</v>
      </c>
      <c r="AE39" s="24">
        <f t="shared" si="1"/>
        <v>286.40000000000003</v>
      </c>
      <c r="AF39" s="30">
        <f t="shared" si="4"/>
        <v>25.345132743362839</v>
      </c>
      <c r="AG39" s="30">
        <f t="shared" si="2"/>
        <v>253.45132743362839</v>
      </c>
    </row>
    <row r="40" spans="1:33" ht="105.75" customHeight="1" x14ac:dyDescent="0.45">
      <c r="A40" s="1" t="e" vm="23">
        <v>#VALUE!</v>
      </c>
      <c r="B40" s="2" t="s">
        <v>99</v>
      </c>
      <c r="C40" s="19" t="s">
        <v>100</v>
      </c>
      <c r="D40" s="2" t="s">
        <v>101</v>
      </c>
      <c r="E40" s="2" t="s">
        <v>60</v>
      </c>
      <c r="F40" s="3" t="s">
        <v>43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3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8">
        <v>3</v>
      </c>
      <c r="AB40" s="17">
        <v>189</v>
      </c>
      <c r="AC40" s="24">
        <f t="shared" si="0"/>
        <v>567</v>
      </c>
      <c r="AD40" s="24">
        <f t="shared" si="3"/>
        <v>30.240000000000006</v>
      </c>
      <c r="AE40" s="24">
        <f t="shared" si="1"/>
        <v>90.720000000000013</v>
      </c>
      <c r="AF40" s="30">
        <f t="shared" si="4"/>
        <v>26.761061946902661</v>
      </c>
      <c r="AG40" s="30">
        <f t="shared" si="2"/>
        <v>80.283185840707986</v>
      </c>
    </row>
    <row r="41" spans="1:33" ht="105.75" customHeight="1" x14ac:dyDescent="0.45">
      <c r="A41" s="1" t="e" vm="24">
        <v>#VALUE!</v>
      </c>
      <c r="B41" s="2" t="s">
        <v>102</v>
      </c>
      <c r="C41" s="19" t="s">
        <v>103</v>
      </c>
      <c r="D41" s="2" t="s">
        <v>67</v>
      </c>
      <c r="E41" s="2" t="s">
        <v>60</v>
      </c>
      <c r="F41" s="3" t="s">
        <v>43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1</v>
      </c>
      <c r="N41" s="4">
        <v>0</v>
      </c>
      <c r="O41" s="4">
        <v>4</v>
      </c>
      <c r="P41" s="4">
        <v>0</v>
      </c>
      <c r="Q41" s="4">
        <v>3</v>
      </c>
      <c r="R41" s="4">
        <v>0</v>
      </c>
      <c r="S41" s="4">
        <v>1</v>
      </c>
      <c r="T41" s="4">
        <v>0</v>
      </c>
      <c r="U41" s="4">
        <v>0</v>
      </c>
      <c r="V41" s="4">
        <v>0</v>
      </c>
      <c r="W41" s="4">
        <v>1</v>
      </c>
      <c r="X41" s="4">
        <v>0</v>
      </c>
      <c r="Y41" s="4">
        <v>0</v>
      </c>
      <c r="Z41" s="4">
        <v>0</v>
      </c>
      <c r="AA41" s="8">
        <v>10</v>
      </c>
      <c r="AB41" s="17">
        <v>189</v>
      </c>
      <c r="AC41" s="24">
        <f t="shared" si="0"/>
        <v>1890</v>
      </c>
      <c r="AD41" s="24">
        <f t="shared" si="3"/>
        <v>30.240000000000006</v>
      </c>
      <c r="AE41" s="24">
        <f t="shared" si="1"/>
        <v>302.40000000000003</v>
      </c>
      <c r="AF41" s="30">
        <f t="shared" si="4"/>
        <v>26.761061946902661</v>
      </c>
      <c r="AG41" s="30">
        <f t="shared" si="2"/>
        <v>267.61061946902663</v>
      </c>
    </row>
    <row r="42" spans="1:33" ht="105.75" customHeight="1" x14ac:dyDescent="0.45">
      <c r="A42" s="1" t="e" vm="25">
        <v>#VALUE!</v>
      </c>
      <c r="B42" s="2" t="s">
        <v>104</v>
      </c>
      <c r="C42" s="19" t="s">
        <v>105</v>
      </c>
      <c r="D42" s="2" t="s">
        <v>49</v>
      </c>
      <c r="E42" s="2" t="s">
        <v>60</v>
      </c>
      <c r="F42" s="3" t="s">
        <v>43</v>
      </c>
      <c r="G42" s="4">
        <v>0</v>
      </c>
      <c r="H42" s="4">
        <v>0</v>
      </c>
      <c r="I42" s="4">
        <v>0</v>
      </c>
      <c r="J42" s="4">
        <v>0</v>
      </c>
      <c r="K42" s="4">
        <v>1</v>
      </c>
      <c r="L42" s="4">
        <v>0</v>
      </c>
      <c r="M42" s="4">
        <v>3</v>
      </c>
      <c r="N42" s="4">
        <v>0</v>
      </c>
      <c r="O42" s="4">
        <v>6</v>
      </c>
      <c r="P42" s="4">
        <v>0</v>
      </c>
      <c r="Q42" s="4">
        <v>5</v>
      </c>
      <c r="R42" s="4">
        <v>0</v>
      </c>
      <c r="S42" s="4">
        <v>3</v>
      </c>
      <c r="T42" s="4">
        <v>0</v>
      </c>
      <c r="U42" s="4">
        <v>1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8">
        <v>19</v>
      </c>
      <c r="AB42" s="17">
        <v>189</v>
      </c>
      <c r="AC42" s="24">
        <f t="shared" si="0"/>
        <v>3591</v>
      </c>
      <c r="AD42" s="24">
        <f t="shared" si="3"/>
        <v>30.240000000000006</v>
      </c>
      <c r="AE42" s="24">
        <f t="shared" si="1"/>
        <v>574.56000000000006</v>
      </c>
      <c r="AF42" s="30">
        <f t="shared" si="4"/>
        <v>26.761061946902661</v>
      </c>
      <c r="AG42" s="30">
        <f t="shared" si="2"/>
        <v>508.46017699115055</v>
      </c>
    </row>
    <row r="43" spans="1:33" ht="105.75" customHeight="1" x14ac:dyDescent="0.45">
      <c r="A43" s="1" t="e" vm="26">
        <v>#VALUE!</v>
      </c>
      <c r="B43" s="2" t="s">
        <v>106</v>
      </c>
      <c r="C43" s="19" t="s">
        <v>107</v>
      </c>
      <c r="D43" s="2" t="s">
        <v>49</v>
      </c>
      <c r="E43" s="2" t="s">
        <v>60</v>
      </c>
      <c r="F43" s="3" t="s">
        <v>43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3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8">
        <v>3</v>
      </c>
      <c r="AB43" s="17">
        <v>189</v>
      </c>
      <c r="AC43" s="24">
        <f t="shared" si="0"/>
        <v>567</v>
      </c>
      <c r="AD43" s="24">
        <f t="shared" si="3"/>
        <v>30.240000000000006</v>
      </c>
      <c r="AE43" s="24">
        <f t="shared" si="1"/>
        <v>90.720000000000013</v>
      </c>
      <c r="AF43" s="30">
        <f t="shared" si="4"/>
        <v>26.761061946902661</v>
      </c>
      <c r="AG43" s="30">
        <f t="shared" si="2"/>
        <v>80.283185840707986</v>
      </c>
    </row>
    <row r="44" spans="1:33" ht="105.75" customHeight="1" x14ac:dyDescent="0.45">
      <c r="A44" s="1" t="e" vm="27">
        <v>#VALUE!</v>
      </c>
      <c r="B44" s="2" t="s">
        <v>108</v>
      </c>
      <c r="C44" s="19" t="s">
        <v>109</v>
      </c>
      <c r="D44" s="2" t="s">
        <v>90</v>
      </c>
      <c r="E44" s="2" t="s">
        <v>60</v>
      </c>
      <c r="F44" s="3" t="s">
        <v>43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3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8">
        <v>3</v>
      </c>
      <c r="AB44" s="17">
        <v>189</v>
      </c>
      <c r="AC44" s="24">
        <f t="shared" si="0"/>
        <v>567</v>
      </c>
      <c r="AD44" s="24">
        <f t="shared" si="3"/>
        <v>30.240000000000006</v>
      </c>
      <c r="AE44" s="24">
        <f t="shared" si="1"/>
        <v>90.720000000000013</v>
      </c>
      <c r="AF44" s="30">
        <f t="shared" si="4"/>
        <v>26.761061946902661</v>
      </c>
      <c r="AG44" s="30">
        <f t="shared" si="2"/>
        <v>80.283185840707986</v>
      </c>
    </row>
    <row r="45" spans="1:33" ht="105.75" customHeight="1" x14ac:dyDescent="0.45">
      <c r="A45" s="1" t="e" vm="28">
        <v>#VALUE!</v>
      </c>
      <c r="B45" s="2" t="s">
        <v>110</v>
      </c>
      <c r="C45" s="19" t="s">
        <v>111</v>
      </c>
      <c r="D45" s="2" t="s">
        <v>93</v>
      </c>
      <c r="E45" s="2" t="s">
        <v>60</v>
      </c>
      <c r="F45" s="3" t="s">
        <v>43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3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8">
        <v>3</v>
      </c>
      <c r="AB45" s="17">
        <v>189</v>
      </c>
      <c r="AC45" s="24">
        <f t="shared" si="0"/>
        <v>567</v>
      </c>
      <c r="AD45" s="24">
        <f t="shared" si="3"/>
        <v>30.240000000000006</v>
      </c>
      <c r="AE45" s="24">
        <f t="shared" si="1"/>
        <v>90.720000000000013</v>
      </c>
      <c r="AF45" s="30">
        <f t="shared" si="4"/>
        <v>26.761061946902661</v>
      </c>
      <c r="AG45" s="30">
        <f t="shared" si="2"/>
        <v>80.283185840707986</v>
      </c>
    </row>
    <row r="46" spans="1:33" ht="105.75" customHeight="1" x14ac:dyDescent="0.45">
      <c r="A46" s="1" t="e" vm="29">
        <v>#VALUE!</v>
      </c>
      <c r="B46" s="2" t="s">
        <v>112</v>
      </c>
      <c r="C46" s="19" t="s">
        <v>113</v>
      </c>
      <c r="D46" s="2" t="s">
        <v>49</v>
      </c>
      <c r="E46" s="2" t="s">
        <v>60</v>
      </c>
      <c r="F46" s="3" t="s">
        <v>43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3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8">
        <v>3</v>
      </c>
      <c r="AB46" s="17">
        <v>189</v>
      </c>
      <c r="AC46" s="24">
        <f t="shared" si="0"/>
        <v>567</v>
      </c>
      <c r="AD46" s="24">
        <f t="shared" si="3"/>
        <v>30.240000000000006</v>
      </c>
      <c r="AE46" s="24">
        <f t="shared" si="1"/>
        <v>90.720000000000013</v>
      </c>
      <c r="AF46" s="30">
        <f t="shared" si="4"/>
        <v>26.761061946902661</v>
      </c>
      <c r="AG46" s="30">
        <f t="shared" si="2"/>
        <v>80.283185840707986</v>
      </c>
    </row>
    <row r="47" spans="1:33" ht="105.75" customHeight="1" x14ac:dyDescent="0.45">
      <c r="A47" s="1" t="e" vm="30">
        <v>#VALUE!</v>
      </c>
      <c r="B47" s="2" t="s">
        <v>114</v>
      </c>
      <c r="C47" s="19" t="s">
        <v>115</v>
      </c>
      <c r="D47" s="2" t="s">
        <v>70</v>
      </c>
      <c r="E47" s="2" t="s">
        <v>60</v>
      </c>
      <c r="F47" s="3" t="s">
        <v>43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2</v>
      </c>
      <c r="N47" s="4">
        <v>0</v>
      </c>
      <c r="O47" s="4">
        <v>8</v>
      </c>
      <c r="P47" s="4">
        <v>0</v>
      </c>
      <c r="Q47" s="4">
        <v>3</v>
      </c>
      <c r="R47" s="4">
        <v>0</v>
      </c>
      <c r="S47" s="4">
        <v>1</v>
      </c>
      <c r="T47" s="4">
        <v>0</v>
      </c>
      <c r="U47" s="4">
        <v>1</v>
      </c>
      <c r="V47" s="4">
        <v>0</v>
      </c>
      <c r="W47" s="4">
        <v>1</v>
      </c>
      <c r="X47" s="4">
        <v>0</v>
      </c>
      <c r="Y47" s="4">
        <v>0</v>
      </c>
      <c r="Z47" s="4">
        <v>0</v>
      </c>
      <c r="AA47" s="8">
        <v>16</v>
      </c>
      <c r="AB47" s="17">
        <v>189</v>
      </c>
      <c r="AC47" s="24">
        <f t="shared" si="0"/>
        <v>3024</v>
      </c>
      <c r="AD47" s="24">
        <f t="shared" si="3"/>
        <v>30.240000000000006</v>
      </c>
      <c r="AE47" s="24">
        <f t="shared" si="1"/>
        <v>483.84000000000009</v>
      </c>
      <c r="AF47" s="30">
        <f t="shared" si="4"/>
        <v>26.761061946902661</v>
      </c>
      <c r="AG47" s="30">
        <f t="shared" si="2"/>
        <v>428.17699115044257</v>
      </c>
    </row>
    <row r="48" spans="1:33" ht="105.75" customHeight="1" x14ac:dyDescent="0.45">
      <c r="A48" s="1" t="e" vm="31">
        <v>#VALUE!</v>
      </c>
      <c r="B48" s="2" t="s">
        <v>116</v>
      </c>
      <c r="C48" s="19" t="s">
        <v>117</v>
      </c>
      <c r="D48" s="2" t="s">
        <v>67</v>
      </c>
      <c r="E48" s="2" t="s">
        <v>60</v>
      </c>
      <c r="F48" s="3" t="s">
        <v>43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2</v>
      </c>
      <c r="N48" s="4">
        <v>0</v>
      </c>
      <c r="O48" s="4">
        <v>8</v>
      </c>
      <c r="P48" s="4">
        <v>0</v>
      </c>
      <c r="Q48" s="4">
        <v>3</v>
      </c>
      <c r="R48" s="4">
        <v>0</v>
      </c>
      <c r="S48" s="4">
        <v>2</v>
      </c>
      <c r="T48" s="4">
        <v>0</v>
      </c>
      <c r="U48" s="4">
        <v>1</v>
      </c>
      <c r="V48" s="4">
        <v>0</v>
      </c>
      <c r="W48" s="4">
        <v>1</v>
      </c>
      <c r="X48" s="4">
        <v>0</v>
      </c>
      <c r="Y48" s="4">
        <v>0</v>
      </c>
      <c r="Z48" s="4">
        <v>0</v>
      </c>
      <c r="AA48" s="8">
        <v>17</v>
      </c>
      <c r="AB48" s="17">
        <v>189</v>
      </c>
      <c r="AC48" s="24">
        <f t="shared" si="0"/>
        <v>3213</v>
      </c>
      <c r="AD48" s="24">
        <f t="shared" si="3"/>
        <v>30.240000000000006</v>
      </c>
      <c r="AE48" s="24">
        <f t="shared" si="1"/>
        <v>514.08000000000004</v>
      </c>
      <c r="AF48" s="30">
        <f t="shared" si="4"/>
        <v>26.761061946902661</v>
      </c>
      <c r="AG48" s="30">
        <f t="shared" si="2"/>
        <v>454.93805309734523</v>
      </c>
    </row>
    <row r="49" spans="1:33" ht="105.75" customHeight="1" x14ac:dyDescent="0.45">
      <c r="A49" s="1" t="e" vm="32">
        <v>#VALUE!</v>
      </c>
      <c r="B49" s="2" t="s">
        <v>118</v>
      </c>
      <c r="C49" s="19" t="s">
        <v>119</v>
      </c>
      <c r="D49" s="2" t="s">
        <v>93</v>
      </c>
      <c r="E49" s="2" t="s">
        <v>60</v>
      </c>
      <c r="F49" s="3" t="s">
        <v>43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3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8">
        <v>3</v>
      </c>
      <c r="AB49" s="17">
        <v>189</v>
      </c>
      <c r="AC49" s="24">
        <f t="shared" si="0"/>
        <v>567</v>
      </c>
      <c r="AD49" s="24">
        <f t="shared" si="3"/>
        <v>30.240000000000006</v>
      </c>
      <c r="AE49" s="24">
        <f t="shared" si="1"/>
        <v>90.720000000000013</v>
      </c>
      <c r="AF49" s="30">
        <f t="shared" si="4"/>
        <v>26.761061946902661</v>
      </c>
      <c r="AG49" s="30">
        <f t="shared" si="2"/>
        <v>80.283185840707986</v>
      </c>
    </row>
    <row r="50" spans="1:33" ht="105.75" customHeight="1" x14ac:dyDescent="0.45">
      <c r="A50" s="1" t="e" vm="33">
        <v>#VALUE!</v>
      </c>
      <c r="B50" s="2" t="s">
        <v>120</v>
      </c>
      <c r="C50" s="19" t="s">
        <v>121</v>
      </c>
      <c r="D50" s="2" t="s">
        <v>122</v>
      </c>
      <c r="E50" s="2" t="s">
        <v>60</v>
      </c>
      <c r="F50" s="3" t="s">
        <v>43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1</v>
      </c>
      <c r="N50" s="4">
        <v>0</v>
      </c>
      <c r="O50" s="4">
        <v>4</v>
      </c>
      <c r="P50" s="4">
        <v>0</v>
      </c>
      <c r="Q50" s="4">
        <v>3</v>
      </c>
      <c r="R50" s="4">
        <v>0</v>
      </c>
      <c r="S50" s="4">
        <v>1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8">
        <v>9</v>
      </c>
      <c r="AB50" s="17">
        <v>189</v>
      </c>
      <c r="AC50" s="24">
        <f t="shared" ref="AC50:AC81" si="5">SUM(AB50*AA50)</f>
        <v>1701</v>
      </c>
      <c r="AD50" s="24">
        <f t="shared" si="3"/>
        <v>30.240000000000006</v>
      </c>
      <c r="AE50" s="24">
        <f t="shared" ref="AE50:AE81" si="6">SUM(AD50*AA50)</f>
        <v>272.16000000000003</v>
      </c>
      <c r="AF50" s="30">
        <f t="shared" si="4"/>
        <v>26.761061946902661</v>
      </c>
      <c r="AG50" s="30">
        <f t="shared" ref="AG50:AG81" si="7">SUM(AF50*AA50)</f>
        <v>240.84955752212394</v>
      </c>
    </row>
    <row r="51" spans="1:33" ht="105.75" customHeight="1" x14ac:dyDescent="0.45">
      <c r="A51" s="1" t="e" vm="34">
        <v>#VALUE!</v>
      </c>
      <c r="B51" s="2" t="s">
        <v>123</v>
      </c>
      <c r="C51" s="19" t="s">
        <v>124</v>
      </c>
      <c r="D51" s="2" t="s">
        <v>67</v>
      </c>
      <c r="E51" s="2" t="s">
        <v>60</v>
      </c>
      <c r="F51" s="3" t="s">
        <v>43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1</v>
      </c>
      <c r="P51" s="4">
        <v>0</v>
      </c>
      <c r="Q51" s="4">
        <v>0</v>
      </c>
      <c r="R51" s="4">
        <v>0</v>
      </c>
      <c r="S51" s="4">
        <v>1</v>
      </c>
      <c r="T51" s="4">
        <v>0</v>
      </c>
      <c r="U51" s="4">
        <v>1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8">
        <v>3</v>
      </c>
      <c r="AB51" s="17">
        <v>179</v>
      </c>
      <c r="AC51" s="24">
        <f t="shared" si="5"/>
        <v>537</v>
      </c>
      <c r="AD51" s="24">
        <f t="shared" si="3"/>
        <v>28.640000000000004</v>
      </c>
      <c r="AE51" s="24">
        <f t="shared" si="6"/>
        <v>85.920000000000016</v>
      </c>
      <c r="AF51" s="30">
        <f t="shared" si="4"/>
        <v>25.345132743362839</v>
      </c>
      <c r="AG51" s="30">
        <f t="shared" si="7"/>
        <v>76.035398230088518</v>
      </c>
    </row>
    <row r="52" spans="1:33" ht="105.75" customHeight="1" x14ac:dyDescent="0.45">
      <c r="A52" s="1" t="e" vm="35">
        <v>#VALUE!</v>
      </c>
      <c r="B52" s="2" t="s">
        <v>125</v>
      </c>
      <c r="C52" s="19" t="s">
        <v>126</v>
      </c>
      <c r="D52" s="2" t="s">
        <v>127</v>
      </c>
      <c r="E52" s="2" t="s">
        <v>42</v>
      </c>
      <c r="F52" s="3" t="s">
        <v>43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1</v>
      </c>
      <c r="R52" s="4">
        <v>0</v>
      </c>
      <c r="S52" s="4">
        <v>0</v>
      </c>
      <c r="T52" s="4">
        <v>0</v>
      </c>
      <c r="U52" s="4">
        <v>1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8">
        <v>2</v>
      </c>
      <c r="AB52" s="17">
        <v>179</v>
      </c>
      <c r="AC52" s="24">
        <f t="shared" si="5"/>
        <v>358</v>
      </c>
      <c r="AD52" s="24">
        <f t="shared" si="3"/>
        <v>28.640000000000004</v>
      </c>
      <c r="AE52" s="24">
        <f t="shared" si="6"/>
        <v>57.280000000000008</v>
      </c>
      <c r="AF52" s="30">
        <f t="shared" si="4"/>
        <v>25.345132743362839</v>
      </c>
      <c r="AG52" s="30">
        <f t="shared" si="7"/>
        <v>50.690265486725679</v>
      </c>
    </row>
    <row r="53" spans="1:33" ht="105.75" customHeight="1" x14ac:dyDescent="0.45">
      <c r="A53" s="1" t="e" vm="36">
        <v>#VALUE!</v>
      </c>
      <c r="B53" s="2" t="s">
        <v>128</v>
      </c>
      <c r="C53" s="19" t="s">
        <v>129</v>
      </c>
      <c r="D53" s="2" t="s">
        <v>90</v>
      </c>
      <c r="E53" s="2" t="s">
        <v>42</v>
      </c>
      <c r="F53" s="3" t="s">
        <v>43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1</v>
      </c>
      <c r="R53" s="4">
        <v>0</v>
      </c>
      <c r="S53" s="4">
        <v>1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8">
        <v>2</v>
      </c>
      <c r="AB53" s="17">
        <v>179</v>
      </c>
      <c r="AC53" s="24">
        <f t="shared" si="5"/>
        <v>358</v>
      </c>
      <c r="AD53" s="24">
        <f t="shared" si="3"/>
        <v>28.640000000000004</v>
      </c>
      <c r="AE53" s="24">
        <f t="shared" si="6"/>
        <v>57.280000000000008</v>
      </c>
      <c r="AF53" s="30">
        <f t="shared" si="4"/>
        <v>25.345132743362839</v>
      </c>
      <c r="AG53" s="30">
        <f t="shared" si="7"/>
        <v>50.690265486725679</v>
      </c>
    </row>
    <row r="54" spans="1:33" ht="105.75" customHeight="1" x14ac:dyDescent="0.45">
      <c r="A54" s="1" t="e" vm="37">
        <v>#VALUE!</v>
      </c>
      <c r="B54" s="2" t="s">
        <v>130</v>
      </c>
      <c r="C54" s="19" t="s">
        <v>131</v>
      </c>
      <c r="D54" s="2" t="s">
        <v>70</v>
      </c>
      <c r="E54" s="2" t="s">
        <v>60</v>
      </c>
      <c r="F54" s="3" t="s">
        <v>43</v>
      </c>
      <c r="G54" s="4">
        <v>0</v>
      </c>
      <c r="H54" s="4">
        <v>0</v>
      </c>
      <c r="I54" s="4">
        <v>0</v>
      </c>
      <c r="J54" s="4">
        <v>0</v>
      </c>
      <c r="K54" s="4">
        <v>1</v>
      </c>
      <c r="L54" s="4">
        <v>0</v>
      </c>
      <c r="M54" s="4">
        <v>1</v>
      </c>
      <c r="N54" s="4">
        <v>0</v>
      </c>
      <c r="O54" s="4">
        <v>1</v>
      </c>
      <c r="P54" s="4">
        <v>0</v>
      </c>
      <c r="Q54" s="4">
        <v>2</v>
      </c>
      <c r="R54" s="4">
        <v>0</v>
      </c>
      <c r="S54" s="4">
        <v>1</v>
      </c>
      <c r="T54" s="4">
        <v>0</v>
      </c>
      <c r="U54" s="4">
        <v>2</v>
      </c>
      <c r="V54" s="4">
        <v>0</v>
      </c>
      <c r="W54" s="4">
        <v>1</v>
      </c>
      <c r="X54" s="4">
        <v>0</v>
      </c>
      <c r="Y54" s="4">
        <v>0</v>
      </c>
      <c r="Z54" s="4">
        <v>0</v>
      </c>
      <c r="AA54" s="8">
        <v>9</v>
      </c>
      <c r="AB54" s="17">
        <v>169</v>
      </c>
      <c r="AC54" s="24">
        <f t="shared" si="5"/>
        <v>1521</v>
      </c>
      <c r="AD54" s="24">
        <f t="shared" si="3"/>
        <v>27.040000000000006</v>
      </c>
      <c r="AE54" s="24">
        <f t="shared" si="6"/>
        <v>243.36000000000007</v>
      </c>
      <c r="AF54" s="30">
        <f t="shared" si="4"/>
        <v>23.929203539823018</v>
      </c>
      <c r="AG54" s="30">
        <f t="shared" si="7"/>
        <v>215.36283185840716</v>
      </c>
    </row>
    <row r="55" spans="1:33" ht="105.75" customHeight="1" x14ac:dyDescent="0.45">
      <c r="A55" s="1" t="e" vm="38">
        <v>#VALUE!</v>
      </c>
      <c r="B55" s="4" t="s">
        <v>132</v>
      </c>
      <c r="C55" s="21" t="s">
        <v>133</v>
      </c>
      <c r="D55" s="4" t="s">
        <v>101</v>
      </c>
      <c r="E55" s="4" t="s">
        <v>134</v>
      </c>
      <c r="F55" s="8" t="s">
        <v>43</v>
      </c>
      <c r="G55" s="4">
        <v>0</v>
      </c>
      <c r="H55" s="4">
        <v>0</v>
      </c>
      <c r="I55" s="4">
        <v>0</v>
      </c>
      <c r="J55" s="4">
        <v>0</v>
      </c>
      <c r="K55" s="4">
        <v>34</v>
      </c>
      <c r="L55" s="4">
        <v>0</v>
      </c>
      <c r="M55" s="4">
        <v>53</v>
      </c>
      <c r="N55" s="4">
        <v>0</v>
      </c>
      <c r="O55" s="4">
        <v>65</v>
      </c>
      <c r="P55" s="4">
        <v>0</v>
      </c>
      <c r="Q55" s="4">
        <v>66</v>
      </c>
      <c r="R55" s="4">
        <v>0</v>
      </c>
      <c r="S55" s="4">
        <v>54</v>
      </c>
      <c r="T55" s="4">
        <v>0</v>
      </c>
      <c r="U55" s="4">
        <v>37</v>
      </c>
      <c r="V55" s="4">
        <v>0</v>
      </c>
      <c r="W55" s="4">
        <v>7</v>
      </c>
      <c r="X55" s="4">
        <v>0</v>
      </c>
      <c r="Y55" s="4">
        <v>0</v>
      </c>
      <c r="Z55" s="4">
        <v>0</v>
      </c>
      <c r="AA55" s="8">
        <f t="shared" ref="AA55:AA82" si="8">SUM(K55:W55)</f>
        <v>316</v>
      </c>
      <c r="AB55" s="17">
        <v>139</v>
      </c>
      <c r="AC55" s="24">
        <f t="shared" si="5"/>
        <v>43924</v>
      </c>
      <c r="AD55" s="24">
        <f t="shared" si="3"/>
        <v>22.240000000000006</v>
      </c>
      <c r="AE55" s="24">
        <f t="shared" si="6"/>
        <v>7027.840000000002</v>
      </c>
      <c r="AF55" s="30">
        <f t="shared" si="4"/>
        <v>19.681415929203546</v>
      </c>
      <c r="AG55" s="30">
        <f t="shared" si="7"/>
        <v>6219.3274336283203</v>
      </c>
    </row>
    <row r="56" spans="1:33" ht="105.75" customHeight="1" x14ac:dyDescent="0.45">
      <c r="A56" s="1" t="e" vm="39">
        <v>#VALUE!</v>
      </c>
      <c r="B56" s="4" t="s">
        <v>135</v>
      </c>
      <c r="C56" s="21" t="s">
        <v>136</v>
      </c>
      <c r="D56" s="4" t="s">
        <v>93</v>
      </c>
      <c r="E56" s="4" t="s">
        <v>134</v>
      </c>
      <c r="F56" s="8" t="s">
        <v>43</v>
      </c>
      <c r="G56" s="4">
        <v>0</v>
      </c>
      <c r="H56" s="4">
        <v>0</v>
      </c>
      <c r="I56" s="4">
        <v>0</v>
      </c>
      <c r="J56" s="4">
        <v>0</v>
      </c>
      <c r="K56" s="4">
        <v>8</v>
      </c>
      <c r="L56" s="4">
        <v>0</v>
      </c>
      <c r="M56" s="4">
        <v>20</v>
      </c>
      <c r="N56" s="4">
        <v>0</v>
      </c>
      <c r="O56" s="4">
        <v>24</v>
      </c>
      <c r="P56" s="4">
        <v>0</v>
      </c>
      <c r="Q56" s="4">
        <v>21</v>
      </c>
      <c r="R56" s="4">
        <v>0</v>
      </c>
      <c r="S56" s="4">
        <v>16</v>
      </c>
      <c r="T56" s="4">
        <v>0</v>
      </c>
      <c r="U56" s="4">
        <v>9</v>
      </c>
      <c r="V56" s="4">
        <v>0</v>
      </c>
      <c r="W56" s="4">
        <v>2</v>
      </c>
      <c r="X56" s="4">
        <v>0</v>
      </c>
      <c r="Y56" s="4">
        <v>0</v>
      </c>
      <c r="Z56" s="4">
        <v>0</v>
      </c>
      <c r="AA56" s="8">
        <f t="shared" si="8"/>
        <v>100</v>
      </c>
      <c r="AB56" s="17">
        <v>139</v>
      </c>
      <c r="AC56" s="24">
        <f t="shared" si="5"/>
        <v>13900</v>
      </c>
      <c r="AD56" s="24">
        <f t="shared" si="3"/>
        <v>22.240000000000006</v>
      </c>
      <c r="AE56" s="24">
        <f t="shared" si="6"/>
        <v>2224.0000000000005</v>
      </c>
      <c r="AF56" s="30">
        <f t="shared" si="4"/>
        <v>19.681415929203546</v>
      </c>
      <c r="AG56" s="30">
        <f t="shared" si="7"/>
        <v>1968.1415929203545</v>
      </c>
    </row>
    <row r="57" spans="1:33" ht="105.75" customHeight="1" x14ac:dyDescent="0.45">
      <c r="A57" s="1" t="e" vm="40">
        <v>#VALUE!</v>
      </c>
      <c r="B57" s="4" t="s">
        <v>137</v>
      </c>
      <c r="C57" s="21" t="s">
        <v>138</v>
      </c>
      <c r="D57" s="4" t="s">
        <v>139</v>
      </c>
      <c r="E57" s="4" t="s">
        <v>134</v>
      </c>
      <c r="F57" s="8" t="s">
        <v>43</v>
      </c>
      <c r="G57" s="4">
        <v>0</v>
      </c>
      <c r="H57" s="4">
        <v>0</v>
      </c>
      <c r="I57" s="4">
        <v>0</v>
      </c>
      <c r="J57" s="4">
        <v>0</v>
      </c>
      <c r="K57" s="4">
        <v>25</v>
      </c>
      <c r="L57" s="4">
        <v>0</v>
      </c>
      <c r="M57" s="4">
        <v>33</v>
      </c>
      <c r="N57" s="4">
        <v>0</v>
      </c>
      <c r="O57" s="4">
        <v>34</v>
      </c>
      <c r="P57" s="4">
        <v>0</v>
      </c>
      <c r="Q57" s="4">
        <v>31</v>
      </c>
      <c r="R57" s="4">
        <v>0</v>
      </c>
      <c r="S57" s="4">
        <v>25</v>
      </c>
      <c r="T57" s="4">
        <v>0</v>
      </c>
      <c r="U57" s="4">
        <v>15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8">
        <f t="shared" si="8"/>
        <v>163</v>
      </c>
      <c r="AB57" s="17">
        <v>139</v>
      </c>
      <c r="AC57" s="24">
        <f t="shared" si="5"/>
        <v>22657</v>
      </c>
      <c r="AD57" s="24">
        <f t="shared" si="3"/>
        <v>22.240000000000006</v>
      </c>
      <c r="AE57" s="24">
        <f t="shared" si="6"/>
        <v>3625.1200000000008</v>
      </c>
      <c r="AF57" s="30">
        <f t="shared" si="4"/>
        <v>19.681415929203546</v>
      </c>
      <c r="AG57" s="30">
        <f t="shared" si="7"/>
        <v>3208.0707964601779</v>
      </c>
    </row>
    <row r="58" spans="1:33" ht="105.75" customHeight="1" x14ac:dyDescent="0.45">
      <c r="A58" s="1" t="e" vm="41">
        <v>#VALUE!</v>
      </c>
      <c r="B58" s="4" t="s">
        <v>140</v>
      </c>
      <c r="C58" s="21" t="s">
        <v>141</v>
      </c>
      <c r="D58" s="4" t="s">
        <v>142</v>
      </c>
      <c r="E58" s="4" t="s">
        <v>134</v>
      </c>
      <c r="F58" s="8" t="s">
        <v>43</v>
      </c>
      <c r="G58" s="4">
        <v>0</v>
      </c>
      <c r="H58" s="4">
        <v>0</v>
      </c>
      <c r="I58" s="4">
        <v>0</v>
      </c>
      <c r="J58" s="4">
        <v>0</v>
      </c>
      <c r="K58" s="4">
        <v>26</v>
      </c>
      <c r="L58" s="4">
        <v>0</v>
      </c>
      <c r="M58" s="4">
        <v>44</v>
      </c>
      <c r="N58" s="4">
        <v>0</v>
      </c>
      <c r="O58" s="4">
        <v>50</v>
      </c>
      <c r="P58" s="4">
        <v>0</v>
      </c>
      <c r="Q58" s="4">
        <v>48</v>
      </c>
      <c r="R58" s="4">
        <v>0</v>
      </c>
      <c r="S58" s="4">
        <v>36</v>
      </c>
      <c r="T58" s="4">
        <v>0</v>
      </c>
      <c r="U58" s="4">
        <v>24</v>
      </c>
      <c r="V58" s="4">
        <v>0</v>
      </c>
      <c r="W58" s="4">
        <v>5</v>
      </c>
      <c r="X58" s="4">
        <v>0</v>
      </c>
      <c r="Y58" s="4">
        <v>0</v>
      </c>
      <c r="Z58" s="4">
        <v>0</v>
      </c>
      <c r="AA58" s="8">
        <f t="shared" si="8"/>
        <v>233</v>
      </c>
      <c r="AB58" s="17">
        <v>139</v>
      </c>
      <c r="AC58" s="24">
        <f t="shared" si="5"/>
        <v>32387</v>
      </c>
      <c r="AD58" s="24">
        <f t="shared" si="3"/>
        <v>22.240000000000006</v>
      </c>
      <c r="AE58" s="24">
        <f t="shared" si="6"/>
        <v>5181.920000000001</v>
      </c>
      <c r="AF58" s="30">
        <f t="shared" si="4"/>
        <v>19.681415929203546</v>
      </c>
      <c r="AG58" s="30">
        <f t="shared" si="7"/>
        <v>4585.7699115044261</v>
      </c>
    </row>
    <row r="59" spans="1:33" ht="105.75" customHeight="1" x14ac:dyDescent="0.45">
      <c r="A59" s="1" t="e" vm="42">
        <v>#VALUE!</v>
      </c>
      <c r="B59" s="4" t="s">
        <v>143</v>
      </c>
      <c r="C59" s="21" t="s">
        <v>144</v>
      </c>
      <c r="D59" s="4" t="s">
        <v>145</v>
      </c>
      <c r="E59" s="4" t="s">
        <v>134</v>
      </c>
      <c r="F59" s="8" t="s">
        <v>43</v>
      </c>
      <c r="G59" s="4">
        <v>0</v>
      </c>
      <c r="H59" s="4">
        <v>0</v>
      </c>
      <c r="I59" s="4">
        <v>0</v>
      </c>
      <c r="J59" s="4">
        <v>0</v>
      </c>
      <c r="K59" s="4">
        <v>19</v>
      </c>
      <c r="L59" s="4">
        <v>0</v>
      </c>
      <c r="M59" s="4">
        <v>24</v>
      </c>
      <c r="N59" s="4">
        <v>0</v>
      </c>
      <c r="O59" s="4">
        <v>18</v>
      </c>
      <c r="P59" s="4">
        <v>0</v>
      </c>
      <c r="Q59" s="4">
        <v>13</v>
      </c>
      <c r="R59" s="4">
        <v>0</v>
      </c>
      <c r="S59" s="4">
        <v>9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8">
        <f t="shared" si="8"/>
        <v>83</v>
      </c>
      <c r="AB59" s="17">
        <v>139</v>
      </c>
      <c r="AC59" s="24">
        <f t="shared" si="5"/>
        <v>11537</v>
      </c>
      <c r="AD59" s="24">
        <f t="shared" si="3"/>
        <v>22.240000000000006</v>
      </c>
      <c r="AE59" s="24">
        <f t="shared" si="6"/>
        <v>1845.9200000000005</v>
      </c>
      <c r="AF59" s="30">
        <f t="shared" si="4"/>
        <v>19.681415929203546</v>
      </c>
      <c r="AG59" s="30">
        <f t="shared" si="7"/>
        <v>1633.5575221238944</v>
      </c>
    </row>
    <row r="60" spans="1:33" ht="105.75" customHeight="1" x14ac:dyDescent="0.45">
      <c r="A60" s="1" t="e" vm="43">
        <v>#VALUE!</v>
      </c>
      <c r="B60" s="4" t="s">
        <v>146</v>
      </c>
      <c r="C60" s="21" t="s">
        <v>147</v>
      </c>
      <c r="D60" s="4" t="s">
        <v>148</v>
      </c>
      <c r="E60" s="4" t="s">
        <v>134</v>
      </c>
      <c r="F60" s="8" t="s">
        <v>43</v>
      </c>
      <c r="G60" s="4">
        <v>0</v>
      </c>
      <c r="H60" s="4">
        <v>0</v>
      </c>
      <c r="I60" s="4">
        <v>0</v>
      </c>
      <c r="J60" s="4">
        <v>0</v>
      </c>
      <c r="K60" s="4">
        <v>6</v>
      </c>
      <c r="L60" s="4">
        <v>0</v>
      </c>
      <c r="M60" s="4">
        <v>15</v>
      </c>
      <c r="N60" s="4">
        <v>0</v>
      </c>
      <c r="O60" s="4">
        <v>17</v>
      </c>
      <c r="P60" s="4">
        <v>0</v>
      </c>
      <c r="Q60" s="4">
        <v>19</v>
      </c>
      <c r="R60" s="4">
        <v>0</v>
      </c>
      <c r="S60" s="4">
        <v>17</v>
      </c>
      <c r="T60" s="4">
        <v>0</v>
      </c>
      <c r="U60" s="4">
        <v>10</v>
      </c>
      <c r="V60" s="4">
        <v>0</v>
      </c>
      <c r="W60" s="4">
        <v>2</v>
      </c>
      <c r="X60" s="4">
        <v>0</v>
      </c>
      <c r="Y60" s="4">
        <v>0</v>
      </c>
      <c r="Z60" s="4">
        <v>0</v>
      </c>
      <c r="AA60" s="8">
        <f t="shared" si="8"/>
        <v>86</v>
      </c>
      <c r="AB60" s="17">
        <v>139</v>
      </c>
      <c r="AC60" s="24">
        <f t="shared" si="5"/>
        <v>11954</v>
      </c>
      <c r="AD60" s="24">
        <f t="shared" si="3"/>
        <v>22.240000000000006</v>
      </c>
      <c r="AE60" s="24">
        <f t="shared" si="6"/>
        <v>1912.6400000000006</v>
      </c>
      <c r="AF60" s="30">
        <f t="shared" si="4"/>
        <v>19.681415929203546</v>
      </c>
      <c r="AG60" s="30">
        <f t="shared" si="7"/>
        <v>1692.601769911505</v>
      </c>
    </row>
    <row r="61" spans="1:33" ht="105.75" customHeight="1" x14ac:dyDescent="0.45">
      <c r="A61" s="1" t="e" vm="44">
        <v>#VALUE!</v>
      </c>
      <c r="B61" s="4" t="s">
        <v>149</v>
      </c>
      <c r="C61" s="21" t="s">
        <v>150</v>
      </c>
      <c r="D61" s="4" t="s">
        <v>73</v>
      </c>
      <c r="E61" s="4" t="s">
        <v>134</v>
      </c>
      <c r="F61" s="8" t="s">
        <v>43</v>
      </c>
      <c r="G61" s="4">
        <v>0</v>
      </c>
      <c r="H61" s="4">
        <v>0</v>
      </c>
      <c r="I61" s="4">
        <v>0</v>
      </c>
      <c r="J61" s="4">
        <v>0</v>
      </c>
      <c r="K61" s="4">
        <v>4</v>
      </c>
      <c r="L61" s="4">
        <v>0</v>
      </c>
      <c r="M61" s="4">
        <v>12</v>
      </c>
      <c r="N61" s="4">
        <v>0</v>
      </c>
      <c r="O61" s="4">
        <v>11</v>
      </c>
      <c r="P61" s="4">
        <v>0</v>
      </c>
      <c r="Q61" s="4">
        <v>12</v>
      </c>
      <c r="R61" s="4">
        <v>0</v>
      </c>
      <c r="S61" s="4">
        <v>11</v>
      </c>
      <c r="T61" s="4">
        <v>0</v>
      </c>
      <c r="U61" s="4">
        <v>3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8">
        <f t="shared" si="8"/>
        <v>53</v>
      </c>
      <c r="AB61" s="17">
        <v>139</v>
      </c>
      <c r="AC61" s="24">
        <f t="shared" si="5"/>
        <v>7367</v>
      </c>
      <c r="AD61" s="24">
        <f t="shared" si="3"/>
        <v>22.240000000000006</v>
      </c>
      <c r="AE61" s="24">
        <f t="shared" si="6"/>
        <v>1178.7200000000003</v>
      </c>
      <c r="AF61" s="30">
        <f t="shared" si="4"/>
        <v>19.681415929203546</v>
      </c>
      <c r="AG61" s="30">
        <f t="shared" si="7"/>
        <v>1043.1150442477879</v>
      </c>
    </row>
    <row r="62" spans="1:33" ht="105.75" customHeight="1" x14ac:dyDescent="0.45">
      <c r="A62" s="1" t="e" vm="45">
        <v>#VALUE!</v>
      </c>
      <c r="B62" s="4" t="s">
        <v>151</v>
      </c>
      <c r="C62" s="21" t="s">
        <v>152</v>
      </c>
      <c r="D62" s="4" t="s">
        <v>67</v>
      </c>
      <c r="E62" s="4" t="s">
        <v>134</v>
      </c>
      <c r="F62" s="8" t="s">
        <v>43</v>
      </c>
      <c r="G62" s="4">
        <v>0</v>
      </c>
      <c r="H62" s="4">
        <v>0</v>
      </c>
      <c r="I62" s="4">
        <v>0</v>
      </c>
      <c r="J62" s="4">
        <v>0</v>
      </c>
      <c r="K62" s="4">
        <v>47</v>
      </c>
      <c r="L62" s="4">
        <v>0</v>
      </c>
      <c r="M62" s="4">
        <v>48</v>
      </c>
      <c r="N62" s="4">
        <v>0</v>
      </c>
      <c r="O62" s="4">
        <v>77</v>
      </c>
      <c r="P62" s="4">
        <v>0</v>
      </c>
      <c r="Q62" s="4">
        <v>70</v>
      </c>
      <c r="R62" s="4">
        <v>0</v>
      </c>
      <c r="S62" s="4">
        <v>93</v>
      </c>
      <c r="T62" s="4">
        <v>0</v>
      </c>
      <c r="U62" s="4">
        <v>88</v>
      </c>
      <c r="V62" s="4">
        <v>0</v>
      </c>
      <c r="W62" s="4">
        <v>33</v>
      </c>
      <c r="X62" s="4">
        <v>0</v>
      </c>
      <c r="Y62" s="4">
        <v>0</v>
      </c>
      <c r="Z62" s="4">
        <v>0</v>
      </c>
      <c r="AA62" s="8">
        <f t="shared" si="8"/>
        <v>456</v>
      </c>
      <c r="AB62" s="17">
        <v>139</v>
      </c>
      <c r="AC62" s="24">
        <f t="shared" si="5"/>
        <v>63384</v>
      </c>
      <c r="AD62" s="24">
        <f t="shared" si="3"/>
        <v>22.240000000000006</v>
      </c>
      <c r="AE62" s="24">
        <f t="shared" si="6"/>
        <v>10141.440000000002</v>
      </c>
      <c r="AF62" s="30">
        <f t="shared" si="4"/>
        <v>19.681415929203546</v>
      </c>
      <c r="AG62" s="30">
        <f t="shared" si="7"/>
        <v>8974.7256637168175</v>
      </c>
    </row>
    <row r="63" spans="1:33" ht="105.75" customHeight="1" x14ac:dyDescent="0.45">
      <c r="A63" s="1" t="e" vm="46">
        <v>#VALUE!</v>
      </c>
      <c r="B63" s="4" t="s">
        <v>153</v>
      </c>
      <c r="C63" s="21" t="s">
        <v>154</v>
      </c>
      <c r="D63" s="4" t="s">
        <v>155</v>
      </c>
      <c r="E63" s="4" t="s">
        <v>134</v>
      </c>
      <c r="F63" s="8" t="s">
        <v>43</v>
      </c>
      <c r="G63" s="4">
        <v>0</v>
      </c>
      <c r="H63" s="4">
        <v>0</v>
      </c>
      <c r="I63" s="4">
        <v>0</v>
      </c>
      <c r="J63" s="4">
        <v>0</v>
      </c>
      <c r="K63" s="4">
        <v>32</v>
      </c>
      <c r="L63" s="4">
        <v>0</v>
      </c>
      <c r="M63" s="4">
        <v>40</v>
      </c>
      <c r="N63" s="4">
        <v>0</v>
      </c>
      <c r="O63" s="4">
        <v>31</v>
      </c>
      <c r="P63" s="4">
        <v>0</v>
      </c>
      <c r="Q63" s="4">
        <v>26</v>
      </c>
      <c r="R63" s="4">
        <v>0</v>
      </c>
      <c r="S63" s="4">
        <v>43</v>
      </c>
      <c r="T63" s="4">
        <v>0</v>
      </c>
      <c r="U63" s="4">
        <v>58</v>
      </c>
      <c r="V63" s="4">
        <v>0</v>
      </c>
      <c r="W63" s="4">
        <v>17</v>
      </c>
      <c r="X63" s="4">
        <v>0</v>
      </c>
      <c r="Y63" s="4">
        <v>0</v>
      </c>
      <c r="Z63" s="4">
        <v>0</v>
      </c>
      <c r="AA63" s="8">
        <f t="shared" si="8"/>
        <v>247</v>
      </c>
      <c r="AB63" s="17">
        <v>139</v>
      </c>
      <c r="AC63" s="24">
        <f t="shared" si="5"/>
        <v>34333</v>
      </c>
      <c r="AD63" s="24">
        <f t="shared" si="3"/>
        <v>22.240000000000006</v>
      </c>
      <c r="AE63" s="24">
        <f t="shared" si="6"/>
        <v>5493.2800000000016</v>
      </c>
      <c r="AF63" s="30">
        <f t="shared" si="4"/>
        <v>19.681415929203546</v>
      </c>
      <c r="AG63" s="30">
        <f t="shared" si="7"/>
        <v>4861.3097345132755</v>
      </c>
    </row>
    <row r="64" spans="1:33" ht="105.75" customHeight="1" x14ac:dyDescent="0.45">
      <c r="A64" s="1" t="e" vm="47">
        <v>#VALUE!</v>
      </c>
      <c r="B64" s="4" t="s">
        <v>156</v>
      </c>
      <c r="C64" s="21" t="s">
        <v>157</v>
      </c>
      <c r="D64" s="4" t="s">
        <v>158</v>
      </c>
      <c r="E64" s="4" t="s">
        <v>134</v>
      </c>
      <c r="F64" s="8" t="s">
        <v>43</v>
      </c>
      <c r="G64" s="4">
        <v>0</v>
      </c>
      <c r="H64" s="4">
        <v>0</v>
      </c>
      <c r="I64" s="4">
        <v>0</v>
      </c>
      <c r="J64" s="4">
        <v>0</v>
      </c>
      <c r="K64" s="4">
        <v>9</v>
      </c>
      <c r="L64" s="4">
        <v>0</v>
      </c>
      <c r="M64" s="4">
        <v>18</v>
      </c>
      <c r="N64" s="4">
        <v>0</v>
      </c>
      <c r="O64" s="4">
        <v>32</v>
      </c>
      <c r="P64" s="4">
        <v>0</v>
      </c>
      <c r="Q64" s="4">
        <v>35</v>
      </c>
      <c r="R64" s="4">
        <v>0</v>
      </c>
      <c r="S64" s="4">
        <v>34</v>
      </c>
      <c r="T64" s="4">
        <v>0</v>
      </c>
      <c r="U64" s="4">
        <v>20</v>
      </c>
      <c r="V64" s="4">
        <v>0</v>
      </c>
      <c r="W64" s="4">
        <v>6</v>
      </c>
      <c r="X64" s="4">
        <v>0</v>
      </c>
      <c r="Y64" s="4">
        <v>0</v>
      </c>
      <c r="Z64" s="4">
        <v>0</v>
      </c>
      <c r="AA64" s="8">
        <f t="shared" si="8"/>
        <v>154</v>
      </c>
      <c r="AB64" s="17">
        <v>139</v>
      </c>
      <c r="AC64" s="24">
        <f t="shared" si="5"/>
        <v>21406</v>
      </c>
      <c r="AD64" s="24">
        <f t="shared" si="3"/>
        <v>22.240000000000006</v>
      </c>
      <c r="AE64" s="24">
        <f t="shared" si="6"/>
        <v>3424.9600000000009</v>
      </c>
      <c r="AF64" s="30">
        <f t="shared" si="4"/>
        <v>19.681415929203546</v>
      </c>
      <c r="AG64" s="30">
        <f t="shared" si="7"/>
        <v>3030.9380530973458</v>
      </c>
    </row>
    <row r="65" spans="1:33" ht="105.75" customHeight="1" x14ac:dyDescent="0.45">
      <c r="A65" s="1" t="e" vm="48">
        <v>#VALUE!</v>
      </c>
      <c r="B65" s="4" t="s">
        <v>159</v>
      </c>
      <c r="C65" s="21" t="s">
        <v>160</v>
      </c>
      <c r="D65" s="4" t="s">
        <v>161</v>
      </c>
      <c r="E65" s="4" t="s">
        <v>134</v>
      </c>
      <c r="F65" s="8" t="s">
        <v>43</v>
      </c>
      <c r="G65" s="4">
        <v>0</v>
      </c>
      <c r="H65" s="4">
        <v>0</v>
      </c>
      <c r="I65" s="4">
        <v>0</v>
      </c>
      <c r="J65" s="4">
        <v>0</v>
      </c>
      <c r="K65" s="4">
        <v>6</v>
      </c>
      <c r="L65" s="4">
        <v>0</v>
      </c>
      <c r="M65" s="4">
        <v>22</v>
      </c>
      <c r="N65" s="4">
        <v>0</v>
      </c>
      <c r="O65" s="4">
        <v>25</v>
      </c>
      <c r="P65" s="4">
        <v>0</v>
      </c>
      <c r="Q65" s="4">
        <v>24</v>
      </c>
      <c r="R65" s="4">
        <v>0</v>
      </c>
      <c r="S65" s="4">
        <v>40</v>
      </c>
      <c r="T65" s="4">
        <v>0</v>
      </c>
      <c r="U65" s="4">
        <v>42</v>
      </c>
      <c r="V65" s="4">
        <v>0</v>
      </c>
      <c r="W65" s="4">
        <v>6</v>
      </c>
      <c r="X65" s="4">
        <v>0</v>
      </c>
      <c r="Y65" s="4">
        <v>0</v>
      </c>
      <c r="Z65" s="4">
        <v>0</v>
      </c>
      <c r="AA65" s="8">
        <f t="shared" si="8"/>
        <v>165</v>
      </c>
      <c r="AB65" s="17">
        <v>139</v>
      </c>
      <c r="AC65" s="24">
        <f t="shared" si="5"/>
        <v>22935</v>
      </c>
      <c r="AD65" s="24">
        <f t="shared" si="3"/>
        <v>22.240000000000006</v>
      </c>
      <c r="AE65" s="24">
        <f t="shared" si="6"/>
        <v>3669.6000000000008</v>
      </c>
      <c r="AF65" s="30">
        <f t="shared" si="4"/>
        <v>19.681415929203546</v>
      </c>
      <c r="AG65" s="30">
        <f t="shared" si="7"/>
        <v>3247.4336283185849</v>
      </c>
    </row>
    <row r="66" spans="1:33" ht="105.75" customHeight="1" x14ac:dyDescent="0.45">
      <c r="A66" s="1" t="e" vm="49">
        <v>#VALUE!</v>
      </c>
      <c r="B66" s="4" t="s">
        <v>162</v>
      </c>
      <c r="C66" s="21" t="s">
        <v>163</v>
      </c>
      <c r="D66" s="4" t="s">
        <v>67</v>
      </c>
      <c r="E66" s="4" t="s">
        <v>134</v>
      </c>
      <c r="F66" s="8" t="s">
        <v>43</v>
      </c>
      <c r="G66" s="4">
        <v>0</v>
      </c>
      <c r="H66" s="4">
        <v>0</v>
      </c>
      <c r="I66" s="4">
        <v>0</v>
      </c>
      <c r="J66" s="4">
        <v>0</v>
      </c>
      <c r="K66" s="4">
        <v>10</v>
      </c>
      <c r="L66" s="4">
        <v>0</v>
      </c>
      <c r="M66" s="4">
        <v>15</v>
      </c>
      <c r="N66" s="4">
        <v>0</v>
      </c>
      <c r="O66" s="4">
        <v>17</v>
      </c>
      <c r="P66" s="4">
        <v>0</v>
      </c>
      <c r="Q66" s="4">
        <v>20</v>
      </c>
      <c r="R66" s="4">
        <v>0</v>
      </c>
      <c r="S66" s="4">
        <v>14</v>
      </c>
      <c r="T66" s="4">
        <v>0</v>
      </c>
      <c r="U66" s="4">
        <v>11</v>
      </c>
      <c r="V66" s="4">
        <v>0</v>
      </c>
      <c r="W66" s="4">
        <v>2</v>
      </c>
      <c r="X66" s="4">
        <v>0</v>
      </c>
      <c r="Y66" s="4">
        <v>0</v>
      </c>
      <c r="Z66" s="4">
        <v>0</v>
      </c>
      <c r="AA66" s="8">
        <f t="shared" si="8"/>
        <v>89</v>
      </c>
      <c r="AB66" s="17">
        <v>189</v>
      </c>
      <c r="AC66" s="24">
        <f t="shared" si="5"/>
        <v>16821</v>
      </c>
      <c r="AD66" s="24">
        <f t="shared" si="3"/>
        <v>30.240000000000006</v>
      </c>
      <c r="AE66" s="24">
        <f t="shared" si="6"/>
        <v>2691.3600000000006</v>
      </c>
      <c r="AF66" s="30">
        <f t="shared" si="4"/>
        <v>26.761061946902661</v>
      </c>
      <c r="AG66" s="30">
        <f t="shared" si="7"/>
        <v>2381.7345132743367</v>
      </c>
    </row>
    <row r="67" spans="1:33" ht="105.75" customHeight="1" x14ac:dyDescent="0.45">
      <c r="A67" s="1" t="e" vm="50">
        <v>#VALUE!</v>
      </c>
      <c r="B67" s="4" t="s">
        <v>164</v>
      </c>
      <c r="C67" s="21" t="s">
        <v>165</v>
      </c>
      <c r="D67" s="4" t="s">
        <v>41</v>
      </c>
      <c r="E67" s="4" t="s">
        <v>134</v>
      </c>
      <c r="F67" s="8" t="s">
        <v>43</v>
      </c>
      <c r="G67" s="4">
        <v>0</v>
      </c>
      <c r="H67" s="4">
        <v>0</v>
      </c>
      <c r="I67" s="4">
        <v>0</v>
      </c>
      <c r="J67" s="4">
        <v>0</v>
      </c>
      <c r="K67" s="4">
        <v>10</v>
      </c>
      <c r="L67" s="4">
        <v>0</v>
      </c>
      <c r="M67" s="4">
        <v>13</v>
      </c>
      <c r="N67" s="4">
        <v>0</v>
      </c>
      <c r="O67" s="4">
        <v>17</v>
      </c>
      <c r="P67" s="4">
        <v>0</v>
      </c>
      <c r="Q67" s="4">
        <v>18</v>
      </c>
      <c r="R67" s="4">
        <v>0</v>
      </c>
      <c r="S67" s="4">
        <v>12</v>
      </c>
      <c r="T67" s="4">
        <v>0</v>
      </c>
      <c r="U67" s="4">
        <v>9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8">
        <f t="shared" si="8"/>
        <v>79</v>
      </c>
      <c r="AB67" s="17">
        <v>189</v>
      </c>
      <c r="AC67" s="24">
        <f t="shared" si="5"/>
        <v>14931</v>
      </c>
      <c r="AD67" s="24">
        <f t="shared" si="3"/>
        <v>30.240000000000006</v>
      </c>
      <c r="AE67" s="24">
        <f t="shared" si="6"/>
        <v>2388.9600000000005</v>
      </c>
      <c r="AF67" s="30">
        <f t="shared" si="4"/>
        <v>26.761061946902661</v>
      </c>
      <c r="AG67" s="30">
        <f t="shared" si="7"/>
        <v>2114.1238938053102</v>
      </c>
    </row>
    <row r="68" spans="1:33" ht="105.75" customHeight="1" x14ac:dyDescent="0.45">
      <c r="A68" s="1" t="e" vm="51">
        <v>#VALUE!</v>
      </c>
      <c r="B68" s="4" t="s">
        <v>166</v>
      </c>
      <c r="C68" s="21" t="s">
        <v>167</v>
      </c>
      <c r="D68" s="4" t="s">
        <v>168</v>
      </c>
      <c r="E68" s="4" t="s">
        <v>134</v>
      </c>
      <c r="F68" s="8" t="s">
        <v>43</v>
      </c>
      <c r="G68" s="4">
        <v>0</v>
      </c>
      <c r="H68" s="4">
        <v>0</v>
      </c>
      <c r="I68" s="4">
        <v>0</v>
      </c>
      <c r="J68" s="4">
        <v>0</v>
      </c>
      <c r="K68" s="4">
        <v>9</v>
      </c>
      <c r="L68" s="4">
        <v>0</v>
      </c>
      <c r="M68" s="4">
        <v>16</v>
      </c>
      <c r="N68" s="4">
        <v>0</v>
      </c>
      <c r="O68" s="4">
        <v>20</v>
      </c>
      <c r="P68" s="4">
        <v>0</v>
      </c>
      <c r="Q68" s="4">
        <v>22</v>
      </c>
      <c r="R68" s="4">
        <v>0</v>
      </c>
      <c r="S68" s="4">
        <v>16</v>
      </c>
      <c r="T68" s="4">
        <v>0</v>
      </c>
      <c r="U68" s="4">
        <v>10</v>
      </c>
      <c r="V68" s="4">
        <v>0</v>
      </c>
      <c r="W68" s="4">
        <v>2</v>
      </c>
      <c r="X68" s="4">
        <v>0</v>
      </c>
      <c r="Y68" s="4">
        <v>0</v>
      </c>
      <c r="Z68" s="4">
        <v>0</v>
      </c>
      <c r="AA68" s="8">
        <f t="shared" si="8"/>
        <v>95</v>
      </c>
      <c r="AB68" s="17">
        <v>189</v>
      </c>
      <c r="AC68" s="24">
        <f t="shared" si="5"/>
        <v>17955</v>
      </c>
      <c r="AD68" s="24">
        <f t="shared" si="3"/>
        <v>30.240000000000006</v>
      </c>
      <c r="AE68" s="24">
        <f t="shared" si="6"/>
        <v>2872.8000000000006</v>
      </c>
      <c r="AF68" s="30">
        <f t="shared" si="4"/>
        <v>26.761061946902661</v>
      </c>
      <c r="AG68" s="30">
        <f t="shared" si="7"/>
        <v>2542.3008849557527</v>
      </c>
    </row>
    <row r="69" spans="1:33" ht="105.75" customHeight="1" x14ac:dyDescent="0.45">
      <c r="A69" s="1" t="e" vm="52">
        <v>#VALUE!</v>
      </c>
      <c r="B69" s="4" t="s">
        <v>169</v>
      </c>
      <c r="C69" s="21" t="s">
        <v>170</v>
      </c>
      <c r="D69" s="4" t="s">
        <v>101</v>
      </c>
      <c r="E69" s="4" t="s">
        <v>42</v>
      </c>
      <c r="F69" s="8" t="s">
        <v>43</v>
      </c>
      <c r="G69" s="4">
        <v>0</v>
      </c>
      <c r="H69" s="4">
        <v>0</v>
      </c>
      <c r="I69" s="4">
        <v>0</v>
      </c>
      <c r="J69" s="4">
        <v>0</v>
      </c>
      <c r="K69" s="4">
        <v>3</v>
      </c>
      <c r="L69" s="4">
        <v>0</v>
      </c>
      <c r="M69" s="4">
        <v>4</v>
      </c>
      <c r="N69" s="4">
        <v>0</v>
      </c>
      <c r="O69" s="4">
        <v>6</v>
      </c>
      <c r="P69" s="4">
        <v>0</v>
      </c>
      <c r="Q69" s="4">
        <v>7</v>
      </c>
      <c r="R69" s="4">
        <v>0</v>
      </c>
      <c r="S69" s="4">
        <v>4</v>
      </c>
      <c r="T69" s="4">
        <v>0</v>
      </c>
      <c r="U69" s="4">
        <v>2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8">
        <f t="shared" si="8"/>
        <v>26</v>
      </c>
      <c r="AB69" s="17">
        <v>189</v>
      </c>
      <c r="AC69" s="24">
        <f t="shared" si="5"/>
        <v>4914</v>
      </c>
      <c r="AD69" s="24">
        <f t="shared" si="3"/>
        <v>30.240000000000006</v>
      </c>
      <c r="AE69" s="24">
        <f t="shared" si="6"/>
        <v>786.24000000000012</v>
      </c>
      <c r="AF69" s="30">
        <f t="shared" si="4"/>
        <v>26.761061946902661</v>
      </c>
      <c r="AG69" s="30">
        <f t="shared" si="7"/>
        <v>695.78761061946921</v>
      </c>
    </row>
    <row r="70" spans="1:33" ht="105.75" customHeight="1" x14ac:dyDescent="0.45">
      <c r="A70" s="1" t="e" vm="53">
        <v>#VALUE!</v>
      </c>
      <c r="B70" s="4" t="s">
        <v>171</v>
      </c>
      <c r="C70" s="21" t="s">
        <v>172</v>
      </c>
      <c r="D70" s="4" t="s">
        <v>41</v>
      </c>
      <c r="E70" s="4" t="s">
        <v>42</v>
      </c>
      <c r="F70" s="8" t="s">
        <v>43</v>
      </c>
      <c r="G70" s="4">
        <v>0</v>
      </c>
      <c r="H70" s="4">
        <v>0</v>
      </c>
      <c r="I70" s="4">
        <v>0</v>
      </c>
      <c r="J70" s="4">
        <v>0</v>
      </c>
      <c r="K70" s="4">
        <v>2</v>
      </c>
      <c r="L70" s="4">
        <v>0</v>
      </c>
      <c r="M70" s="4">
        <v>3</v>
      </c>
      <c r="N70" s="4">
        <v>0</v>
      </c>
      <c r="O70" s="4">
        <v>3</v>
      </c>
      <c r="P70" s="4">
        <v>0</v>
      </c>
      <c r="Q70" s="4">
        <v>4</v>
      </c>
      <c r="R70" s="4">
        <v>0</v>
      </c>
      <c r="S70" s="4">
        <v>3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8">
        <f t="shared" si="8"/>
        <v>15</v>
      </c>
      <c r="AB70" s="17">
        <v>189</v>
      </c>
      <c r="AC70" s="24">
        <f t="shared" si="5"/>
        <v>2835</v>
      </c>
      <c r="AD70" s="24">
        <f t="shared" si="3"/>
        <v>30.240000000000006</v>
      </c>
      <c r="AE70" s="24">
        <f t="shared" si="6"/>
        <v>453.60000000000008</v>
      </c>
      <c r="AF70" s="30">
        <f t="shared" si="4"/>
        <v>26.761061946902661</v>
      </c>
      <c r="AG70" s="30">
        <f t="shared" si="7"/>
        <v>401.41592920353992</v>
      </c>
    </row>
    <row r="71" spans="1:33" ht="105.75" customHeight="1" x14ac:dyDescent="0.45">
      <c r="A71" s="1" t="e" vm="54">
        <v>#VALUE!</v>
      </c>
      <c r="B71" s="4" t="s">
        <v>173</v>
      </c>
      <c r="C71" s="21" t="s">
        <v>174</v>
      </c>
      <c r="D71" s="4" t="s">
        <v>175</v>
      </c>
      <c r="E71" s="4" t="s">
        <v>42</v>
      </c>
      <c r="F71" s="8" t="s">
        <v>43</v>
      </c>
      <c r="G71" s="4">
        <v>0</v>
      </c>
      <c r="H71" s="4">
        <v>0</v>
      </c>
      <c r="I71" s="4">
        <v>0</v>
      </c>
      <c r="J71" s="4">
        <v>0</v>
      </c>
      <c r="K71" s="4">
        <v>2</v>
      </c>
      <c r="L71" s="4">
        <v>0</v>
      </c>
      <c r="M71" s="4">
        <v>7</v>
      </c>
      <c r="N71" s="4">
        <v>0</v>
      </c>
      <c r="O71" s="4">
        <v>9</v>
      </c>
      <c r="P71" s="4">
        <v>0</v>
      </c>
      <c r="Q71" s="4">
        <v>12</v>
      </c>
      <c r="R71" s="4">
        <v>0</v>
      </c>
      <c r="S71" s="4">
        <v>9</v>
      </c>
      <c r="T71" s="4">
        <v>0</v>
      </c>
      <c r="U71" s="4">
        <v>3</v>
      </c>
      <c r="V71" s="4">
        <v>0</v>
      </c>
      <c r="W71" s="4">
        <v>1</v>
      </c>
      <c r="X71" s="4">
        <v>0</v>
      </c>
      <c r="Y71" s="4">
        <v>0</v>
      </c>
      <c r="Z71" s="4">
        <v>0</v>
      </c>
      <c r="AA71" s="8">
        <f t="shared" si="8"/>
        <v>43</v>
      </c>
      <c r="AB71" s="17">
        <v>189</v>
      </c>
      <c r="AC71" s="24">
        <f t="shared" si="5"/>
        <v>8127</v>
      </c>
      <c r="AD71" s="24">
        <f t="shared" si="3"/>
        <v>30.240000000000006</v>
      </c>
      <c r="AE71" s="24">
        <f t="shared" si="6"/>
        <v>1300.3200000000002</v>
      </c>
      <c r="AF71" s="30">
        <f t="shared" si="4"/>
        <v>26.761061946902661</v>
      </c>
      <c r="AG71" s="30">
        <f t="shared" si="7"/>
        <v>1150.7256637168143</v>
      </c>
    </row>
    <row r="72" spans="1:33" ht="105.75" customHeight="1" x14ac:dyDescent="0.45">
      <c r="A72" s="1" t="e" vm="55">
        <v>#VALUE!</v>
      </c>
      <c r="B72" s="4" t="s">
        <v>176</v>
      </c>
      <c r="C72" s="21" t="s">
        <v>177</v>
      </c>
      <c r="D72" s="4" t="s">
        <v>49</v>
      </c>
      <c r="E72" s="4" t="s">
        <v>42</v>
      </c>
      <c r="F72" s="8" t="s">
        <v>43</v>
      </c>
      <c r="G72" s="4">
        <v>0</v>
      </c>
      <c r="H72" s="4">
        <v>0</v>
      </c>
      <c r="I72" s="4">
        <v>0</v>
      </c>
      <c r="J72" s="4">
        <v>0</v>
      </c>
      <c r="K72" s="4">
        <v>9</v>
      </c>
      <c r="L72" s="4">
        <v>0</v>
      </c>
      <c r="M72" s="4">
        <v>21</v>
      </c>
      <c r="N72" s="4">
        <v>0</v>
      </c>
      <c r="O72" s="4">
        <v>33</v>
      </c>
      <c r="P72" s="4">
        <v>0</v>
      </c>
      <c r="Q72" s="4">
        <v>42</v>
      </c>
      <c r="R72" s="4">
        <v>0</v>
      </c>
      <c r="S72" s="4">
        <v>33</v>
      </c>
      <c r="T72" s="4">
        <v>0</v>
      </c>
      <c r="U72" s="4">
        <v>24</v>
      </c>
      <c r="V72" s="4">
        <v>0</v>
      </c>
      <c r="W72" s="4">
        <v>8</v>
      </c>
      <c r="X72" s="4">
        <v>0</v>
      </c>
      <c r="Y72" s="4">
        <v>0</v>
      </c>
      <c r="Z72" s="4">
        <v>0</v>
      </c>
      <c r="AA72" s="8">
        <f t="shared" si="8"/>
        <v>170</v>
      </c>
      <c r="AB72" s="17">
        <v>189</v>
      </c>
      <c r="AC72" s="24">
        <f t="shared" si="5"/>
        <v>32130</v>
      </c>
      <c r="AD72" s="24">
        <f t="shared" si="3"/>
        <v>30.240000000000006</v>
      </c>
      <c r="AE72" s="24">
        <f t="shared" si="6"/>
        <v>5140.8000000000011</v>
      </c>
      <c r="AF72" s="30">
        <f t="shared" si="4"/>
        <v>26.761061946902661</v>
      </c>
      <c r="AG72" s="30">
        <f t="shared" si="7"/>
        <v>4549.3805309734526</v>
      </c>
    </row>
    <row r="73" spans="1:33" ht="105.75" customHeight="1" x14ac:dyDescent="0.45">
      <c r="A73" s="1" t="e" vm="56">
        <v>#VALUE!</v>
      </c>
      <c r="B73" s="4" t="s">
        <v>178</v>
      </c>
      <c r="C73" s="21" t="s">
        <v>179</v>
      </c>
      <c r="D73" s="4" t="s">
        <v>180</v>
      </c>
      <c r="E73" s="4" t="s">
        <v>42</v>
      </c>
      <c r="F73" s="8" t="s">
        <v>43</v>
      </c>
      <c r="G73" s="4">
        <v>0</v>
      </c>
      <c r="H73" s="4">
        <v>0</v>
      </c>
      <c r="I73" s="4">
        <v>0</v>
      </c>
      <c r="J73" s="4">
        <v>0</v>
      </c>
      <c r="K73" s="4">
        <v>8</v>
      </c>
      <c r="L73" s="4">
        <v>0</v>
      </c>
      <c r="M73" s="4">
        <v>15</v>
      </c>
      <c r="N73" s="4">
        <v>0</v>
      </c>
      <c r="O73" s="4">
        <v>20</v>
      </c>
      <c r="P73" s="4">
        <v>0</v>
      </c>
      <c r="Q73" s="4">
        <v>23</v>
      </c>
      <c r="R73" s="4">
        <v>0</v>
      </c>
      <c r="S73" s="4">
        <v>18</v>
      </c>
      <c r="T73" s="4">
        <v>0</v>
      </c>
      <c r="U73" s="4">
        <v>12</v>
      </c>
      <c r="V73" s="4">
        <v>0</v>
      </c>
      <c r="W73" s="4">
        <v>4</v>
      </c>
      <c r="X73" s="4">
        <v>0</v>
      </c>
      <c r="Y73" s="4">
        <v>0</v>
      </c>
      <c r="Z73" s="4">
        <v>0</v>
      </c>
      <c r="AA73" s="8">
        <f t="shared" si="8"/>
        <v>100</v>
      </c>
      <c r="AB73" s="17">
        <v>199</v>
      </c>
      <c r="AC73" s="24">
        <f t="shared" si="5"/>
        <v>19900</v>
      </c>
      <c r="AD73" s="24">
        <f t="shared" si="3"/>
        <v>31.840000000000007</v>
      </c>
      <c r="AE73" s="24">
        <f t="shared" si="6"/>
        <v>3184.0000000000009</v>
      </c>
      <c r="AF73" s="30">
        <f t="shared" si="4"/>
        <v>28.176991150442486</v>
      </c>
      <c r="AG73" s="30">
        <f t="shared" si="7"/>
        <v>2817.6991150442486</v>
      </c>
    </row>
    <row r="74" spans="1:33" ht="105.75" customHeight="1" x14ac:dyDescent="0.45">
      <c r="A74" s="1" t="e" vm="57">
        <v>#VALUE!</v>
      </c>
      <c r="B74" s="4" t="s">
        <v>181</v>
      </c>
      <c r="C74" s="21" t="s">
        <v>182</v>
      </c>
      <c r="D74" s="4" t="s">
        <v>41</v>
      </c>
      <c r="E74" s="4" t="s">
        <v>42</v>
      </c>
      <c r="F74" s="8" t="s">
        <v>43</v>
      </c>
      <c r="G74" s="4">
        <v>0</v>
      </c>
      <c r="H74" s="4">
        <v>0</v>
      </c>
      <c r="I74" s="4">
        <v>0</v>
      </c>
      <c r="J74" s="4">
        <v>0</v>
      </c>
      <c r="K74" s="4">
        <v>10</v>
      </c>
      <c r="L74" s="4">
        <v>0</v>
      </c>
      <c r="M74" s="4">
        <v>18</v>
      </c>
      <c r="N74" s="4">
        <v>0</v>
      </c>
      <c r="O74" s="4">
        <v>22</v>
      </c>
      <c r="P74" s="4">
        <v>0</v>
      </c>
      <c r="Q74" s="4">
        <v>23</v>
      </c>
      <c r="R74" s="4">
        <v>0</v>
      </c>
      <c r="S74" s="4">
        <v>18</v>
      </c>
      <c r="T74" s="4">
        <v>0</v>
      </c>
      <c r="U74" s="4">
        <v>11</v>
      </c>
      <c r="V74" s="4">
        <v>0</v>
      </c>
      <c r="W74" s="4">
        <v>3</v>
      </c>
      <c r="X74" s="4">
        <v>0</v>
      </c>
      <c r="Y74" s="4">
        <v>0</v>
      </c>
      <c r="Z74" s="4">
        <v>0</v>
      </c>
      <c r="AA74" s="8">
        <f t="shared" si="8"/>
        <v>105</v>
      </c>
      <c r="AB74" s="17">
        <v>199</v>
      </c>
      <c r="AC74" s="24">
        <f t="shared" si="5"/>
        <v>20895</v>
      </c>
      <c r="AD74" s="24">
        <f t="shared" si="3"/>
        <v>31.840000000000007</v>
      </c>
      <c r="AE74" s="24">
        <f t="shared" si="6"/>
        <v>3343.2000000000007</v>
      </c>
      <c r="AF74" s="30">
        <f t="shared" si="4"/>
        <v>28.176991150442486</v>
      </c>
      <c r="AG74" s="30">
        <f t="shared" si="7"/>
        <v>2958.5840707964612</v>
      </c>
    </row>
    <row r="75" spans="1:33" ht="105.75" customHeight="1" x14ac:dyDescent="0.45">
      <c r="A75" s="1" t="e" vm="58">
        <v>#VALUE!</v>
      </c>
      <c r="B75" s="4" t="s">
        <v>183</v>
      </c>
      <c r="C75" s="21" t="s">
        <v>184</v>
      </c>
      <c r="D75" s="4" t="s">
        <v>67</v>
      </c>
      <c r="E75" s="4" t="s">
        <v>60</v>
      </c>
      <c r="F75" s="8" t="s">
        <v>43</v>
      </c>
      <c r="G75" s="4">
        <v>0</v>
      </c>
      <c r="H75" s="4">
        <v>0</v>
      </c>
      <c r="I75" s="4">
        <v>0</v>
      </c>
      <c r="J75" s="4">
        <v>0</v>
      </c>
      <c r="K75" s="4">
        <v>2</v>
      </c>
      <c r="L75" s="4">
        <v>0</v>
      </c>
      <c r="M75" s="4">
        <v>3</v>
      </c>
      <c r="N75" s="4">
        <v>0</v>
      </c>
      <c r="O75" s="4">
        <v>4</v>
      </c>
      <c r="P75" s="4">
        <v>0</v>
      </c>
      <c r="Q75" s="4">
        <v>4</v>
      </c>
      <c r="R75" s="4">
        <v>0</v>
      </c>
      <c r="S75" s="4">
        <v>3</v>
      </c>
      <c r="T75" s="4">
        <v>0</v>
      </c>
      <c r="U75" s="4">
        <v>2</v>
      </c>
      <c r="V75" s="4">
        <v>0</v>
      </c>
      <c r="W75" s="4"/>
      <c r="X75" s="4">
        <v>0</v>
      </c>
      <c r="Y75" s="4">
        <v>0</v>
      </c>
      <c r="Z75" s="4">
        <v>0</v>
      </c>
      <c r="AA75" s="8">
        <f t="shared" si="8"/>
        <v>18</v>
      </c>
      <c r="AB75" s="17">
        <v>199</v>
      </c>
      <c r="AC75" s="24">
        <f t="shared" si="5"/>
        <v>3582</v>
      </c>
      <c r="AD75" s="24">
        <f t="shared" si="3"/>
        <v>31.840000000000007</v>
      </c>
      <c r="AE75" s="24">
        <f t="shared" si="6"/>
        <v>573.12000000000012</v>
      </c>
      <c r="AF75" s="30">
        <f t="shared" si="4"/>
        <v>28.176991150442486</v>
      </c>
      <c r="AG75" s="30">
        <f t="shared" si="7"/>
        <v>507.18584070796476</v>
      </c>
    </row>
    <row r="76" spans="1:33" ht="105.75" customHeight="1" x14ac:dyDescent="0.45">
      <c r="A76" s="1" t="e" vm="59">
        <v>#VALUE!</v>
      </c>
      <c r="B76" s="4" t="s">
        <v>185</v>
      </c>
      <c r="C76" s="21" t="s">
        <v>186</v>
      </c>
      <c r="D76" s="4" t="s">
        <v>67</v>
      </c>
      <c r="E76" s="4" t="s">
        <v>60</v>
      </c>
      <c r="F76" s="8" t="s">
        <v>43</v>
      </c>
      <c r="G76" s="4">
        <v>0</v>
      </c>
      <c r="H76" s="4">
        <v>0</v>
      </c>
      <c r="I76" s="4">
        <v>0</v>
      </c>
      <c r="J76" s="4">
        <v>0</v>
      </c>
      <c r="K76" s="4">
        <v>4</v>
      </c>
      <c r="L76" s="4">
        <v>0</v>
      </c>
      <c r="M76" s="4">
        <v>7</v>
      </c>
      <c r="N76" s="4">
        <v>0</v>
      </c>
      <c r="O76" s="4">
        <v>7</v>
      </c>
      <c r="P76" s="4">
        <v>0</v>
      </c>
      <c r="Q76" s="4">
        <v>11</v>
      </c>
      <c r="R76" s="4">
        <v>0</v>
      </c>
      <c r="S76" s="4">
        <v>10</v>
      </c>
      <c r="T76" s="4">
        <v>0</v>
      </c>
      <c r="U76" s="4">
        <v>5</v>
      </c>
      <c r="V76" s="4">
        <v>0</v>
      </c>
      <c r="W76" s="4"/>
      <c r="X76" s="4">
        <v>0</v>
      </c>
      <c r="Y76" s="4">
        <v>0</v>
      </c>
      <c r="Z76" s="4">
        <v>0</v>
      </c>
      <c r="AA76" s="8">
        <f t="shared" si="8"/>
        <v>44</v>
      </c>
      <c r="AB76" s="17">
        <v>189</v>
      </c>
      <c r="AC76" s="24">
        <f t="shared" si="5"/>
        <v>8316</v>
      </c>
      <c r="AD76" s="24">
        <f t="shared" si="3"/>
        <v>30.240000000000006</v>
      </c>
      <c r="AE76" s="24">
        <f t="shared" si="6"/>
        <v>1330.5600000000002</v>
      </c>
      <c r="AF76" s="30">
        <f t="shared" si="4"/>
        <v>26.761061946902661</v>
      </c>
      <c r="AG76" s="30">
        <f t="shared" si="7"/>
        <v>1177.4867256637172</v>
      </c>
    </row>
    <row r="77" spans="1:33" ht="105.75" customHeight="1" x14ac:dyDescent="0.45">
      <c r="A77" s="1" t="e" vm="60">
        <v>#VALUE!</v>
      </c>
      <c r="B77" s="4" t="s">
        <v>187</v>
      </c>
      <c r="C77" s="21" t="s">
        <v>188</v>
      </c>
      <c r="D77" s="4" t="s">
        <v>155</v>
      </c>
      <c r="E77" s="4" t="s">
        <v>60</v>
      </c>
      <c r="F77" s="8" t="s">
        <v>43</v>
      </c>
      <c r="G77" s="4">
        <v>0</v>
      </c>
      <c r="H77" s="4">
        <v>0</v>
      </c>
      <c r="I77" s="4">
        <v>0</v>
      </c>
      <c r="J77" s="4">
        <v>0</v>
      </c>
      <c r="K77" s="4">
        <v>6</v>
      </c>
      <c r="L77" s="4">
        <v>0</v>
      </c>
      <c r="M77" s="4">
        <v>7</v>
      </c>
      <c r="N77" s="4">
        <v>0</v>
      </c>
      <c r="O77" s="4">
        <v>10</v>
      </c>
      <c r="P77" s="4">
        <v>0</v>
      </c>
      <c r="Q77" s="4">
        <v>12</v>
      </c>
      <c r="R77" s="4">
        <v>0</v>
      </c>
      <c r="S77" s="4">
        <v>8</v>
      </c>
      <c r="T77" s="4">
        <v>0</v>
      </c>
      <c r="U77" s="4">
        <v>4</v>
      </c>
      <c r="V77" s="4">
        <v>0</v>
      </c>
      <c r="W77" s="4">
        <v>2</v>
      </c>
      <c r="X77" s="4">
        <v>0</v>
      </c>
      <c r="Y77" s="4">
        <v>0</v>
      </c>
      <c r="Z77" s="4">
        <v>0</v>
      </c>
      <c r="AA77" s="8">
        <f t="shared" si="8"/>
        <v>49</v>
      </c>
      <c r="AB77" s="17">
        <v>189</v>
      </c>
      <c r="AC77" s="24">
        <f t="shared" si="5"/>
        <v>9261</v>
      </c>
      <c r="AD77" s="24">
        <f t="shared" si="3"/>
        <v>30.240000000000006</v>
      </c>
      <c r="AE77" s="24">
        <f t="shared" si="6"/>
        <v>1481.7600000000002</v>
      </c>
      <c r="AF77" s="30">
        <f t="shared" si="4"/>
        <v>26.761061946902661</v>
      </c>
      <c r="AG77" s="30">
        <f t="shared" si="7"/>
        <v>1311.2920353982304</v>
      </c>
    </row>
    <row r="78" spans="1:33" ht="105.75" customHeight="1" x14ac:dyDescent="0.45">
      <c r="A78" s="1" t="e" vm="61">
        <v>#VALUE!</v>
      </c>
      <c r="B78" s="4" t="s">
        <v>189</v>
      </c>
      <c r="C78" s="21" t="s">
        <v>190</v>
      </c>
      <c r="D78" s="4" t="s">
        <v>41</v>
      </c>
      <c r="E78" s="4" t="s">
        <v>60</v>
      </c>
      <c r="F78" s="8" t="s">
        <v>43</v>
      </c>
      <c r="G78" s="4">
        <v>0</v>
      </c>
      <c r="H78" s="4">
        <v>0</v>
      </c>
      <c r="I78" s="4">
        <v>0</v>
      </c>
      <c r="J78" s="4">
        <v>0</v>
      </c>
      <c r="K78" s="4">
        <v>1</v>
      </c>
      <c r="L78" s="4">
        <v>0</v>
      </c>
      <c r="M78" s="4">
        <v>7</v>
      </c>
      <c r="N78" s="4">
        <v>0</v>
      </c>
      <c r="O78" s="4">
        <v>9</v>
      </c>
      <c r="P78" s="4">
        <v>0</v>
      </c>
      <c r="Q78" s="4">
        <v>9</v>
      </c>
      <c r="R78" s="4">
        <v>0</v>
      </c>
      <c r="S78" s="4">
        <v>7</v>
      </c>
      <c r="T78" s="4">
        <v>0</v>
      </c>
      <c r="U78" s="4">
        <v>5</v>
      </c>
      <c r="V78" s="4">
        <v>0</v>
      </c>
      <c r="W78" s="4">
        <v>4</v>
      </c>
      <c r="X78" s="4">
        <v>0</v>
      </c>
      <c r="Y78" s="4">
        <v>0</v>
      </c>
      <c r="Z78" s="4">
        <v>0</v>
      </c>
      <c r="AA78" s="8">
        <f t="shared" si="8"/>
        <v>42</v>
      </c>
      <c r="AB78" s="17">
        <v>189</v>
      </c>
      <c r="AC78" s="24">
        <f t="shared" si="5"/>
        <v>7938</v>
      </c>
      <c r="AD78" s="24">
        <f t="shared" si="3"/>
        <v>30.240000000000006</v>
      </c>
      <c r="AE78" s="24">
        <f t="shared" si="6"/>
        <v>1270.0800000000002</v>
      </c>
      <c r="AF78" s="30">
        <f t="shared" si="4"/>
        <v>26.761061946902661</v>
      </c>
      <c r="AG78" s="30">
        <f t="shared" si="7"/>
        <v>1123.9646017699117</v>
      </c>
    </row>
    <row r="79" spans="1:33" ht="105.75" customHeight="1" x14ac:dyDescent="0.45">
      <c r="A79" s="1" t="e" vm="62">
        <v>#VALUE!</v>
      </c>
      <c r="B79" s="4" t="s">
        <v>191</v>
      </c>
      <c r="C79" s="21" t="s">
        <v>192</v>
      </c>
      <c r="D79" s="4" t="s">
        <v>67</v>
      </c>
      <c r="E79" s="4" t="s">
        <v>60</v>
      </c>
      <c r="F79" s="8" t="s">
        <v>43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2</v>
      </c>
      <c r="N79" s="4">
        <v>0</v>
      </c>
      <c r="O79" s="4">
        <v>4</v>
      </c>
      <c r="P79" s="4">
        <v>0</v>
      </c>
      <c r="Q79" s="4">
        <v>5</v>
      </c>
      <c r="R79" s="4">
        <v>0</v>
      </c>
      <c r="S79" s="4">
        <v>4</v>
      </c>
      <c r="T79" s="4">
        <v>0</v>
      </c>
      <c r="U79" s="4">
        <v>0</v>
      </c>
      <c r="V79" s="4">
        <v>0</v>
      </c>
      <c r="W79" s="4">
        <v>1</v>
      </c>
      <c r="X79" s="4">
        <v>0</v>
      </c>
      <c r="Y79" s="4">
        <v>0</v>
      </c>
      <c r="Z79" s="4">
        <v>0</v>
      </c>
      <c r="AA79" s="8">
        <f t="shared" si="8"/>
        <v>16</v>
      </c>
      <c r="AB79" s="17">
        <v>179</v>
      </c>
      <c r="AC79" s="24">
        <f t="shared" si="5"/>
        <v>2864</v>
      </c>
      <c r="AD79" s="24">
        <f t="shared" si="3"/>
        <v>28.640000000000004</v>
      </c>
      <c r="AE79" s="24">
        <f t="shared" si="6"/>
        <v>458.24000000000007</v>
      </c>
      <c r="AF79" s="30">
        <f t="shared" si="4"/>
        <v>25.345132743362839</v>
      </c>
      <c r="AG79" s="30">
        <f t="shared" si="7"/>
        <v>405.52212389380543</v>
      </c>
    </row>
    <row r="80" spans="1:33" ht="105.75" customHeight="1" x14ac:dyDescent="0.45">
      <c r="A80" s="1" t="e" vm="63">
        <v>#VALUE!</v>
      </c>
      <c r="B80" s="4" t="s">
        <v>80</v>
      </c>
      <c r="C80" s="21" t="s">
        <v>81</v>
      </c>
      <c r="D80" s="4" t="s">
        <v>82</v>
      </c>
      <c r="E80" s="4" t="s">
        <v>60</v>
      </c>
      <c r="F80" s="8" t="s">
        <v>43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8</v>
      </c>
      <c r="N80" s="4">
        <v>0</v>
      </c>
      <c r="O80" s="4">
        <v>5</v>
      </c>
      <c r="P80" s="4">
        <v>0</v>
      </c>
      <c r="Q80" s="4">
        <v>0</v>
      </c>
      <c r="R80" s="4">
        <v>0</v>
      </c>
      <c r="S80" s="4">
        <v>5</v>
      </c>
      <c r="T80" s="4">
        <v>0</v>
      </c>
      <c r="U80" s="4">
        <v>0</v>
      </c>
      <c r="V80" s="4">
        <v>0</v>
      </c>
      <c r="W80" s="4">
        <v>4</v>
      </c>
      <c r="X80" s="4">
        <v>0</v>
      </c>
      <c r="Y80" s="4">
        <v>0</v>
      </c>
      <c r="Z80" s="4">
        <v>0</v>
      </c>
      <c r="AA80" s="8">
        <f t="shared" si="8"/>
        <v>22</v>
      </c>
      <c r="AB80" s="17">
        <v>179</v>
      </c>
      <c r="AC80" s="24">
        <f t="shared" si="5"/>
        <v>3938</v>
      </c>
      <c r="AD80" s="24">
        <f t="shared" si="3"/>
        <v>28.640000000000004</v>
      </c>
      <c r="AE80" s="24">
        <f t="shared" si="6"/>
        <v>630.08000000000004</v>
      </c>
      <c r="AF80" s="30">
        <f t="shared" si="4"/>
        <v>25.345132743362839</v>
      </c>
      <c r="AG80" s="30">
        <f t="shared" si="7"/>
        <v>557.59292035398244</v>
      </c>
    </row>
    <row r="81" spans="1:33" ht="105.75" customHeight="1" x14ac:dyDescent="0.45">
      <c r="A81" s="1" t="e" vm="64">
        <v>#VALUE!</v>
      </c>
      <c r="B81" s="4" t="s">
        <v>83</v>
      </c>
      <c r="C81" s="21" t="s">
        <v>84</v>
      </c>
      <c r="D81" s="4" t="s">
        <v>193</v>
      </c>
      <c r="E81" s="4" t="s">
        <v>60</v>
      </c>
      <c r="F81" s="8" t="s">
        <v>43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5</v>
      </c>
      <c r="N81" s="4">
        <v>0</v>
      </c>
      <c r="O81" s="4">
        <v>3</v>
      </c>
      <c r="P81" s="4">
        <v>0</v>
      </c>
      <c r="Q81" s="4">
        <v>0</v>
      </c>
      <c r="R81" s="4">
        <v>0</v>
      </c>
      <c r="S81" s="4">
        <v>1</v>
      </c>
      <c r="T81" s="4">
        <v>0</v>
      </c>
      <c r="U81" s="4">
        <v>0</v>
      </c>
      <c r="V81" s="4">
        <v>0</v>
      </c>
      <c r="W81" s="4">
        <v>2</v>
      </c>
      <c r="X81" s="4">
        <v>0</v>
      </c>
      <c r="Y81" s="4">
        <v>0</v>
      </c>
      <c r="Z81" s="4">
        <v>0</v>
      </c>
      <c r="AA81" s="8">
        <f t="shared" si="8"/>
        <v>11</v>
      </c>
      <c r="AB81" s="17">
        <v>179</v>
      </c>
      <c r="AC81" s="24">
        <f t="shared" si="5"/>
        <v>1969</v>
      </c>
      <c r="AD81" s="24">
        <f t="shared" si="3"/>
        <v>28.640000000000004</v>
      </c>
      <c r="AE81" s="24">
        <f t="shared" si="6"/>
        <v>315.04000000000002</v>
      </c>
      <c r="AF81" s="30">
        <f t="shared" si="4"/>
        <v>25.345132743362839</v>
      </c>
      <c r="AG81" s="30">
        <f t="shared" si="7"/>
        <v>278.79646017699122</v>
      </c>
    </row>
    <row r="82" spans="1:33" ht="105.75" customHeight="1" x14ac:dyDescent="0.45">
      <c r="A82" s="1" t="e" vm="65">
        <v>#VALUE!</v>
      </c>
      <c r="B82" s="4" t="s">
        <v>194</v>
      </c>
      <c r="C82" s="21" t="s">
        <v>195</v>
      </c>
      <c r="D82" s="4" t="s">
        <v>196</v>
      </c>
      <c r="E82" s="4" t="s">
        <v>60</v>
      </c>
      <c r="F82" s="8" t="s">
        <v>43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7</v>
      </c>
      <c r="N82" s="4">
        <v>0</v>
      </c>
      <c r="O82" s="4">
        <v>9</v>
      </c>
      <c r="P82" s="4">
        <v>0</v>
      </c>
      <c r="Q82" s="4">
        <v>8</v>
      </c>
      <c r="R82" s="4">
        <v>0</v>
      </c>
      <c r="S82" s="4">
        <v>4</v>
      </c>
      <c r="T82" s="4">
        <v>0</v>
      </c>
      <c r="U82" s="4">
        <v>4</v>
      </c>
      <c r="V82" s="4">
        <v>0</v>
      </c>
      <c r="W82" s="4">
        <v>3</v>
      </c>
      <c r="X82" s="4">
        <v>0</v>
      </c>
      <c r="Y82" s="4">
        <v>0</v>
      </c>
      <c r="Z82" s="4">
        <v>0</v>
      </c>
      <c r="AA82" s="8">
        <f t="shared" si="8"/>
        <v>35</v>
      </c>
      <c r="AB82" s="17">
        <v>179</v>
      </c>
      <c r="AC82" s="24">
        <f t="shared" ref="AC82:AC113" si="9">SUM(AB82*AA82)</f>
        <v>6265</v>
      </c>
      <c r="AD82" s="24">
        <f t="shared" si="3"/>
        <v>28.640000000000004</v>
      </c>
      <c r="AE82" s="24">
        <f t="shared" ref="AE82:AE113" si="10">SUM(AD82*AA82)</f>
        <v>1002.4000000000001</v>
      </c>
      <c r="AF82" s="30">
        <f t="shared" si="4"/>
        <v>25.345132743362839</v>
      </c>
      <c r="AG82" s="30">
        <f t="shared" ref="AG82:AG113" si="11">SUM(AF82*AA82)</f>
        <v>887.07964601769936</v>
      </c>
    </row>
    <row r="83" spans="1:33" ht="105.75" customHeight="1" x14ac:dyDescent="0.45">
      <c r="A83" s="1" t="e" vm="66">
        <v>#VALUE!</v>
      </c>
      <c r="B83" s="2" t="s">
        <v>197</v>
      </c>
      <c r="C83" s="19" t="s">
        <v>198</v>
      </c>
      <c r="D83" s="2" t="s">
        <v>49</v>
      </c>
      <c r="E83" s="2" t="s">
        <v>42</v>
      </c>
      <c r="F83" s="3" t="s">
        <v>199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4</v>
      </c>
      <c r="P83" s="4">
        <v>0</v>
      </c>
      <c r="Q83" s="4">
        <v>4</v>
      </c>
      <c r="R83" s="4">
        <v>0</v>
      </c>
      <c r="S83" s="4">
        <v>4</v>
      </c>
      <c r="T83" s="4">
        <v>0</v>
      </c>
      <c r="U83" s="4">
        <v>1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8">
        <v>13</v>
      </c>
      <c r="AB83" s="17">
        <v>189</v>
      </c>
      <c r="AC83" s="24">
        <f t="shared" si="9"/>
        <v>2457</v>
      </c>
      <c r="AD83" s="24">
        <f t="shared" ref="AD83:AD92" si="12">AB83*(1-84%)</f>
        <v>30.240000000000006</v>
      </c>
      <c r="AE83" s="24">
        <f t="shared" si="10"/>
        <v>393.12000000000006</v>
      </c>
      <c r="AF83" s="30">
        <f t="shared" ref="AF83:AF92" si="13">SUM(AD83/1.13)</f>
        <v>26.761061946902661</v>
      </c>
      <c r="AG83" s="30">
        <f t="shared" si="11"/>
        <v>347.8938053097346</v>
      </c>
    </row>
    <row r="84" spans="1:33" ht="105.75" customHeight="1" x14ac:dyDescent="0.45">
      <c r="A84" s="1" t="e" vm="67">
        <v>#VALUE!</v>
      </c>
      <c r="B84" s="2" t="s">
        <v>200</v>
      </c>
      <c r="C84" s="19" t="s">
        <v>201</v>
      </c>
      <c r="D84" s="2" t="s">
        <v>161</v>
      </c>
      <c r="E84" s="2" t="s">
        <v>42</v>
      </c>
      <c r="F84" s="3" t="s">
        <v>199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4</v>
      </c>
      <c r="P84" s="4">
        <v>0</v>
      </c>
      <c r="Q84" s="4">
        <v>4</v>
      </c>
      <c r="R84" s="4">
        <v>0</v>
      </c>
      <c r="S84" s="4">
        <v>4</v>
      </c>
      <c r="T84" s="4">
        <v>0</v>
      </c>
      <c r="U84" s="4">
        <v>1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8">
        <v>13</v>
      </c>
      <c r="AB84" s="17">
        <v>189</v>
      </c>
      <c r="AC84" s="24">
        <f t="shared" si="9"/>
        <v>2457</v>
      </c>
      <c r="AD84" s="24">
        <f t="shared" si="12"/>
        <v>30.240000000000006</v>
      </c>
      <c r="AE84" s="24">
        <f t="shared" si="10"/>
        <v>393.12000000000006</v>
      </c>
      <c r="AF84" s="30">
        <f t="shared" si="13"/>
        <v>26.761061946902661</v>
      </c>
      <c r="AG84" s="30">
        <f t="shared" si="11"/>
        <v>347.8938053097346</v>
      </c>
    </row>
    <row r="85" spans="1:33" ht="105.75" customHeight="1" x14ac:dyDescent="0.45">
      <c r="A85" s="1" t="e" vm="68">
        <v>#VALUE!</v>
      </c>
      <c r="B85" s="2" t="s">
        <v>202</v>
      </c>
      <c r="C85" s="19" t="s">
        <v>203</v>
      </c>
      <c r="D85" s="2" t="s">
        <v>49</v>
      </c>
      <c r="E85" s="2" t="s">
        <v>60</v>
      </c>
      <c r="F85" s="3" t="s">
        <v>199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1</v>
      </c>
      <c r="N85" s="4">
        <v>0</v>
      </c>
      <c r="O85" s="4">
        <v>2</v>
      </c>
      <c r="P85" s="4">
        <v>0</v>
      </c>
      <c r="Q85" s="4">
        <v>2</v>
      </c>
      <c r="R85" s="4">
        <v>0</v>
      </c>
      <c r="S85" s="4">
        <v>4</v>
      </c>
      <c r="T85" s="4">
        <v>0</v>
      </c>
      <c r="U85" s="4">
        <v>1</v>
      </c>
      <c r="V85" s="4">
        <v>0</v>
      </c>
      <c r="W85" s="4">
        <v>1</v>
      </c>
      <c r="X85" s="4">
        <v>0</v>
      </c>
      <c r="Y85" s="4">
        <v>0</v>
      </c>
      <c r="Z85" s="4">
        <v>0</v>
      </c>
      <c r="AA85" s="8">
        <v>11</v>
      </c>
      <c r="AB85" s="17">
        <v>209</v>
      </c>
      <c r="AC85" s="24">
        <f t="shared" si="9"/>
        <v>2299</v>
      </c>
      <c r="AD85" s="24">
        <f t="shared" si="12"/>
        <v>33.440000000000005</v>
      </c>
      <c r="AE85" s="24">
        <f t="shared" si="10"/>
        <v>367.84000000000003</v>
      </c>
      <c r="AF85" s="30">
        <f t="shared" si="13"/>
        <v>29.592920353982308</v>
      </c>
      <c r="AG85" s="30">
        <f t="shared" si="11"/>
        <v>325.52212389380537</v>
      </c>
    </row>
    <row r="86" spans="1:33" ht="105.75" customHeight="1" x14ac:dyDescent="0.45">
      <c r="A86" s="1" t="e" vm="69">
        <v>#VALUE!</v>
      </c>
      <c r="B86" s="2" t="s">
        <v>204</v>
      </c>
      <c r="C86" s="19" t="s">
        <v>205</v>
      </c>
      <c r="D86" s="2" t="s">
        <v>46</v>
      </c>
      <c r="E86" s="2" t="s">
        <v>60</v>
      </c>
      <c r="F86" s="3" t="s">
        <v>199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1</v>
      </c>
      <c r="N86" s="4">
        <v>0</v>
      </c>
      <c r="O86" s="4">
        <v>3</v>
      </c>
      <c r="P86" s="4">
        <v>0</v>
      </c>
      <c r="Q86" s="4">
        <v>4</v>
      </c>
      <c r="R86" s="4">
        <v>0</v>
      </c>
      <c r="S86" s="4">
        <v>4</v>
      </c>
      <c r="T86" s="4">
        <v>0</v>
      </c>
      <c r="U86" s="4">
        <v>2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8">
        <v>14</v>
      </c>
      <c r="AB86" s="17">
        <v>209</v>
      </c>
      <c r="AC86" s="24">
        <f t="shared" si="9"/>
        <v>2926</v>
      </c>
      <c r="AD86" s="24">
        <f t="shared" si="12"/>
        <v>33.440000000000005</v>
      </c>
      <c r="AE86" s="24">
        <f t="shared" si="10"/>
        <v>468.16000000000008</v>
      </c>
      <c r="AF86" s="30">
        <f t="shared" si="13"/>
        <v>29.592920353982308</v>
      </c>
      <c r="AG86" s="30">
        <f t="shared" si="11"/>
        <v>414.30088495575228</v>
      </c>
    </row>
    <row r="87" spans="1:33" ht="105.75" customHeight="1" x14ac:dyDescent="0.45">
      <c r="A87" s="1" t="e" vm="70">
        <v>#VALUE!</v>
      </c>
      <c r="B87" s="2" t="s">
        <v>206</v>
      </c>
      <c r="C87" s="19" t="s">
        <v>207</v>
      </c>
      <c r="D87" s="2" t="s">
        <v>70</v>
      </c>
      <c r="E87" s="2" t="s">
        <v>60</v>
      </c>
      <c r="F87" s="3" t="s">
        <v>199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3</v>
      </c>
      <c r="N87" s="4">
        <v>0</v>
      </c>
      <c r="O87" s="4">
        <v>5</v>
      </c>
      <c r="P87" s="4">
        <v>0</v>
      </c>
      <c r="Q87" s="4">
        <v>5</v>
      </c>
      <c r="R87" s="4">
        <v>0</v>
      </c>
      <c r="S87" s="4">
        <v>5</v>
      </c>
      <c r="T87" s="4">
        <v>0</v>
      </c>
      <c r="U87" s="4">
        <v>3</v>
      </c>
      <c r="V87" s="4">
        <v>0</v>
      </c>
      <c r="W87" s="4">
        <v>2</v>
      </c>
      <c r="X87" s="4">
        <v>0</v>
      </c>
      <c r="Y87" s="4">
        <v>0</v>
      </c>
      <c r="Z87" s="4">
        <v>0</v>
      </c>
      <c r="AA87" s="8">
        <v>23</v>
      </c>
      <c r="AB87" s="17">
        <v>209</v>
      </c>
      <c r="AC87" s="24">
        <f t="shared" si="9"/>
        <v>4807</v>
      </c>
      <c r="AD87" s="24">
        <f t="shared" si="12"/>
        <v>33.440000000000005</v>
      </c>
      <c r="AE87" s="24">
        <f t="shared" si="10"/>
        <v>769.12000000000012</v>
      </c>
      <c r="AF87" s="30">
        <f t="shared" si="13"/>
        <v>29.592920353982308</v>
      </c>
      <c r="AG87" s="30">
        <f t="shared" si="11"/>
        <v>680.63716814159307</v>
      </c>
    </row>
    <row r="88" spans="1:33" ht="105.75" customHeight="1" x14ac:dyDescent="0.45">
      <c r="A88" s="1" t="e" vm="71">
        <v>#VALUE!</v>
      </c>
      <c r="B88" s="4" t="s">
        <v>208</v>
      </c>
      <c r="C88" s="21" t="s">
        <v>209</v>
      </c>
      <c r="D88" s="4" t="s">
        <v>210</v>
      </c>
      <c r="E88" s="4" t="s">
        <v>134</v>
      </c>
      <c r="F88" s="8" t="s">
        <v>199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2</v>
      </c>
      <c r="P88" s="4">
        <v>0</v>
      </c>
      <c r="Q88" s="4">
        <v>11</v>
      </c>
      <c r="R88" s="4">
        <v>0</v>
      </c>
      <c r="S88" s="4">
        <v>23</v>
      </c>
      <c r="T88" s="4">
        <v>0</v>
      </c>
      <c r="U88" s="4">
        <v>27</v>
      </c>
      <c r="V88" s="4">
        <v>0</v>
      </c>
      <c r="W88" s="4">
        <v>17</v>
      </c>
      <c r="X88" s="4">
        <v>0</v>
      </c>
      <c r="Y88" s="4">
        <v>11</v>
      </c>
      <c r="Z88" s="4">
        <v>0</v>
      </c>
      <c r="AA88" s="8">
        <f>SUM(O88:Y88)</f>
        <v>91</v>
      </c>
      <c r="AB88" s="17">
        <v>139</v>
      </c>
      <c r="AC88" s="24">
        <f t="shared" si="9"/>
        <v>12649</v>
      </c>
      <c r="AD88" s="24">
        <f t="shared" si="12"/>
        <v>22.240000000000006</v>
      </c>
      <c r="AE88" s="24">
        <f t="shared" si="10"/>
        <v>2023.8400000000006</v>
      </c>
      <c r="AF88" s="30">
        <f t="shared" si="13"/>
        <v>19.681415929203546</v>
      </c>
      <c r="AG88" s="30">
        <f t="shared" si="11"/>
        <v>1791.0088495575226</v>
      </c>
    </row>
    <row r="89" spans="1:33" ht="105.75" customHeight="1" x14ac:dyDescent="0.45">
      <c r="A89" s="1" t="e" vm="72">
        <v>#VALUE!</v>
      </c>
      <c r="B89" s="4" t="s">
        <v>211</v>
      </c>
      <c r="C89" s="21" t="s">
        <v>212</v>
      </c>
      <c r="D89" s="4" t="s">
        <v>101</v>
      </c>
      <c r="E89" s="4" t="s">
        <v>134</v>
      </c>
      <c r="F89" s="8" t="s">
        <v>199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13</v>
      </c>
      <c r="P89" s="4">
        <v>0</v>
      </c>
      <c r="Q89" s="4">
        <v>39</v>
      </c>
      <c r="R89" s="4">
        <v>0</v>
      </c>
      <c r="S89" s="4">
        <v>62</v>
      </c>
      <c r="T89" s="4">
        <v>0</v>
      </c>
      <c r="U89" s="4">
        <v>77</v>
      </c>
      <c r="V89" s="4">
        <v>0</v>
      </c>
      <c r="W89" s="4">
        <v>56</v>
      </c>
      <c r="X89" s="4">
        <v>0</v>
      </c>
      <c r="Y89" s="4">
        <v>35</v>
      </c>
      <c r="Z89" s="4">
        <v>0</v>
      </c>
      <c r="AA89" s="8">
        <f>SUM(O89:Y89)</f>
        <v>282</v>
      </c>
      <c r="AB89" s="17">
        <v>139</v>
      </c>
      <c r="AC89" s="24">
        <f t="shared" si="9"/>
        <v>39198</v>
      </c>
      <c r="AD89" s="24">
        <f t="shared" si="12"/>
        <v>22.240000000000006</v>
      </c>
      <c r="AE89" s="24">
        <f t="shared" si="10"/>
        <v>6271.6800000000012</v>
      </c>
      <c r="AF89" s="30">
        <f t="shared" si="13"/>
        <v>19.681415929203546</v>
      </c>
      <c r="AG89" s="30">
        <f t="shared" si="11"/>
        <v>5550.1592920353996</v>
      </c>
    </row>
    <row r="90" spans="1:33" ht="105.75" customHeight="1" x14ac:dyDescent="0.45">
      <c r="A90" s="1" t="e" vm="73">
        <v>#VALUE!</v>
      </c>
      <c r="B90" s="4" t="s">
        <v>213</v>
      </c>
      <c r="C90" s="21" t="s">
        <v>214</v>
      </c>
      <c r="D90" s="4" t="s">
        <v>215</v>
      </c>
      <c r="E90" s="4" t="s">
        <v>134</v>
      </c>
      <c r="F90" s="8" t="s">
        <v>199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23</v>
      </c>
      <c r="P90" s="4">
        <v>0</v>
      </c>
      <c r="Q90" s="4">
        <v>62</v>
      </c>
      <c r="R90" s="4">
        <v>0</v>
      </c>
      <c r="S90" s="4">
        <v>90</v>
      </c>
      <c r="T90" s="4">
        <v>0</v>
      </c>
      <c r="U90" s="4">
        <v>95</v>
      </c>
      <c r="V90" s="4">
        <v>0</v>
      </c>
      <c r="W90" s="4">
        <v>67</v>
      </c>
      <c r="X90" s="4">
        <v>0</v>
      </c>
      <c r="Y90" s="4">
        <v>34</v>
      </c>
      <c r="Z90" s="4">
        <v>0</v>
      </c>
      <c r="AA90" s="8">
        <f>SUM(O90:Y90)</f>
        <v>371</v>
      </c>
      <c r="AB90" s="17">
        <v>139</v>
      </c>
      <c r="AC90" s="24">
        <f t="shared" si="9"/>
        <v>51569</v>
      </c>
      <c r="AD90" s="24">
        <f t="shared" si="12"/>
        <v>22.240000000000006</v>
      </c>
      <c r="AE90" s="24">
        <f t="shared" si="10"/>
        <v>8251.0400000000027</v>
      </c>
      <c r="AF90" s="30">
        <f t="shared" si="13"/>
        <v>19.681415929203546</v>
      </c>
      <c r="AG90" s="30">
        <f t="shared" si="11"/>
        <v>7301.8053097345155</v>
      </c>
    </row>
    <row r="91" spans="1:33" ht="105.75" customHeight="1" x14ac:dyDescent="0.45">
      <c r="A91" s="1" t="e" vm="74">
        <v>#VALUE!</v>
      </c>
      <c r="B91" s="4" t="s">
        <v>216</v>
      </c>
      <c r="C91" s="21" t="s">
        <v>217</v>
      </c>
      <c r="D91" s="4" t="s">
        <v>218</v>
      </c>
      <c r="E91" s="4" t="s">
        <v>134</v>
      </c>
      <c r="F91" s="8" t="s">
        <v>199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17</v>
      </c>
      <c r="P91" s="4">
        <v>0</v>
      </c>
      <c r="Q91" s="4">
        <v>39</v>
      </c>
      <c r="R91" s="4">
        <v>0</v>
      </c>
      <c r="S91" s="4">
        <v>52</v>
      </c>
      <c r="T91" s="4">
        <v>0</v>
      </c>
      <c r="U91" s="4">
        <v>65</v>
      </c>
      <c r="V91" s="4">
        <v>0</v>
      </c>
      <c r="W91" s="4">
        <v>35</v>
      </c>
      <c r="X91" s="4">
        <v>0</v>
      </c>
      <c r="Y91" s="4">
        <v>23</v>
      </c>
      <c r="Z91" s="4">
        <v>0</v>
      </c>
      <c r="AA91" s="8">
        <f>SUM(O91:Y91)</f>
        <v>231</v>
      </c>
      <c r="AB91" s="17">
        <v>139</v>
      </c>
      <c r="AC91" s="24">
        <f t="shared" si="9"/>
        <v>32109</v>
      </c>
      <c r="AD91" s="24">
        <f t="shared" si="12"/>
        <v>22.240000000000006</v>
      </c>
      <c r="AE91" s="24">
        <f t="shared" si="10"/>
        <v>5137.4400000000014</v>
      </c>
      <c r="AF91" s="30">
        <f t="shared" si="13"/>
        <v>19.681415929203546</v>
      </c>
      <c r="AG91" s="30">
        <f t="shared" si="11"/>
        <v>4546.4070796460192</v>
      </c>
    </row>
    <row r="92" spans="1:33" ht="105.75" customHeight="1" x14ac:dyDescent="0.45">
      <c r="A92" s="1" t="e" vm="75">
        <v>#VALUE!</v>
      </c>
      <c r="B92" s="4" t="s">
        <v>219</v>
      </c>
      <c r="C92" s="21" t="s">
        <v>220</v>
      </c>
      <c r="D92" s="4" t="s">
        <v>221</v>
      </c>
      <c r="E92" s="4" t="s">
        <v>134</v>
      </c>
      <c r="F92" s="8" t="s">
        <v>199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12</v>
      </c>
      <c r="R92" s="4">
        <v>0</v>
      </c>
      <c r="S92" s="4">
        <v>37</v>
      </c>
      <c r="T92" s="4">
        <v>0</v>
      </c>
      <c r="U92" s="4">
        <v>42</v>
      </c>
      <c r="V92" s="4">
        <v>0</v>
      </c>
      <c r="W92" s="4">
        <v>24</v>
      </c>
      <c r="X92" s="4">
        <v>0</v>
      </c>
      <c r="Y92" s="4">
        <v>15</v>
      </c>
      <c r="Z92" s="4">
        <v>0</v>
      </c>
      <c r="AA92" s="8">
        <f>SUM(O92:Y92)</f>
        <v>130</v>
      </c>
      <c r="AB92" s="17">
        <v>139</v>
      </c>
      <c r="AC92" s="24">
        <f t="shared" si="9"/>
        <v>18070</v>
      </c>
      <c r="AD92" s="24">
        <f t="shared" si="12"/>
        <v>22.240000000000006</v>
      </c>
      <c r="AE92" s="24">
        <f t="shared" si="10"/>
        <v>2891.2000000000007</v>
      </c>
      <c r="AF92" s="30">
        <f t="shared" si="13"/>
        <v>19.681415929203546</v>
      </c>
      <c r="AG92" s="30">
        <f t="shared" si="11"/>
        <v>2558.5840707964608</v>
      </c>
    </row>
    <row r="93" spans="1:33" ht="19.5" customHeight="1" x14ac:dyDescent="0.4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>
        <f>SUM(AA18:AA92)</f>
        <v>4527</v>
      </c>
      <c r="AB93" s="25"/>
      <c r="AC93" s="25">
        <f t="shared" ref="AC93" si="14">SUM(AC18:AC92)</f>
        <v>696563</v>
      </c>
      <c r="AD93" s="25"/>
      <c r="AE93" s="25">
        <f t="shared" ref="AE93:AG93" si="15">SUM(AE18:AE92)</f>
        <v>111450.07999999999</v>
      </c>
      <c r="AF93" s="29"/>
      <c r="AG93" s="29">
        <f t="shared" si="15"/>
        <v>98628.389380531036</v>
      </c>
    </row>
  </sheetData>
  <sheetProtection sheet="1" objects="1" scenarios="1" selectLockedCells="1" selectUnlockedCells="1"/>
  <mergeCells count="5">
    <mergeCell ref="A15:A17"/>
    <mergeCell ref="B15:B17"/>
    <mergeCell ref="C15:C17"/>
    <mergeCell ref="D15:D17"/>
    <mergeCell ref="E15:E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F0B5C2-2E4E-4672-A6F4-39760BC66651}">
  <ds:schemaRefs>
    <ds:schemaRef ds:uri="http://schemas.microsoft.com/office/2006/metadata/properties"/>
    <ds:schemaRef ds:uri="http://schemas.microsoft.com/office/2006/documentManagement/types"/>
    <ds:schemaRef ds:uri="534545f7-dfad-40dc-8880-0a5cc848d94b"/>
    <ds:schemaRef ds:uri="http://www.w3.org/XML/1998/namespace"/>
    <ds:schemaRef ds:uri="3287f65e-bd81-4ef8-9d4a-f770dbe35018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5787FB1-5B78-46BF-886A-8AC2AFC467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BD575B-8C92-4A8F-BA05-2E1D1E3C11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2026-02-25T10:08:06Z</dcterms:created>
  <dcterms:modified xsi:type="dcterms:W3CDTF">2026-04-21T13:33:48Z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