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Work\Monza Trading\2026 OFFERS\Bags &amp; Accessories\"/>
    </mc:Choice>
  </mc:AlternateContent>
  <xr:revisionPtr revIDLastSave="0" documentId="13_ncr:1_{68C57F1E-2657-4753-9191-92BEF30CF493}" xr6:coauthVersionLast="47" xr6:coauthVersionMax="47" xr10:uidLastSave="{00000000-0000-0000-0000-000000000000}"/>
  <bookViews>
    <workbookView xWindow="-98" yWindow="-98" windowWidth="21795" windowHeight="13695" tabRatio="212" xr2:uid="{00000000-000D-0000-FFFF-FFFF00000000}"/>
  </bookViews>
  <sheets>
    <sheet name="OFF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8" i="1" l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" i="1"/>
  <c r="K75" i="1"/>
  <c r="AG8" i="1" l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C75" i="1"/>
  <c r="AG54" i="1"/>
  <c r="AG55" i="1"/>
  <c r="AG56" i="1"/>
  <c r="AG57" i="1"/>
  <c r="AG58" i="1"/>
  <c r="AG9" i="1"/>
  <c r="AG24" i="1"/>
  <c r="AE75" i="1"/>
  <c r="AG59" i="1" l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" i="1"/>
  <c r="AG75" i="1" s="1"/>
</calcChain>
</file>

<file path=xl/sharedStrings.xml><?xml version="1.0" encoding="utf-8"?>
<sst xmlns="http://schemas.openxmlformats.org/spreadsheetml/2006/main" count="678" uniqueCount="183">
  <si>
    <t>ACCESSORI</t>
  </si>
  <si>
    <t>TU</t>
  </si>
  <si>
    <t>XSS</t>
  </si>
  <si>
    <t>ML</t>
  </si>
  <si>
    <t>XLL</t>
  </si>
  <si>
    <t>XSM</t>
  </si>
  <si>
    <t>LXL</t>
  </si>
  <si>
    <t>SM</t>
  </si>
  <si>
    <t>NON USARE ABB DONNA LETT</t>
  </si>
  <si>
    <t>3XS</t>
  </si>
  <si>
    <t>XXS</t>
  </si>
  <si>
    <t>XS</t>
  </si>
  <si>
    <t>S</t>
  </si>
  <si>
    <t>M</t>
  </si>
  <si>
    <t>L</t>
  </si>
  <si>
    <t>XL</t>
  </si>
  <si>
    <t>XXL</t>
  </si>
  <si>
    <t>3xl</t>
  </si>
  <si>
    <t>LG</t>
  </si>
  <si>
    <t>NON USARE ABB UOMO LETT.</t>
  </si>
  <si>
    <t>3XL</t>
  </si>
  <si>
    <t>4XL</t>
  </si>
  <si>
    <t>5XL</t>
  </si>
  <si>
    <t>6XL</t>
  </si>
  <si>
    <t>TAGLIE IT. ABB. NUMERO</t>
  </si>
  <si>
    <t>TAGLIE SCARPE US</t>
  </si>
  <si>
    <t>4 U</t>
  </si>
  <si>
    <t>5 U</t>
  </si>
  <si>
    <t>6 U</t>
  </si>
  <si>
    <t>7 U</t>
  </si>
  <si>
    <t>8 U</t>
  </si>
  <si>
    <t>9 U</t>
  </si>
  <si>
    <t>10.</t>
  </si>
  <si>
    <t>11.</t>
  </si>
  <si>
    <t>Codice articolo</t>
  </si>
  <si>
    <t>Immagine</t>
  </si>
  <si>
    <t>Descrizione</t>
  </si>
  <si>
    <t>Colore</t>
  </si>
  <si>
    <t>Marchio</t>
  </si>
  <si>
    <t>Tipologia</t>
  </si>
  <si>
    <t>Sesso</t>
  </si>
  <si>
    <t>Composizione</t>
  </si>
  <si>
    <t>Made In</t>
  </si>
  <si>
    <t>Serie taglie</t>
  </si>
  <si>
    <t>QTY</t>
  </si>
  <si>
    <t>RRP €</t>
  </si>
  <si>
    <t>RRP TOT €</t>
  </si>
  <si>
    <t xml:space="preserve">73% OFF RRP  
 COST € </t>
  </si>
  <si>
    <t>COST TOT €</t>
  </si>
  <si>
    <t>COST £</t>
  </si>
  <si>
    <t>COST TOT £</t>
  </si>
  <si>
    <t>FGNBALDAAI2ST0868862</t>
  </si>
  <si>
    <t>BALLERINE</t>
  </si>
  <si>
    <t>MACULATO</t>
  </si>
  <si>
    <t>FERRAGAMO</t>
  </si>
  <si>
    <t>Donna</t>
  </si>
  <si>
    <t>100% LEATHER</t>
  </si>
  <si>
    <t>IT</t>
  </si>
  <si>
    <t>FGNBASDAAI2ST0868957</t>
  </si>
  <si>
    <t>BORSA A MANO</t>
  </si>
  <si>
    <t>NERO</t>
  </si>
  <si>
    <t>FGNBASDAAI2ST0868973</t>
  </si>
  <si>
    <t>BIANCO</t>
  </si>
  <si>
    <t>FGNBCCDAAI2ST0868919</t>
  </si>
  <si>
    <t>BORSA A SPALLA</t>
  </si>
  <si>
    <t>NERO/BIANCO</t>
  </si>
  <si>
    <t>70% NYLON, 30% COTTON</t>
  </si>
  <si>
    <t>FGNBCCDAAI2ST0868930</t>
  </si>
  <si>
    <t>NERO/ROSSO</t>
  </si>
  <si>
    <t>FGNBCCDAAI2ST0868933</t>
  </si>
  <si>
    <t>FGNBCCDAAI2ST0868950</t>
  </si>
  <si>
    <t>PANNA</t>
  </si>
  <si>
    <t>FGNBCCDAAI2ST0869511</t>
  </si>
  <si>
    <t>FGNBLUDAAI2ST0869347</t>
  </si>
  <si>
    <t>BLUSA</t>
  </si>
  <si>
    <t>FGNCAMDAAI2ST0869333</t>
  </si>
  <si>
    <t>CAMICIA</t>
  </si>
  <si>
    <t>ROSSO/GIALLO</t>
  </si>
  <si>
    <t>95% SILK, 5% POLYAMIDE</t>
  </si>
  <si>
    <t>FGNCAMDAAI2ST0869338</t>
  </si>
  <si>
    <t>BIANCO/NERO</t>
  </si>
  <si>
    <t>100% COTTON</t>
  </si>
  <si>
    <t>FGNCAMUAAI2ST0869280</t>
  </si>
  <si>
    <t>BLUETTE</t>
  </si>
  <si>
    <t>Uomo</t>
  </si>
  <si>
    <t>FGNGCCDAAI2ST0869348</t>
  </si>
  <si>
    <t>GIACCA</t>
  </si>
  <si>
    <t>BEIGE</t>
  </si>
  <si>
    <t>100% VIRGIN WOOL</t>
  </si>
  <si>
    <t>FGNPAFDAAI2ST0868866</t>
  </si>
  <si>
    <t>MOCASSINO</t>
  </si>
  <si>
    <t>FGNPAFUAAI2ST0869436</t>
  </si>
  <si>
    <t>ROSSO</t>
  </si>
  <si>
    <t>FGNSANDAAI2ST0868849</t>
  </si>
  <si>
    <t>SANDALO</t>
  </si>
  <si>
    <t>FGNSANDAAI2ST0868856</t>
  </si>
  <si>
    <t>FGNSAPDAAI2ST0868944</t>
  </si>
  <si>
    <t>SHOPPER</t>
  </si>
  <si>
    <t>FGNSCEUAAI2ST0869439</t>
  </si>
  <si>
    <t>STRINGATA</t>
  </si>
  <si>
    <t>FGNSNEDAAI2ST0869537</t>
  </si>
  <si>
    <t>SNEAKERS</t>
  </si>
  <si>
    <t>ROSA</t>
  </si>
  <si>
    <t>100% OTHERS FIBERS</t>
  </si>
  <si>
    <t>FGNSNEDAAI2ST0869550</t>
  </si>
  <si>
    <t>BIANCO/ROSA</t>
  </si>
  <si>
    <t>50% OTHERS FIBERS, 50% LEATHER</t>
  </si>
  <si>
    <t>FGNSNEDAAI2ST0869555</t>
  </si>
  <si>
    <t>FGNSNEUAAI2ST0869352</t>
  </si>
  <si>
    <t>GRIGIO/BLU</t>
  </si>
  <si>
    <t>FGNTRADAAI2ST0869514</t>
  </si>
  <si>
    <t>TRACOLLA</t>
  </si>
  <si>
    <t>FGNTRADAAI2ST0869518</t>
  </si>
  <si>
    <t>FGNTSHDAAI2ST0869286</t>
  </si>
  <si>
    <t>TSHIRT</t>
  </si>
  <si>
    <t>FGNTSHDAAI2ST0869292</t>
  </si>
  <si>
    <t>FGNTSHDAAI2ST0869295</t>
  </si>
  <si>
    <t>FGNTSHDAAI2ST0869299</t>
  </si>
  <si>
    <t>FGNTSHDAAI2ST0869307</t>
  </si>
  <si>
    <t>FGNTSHDAAI2ST0869312</t>
  </si>
  <si>
    <t>BIANCO/ROSSO</t>
  </si>
  <si>
    <t>SFECRDDAAI2ST0869322</t>
  </si>
  <si>
    <t>CARDIGAN</t>
  </si>
  <si>
    <t>SALVATORE FERRAGAMO</t>
  </si>
  <si>
    <t>63% COTTON, 34% POLYAMIDE, 3% ELASTANE</t>
  </si>
  <si>
    <t>SFECRDDAAI2ST0869332</t>
  </si>
  <si>
    <t>NERO/BLU</t>
  </si>
  <si>
    <t>70% COTTON, 30% SILK</t>
  </si>
  <si>
    <t>SFEMAGDAAI2ST0869346</t>
  </si>
  <si>
    <t>MAGLIA</t>
  </si>
  <si>
    <t>CORALLO</t>
  </si>
  <si>
    <t>SFEPAFUAAI2ST0869359</t>
  </si>
  <si>
    <t>BLU NAVY</t>
  </si>
  <si>
    <t>SFEPAFUAAI2ST0869361</t>
  </si>
  <si>
    <t>SFEPAFUAAI2ST0869365</t>
  </si>
  <si>
    <t>SFEPAFUAAI2ST0869372</t>
  </si>
  <si>
    <t>NERO/ORO</t>
  </si>
  <si>
    <t>SFEPAFUAAI2ST0869387</t>
  </si>
  <si>
    <t>SFEPAFUAAI2ST0869449</t>
  </si>
  <si>
    <t>VERDE</t>
  </si>
  <si>
    <t>SFEPAFUAAI2ST0869453</t>
  </si>
  <si>
    <t>GRIGIO</t>
  </si>
  <si>
    <t>SFESANDAAI2ST0868873</t>
  </si>
  <si>
    <t>SFESANDAAI2ST0868879</t>
  </si>
  <si>
    <t>FUXIA</t>
  </si>
  <si>
    <t>SFESAPDAAI2ST0869512</t>
  </si>
  <si>
    <t>GIALLO FLUO</t>
  </si>
  <si>
    <t>SFESCAUAAI2ST0869349</t>
  </si>
  <si>
    <t>SCARPE</t>
  </si>
  <si>
    <t>TESTA DI MORO</t>
  </si>
  <si>
    <t>SFESCEUAAI2ST0869362</t>
  </si>
  <si>
    <t>SFESCEUAAI2ST0869378</t>
  </si>
  <si>
    <t>SFESCEUAAI2ST0869380</t>
  </si>
  <si>
    <t>SFESCEUAAI2ST0869384</t>
  </si>
  <si>
    <t>SFESCEUAAI2ST0869390</t>
  </si>
  <si>
    <t>SFESNEDAAI2ST0869529</t>
  </si>
  <si>
    <t>GRIGIO/ARANCIONE</t>
  </si>
  <si>
    <t>SFESNEDAAI2ST0869530</t>
  </si>
  <si>
    <t>SFESNEDAAI2ST0869533</t>
  </si>
  <si>
    <t>BIANCO/TAUPE</t>
  </si>
  <si>
    <t>SFESNEDAAI2ST0869535</t>
  </si>
  <si>
    <t>SFESNEUAAI2ST0869350</t>
  </si>
  <si>
    <t>BLU</t>
  </si>
  <si>
    <t>SFESNEUAAI2ST0869355</t>
  </si>
  <si>
    <t>SFESNEUAAI2ST0869369</t>
  </si>
  <si>
    <t>SFESNEUAAI2ST0869426</t>
  </si>
  <si>
    <t>SFESNEUAAI2ST0869430</t>
  </si>
  <si>
    <t>GRIGIO/NERO</t>
  </si>
  <si>
    <t>SFESNEUAAI2ST0869456</t>
  </si>
  <si>
    <t>SFESNEUAAI2ST0869474</t>
  </si>
  <si>
    <t>NERO/BEIGE</t>
  </si>
  <si>
    <t>SFESNEUAAI2ST0869489</t>
  </si>
  <si>
    <t>SFESNEUAAI2ST0869493</t>
  </si>
  <si>
    <t>SFESNEUAAI2ST0869499</t>
  </si>
  <si>
    <t>BIANCO/BLU</t>
  </si>
  <si>
    <t>50% OTHERS FIBERS, 50% NYLON, 48% LEATHER, 2% POLYESTER</t>
  </si>
  <si>
    <t>SFETRADAAI2ST0868893</t>
  </si>
  <si>
    <t>TURCHESE</t>
  </si>
  <si>
    <t>SFETRADAAI2ST0868897</t>
  </si>
  <si>
    <t>SFETRADAAI2ST0868904</t>
  </si>
  <si>
    <t>ROSA SHOCKING</t>
  </si>
  <si>
    <t>SFETRADAAI2ST0868984</t>
  </si>
  <si>
    <t>70% COTTON, 30% POLYESTER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</si>
</sst>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.00_);_([$€-2]\ * \(#,##0.00\);_([$€-2]\ * &quot;-&quot;??_);_(@_)"/>
    <numFmt numFmtId="165" formatCode="_-[$£-809]* #,##0.00_-;\-[$£-809]* #,##0.00_-;_-[$£-809]* &quot;-&quot;??_-;_-@_-"/>
  </numFmts>
  <fonts count="4" x14ac:knownFonts="1">
    <font>
      <sz val="10"/>
      <name val="Arial"/>
      <family val="2"/>
      <charset val="1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3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jpg"/><Relationship Id="rId34" Type="http://schemas.openxmlformats.org/officeDocument/2006/relationships/image" Target="../media/image34.jp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63" Type="http://schemas.openxmlformats.org/officeDocument/2006/relationships/image" Target="../media/image6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9" Type="http://schemas.openxmlformats.org/officeDocument/2006/relationships/image" Target="../media/image29.jpg"/><Relationship Id="rId11" Type="http://schemas.openxmlformats.org/officeDocument/2006/relationships/image" Target="../media/image11.jpg"/><Relationship Id="rId24" Type="http://schemas.openxmlformats.org/officeDocument/2006/relationships/image" Target="../media/image24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5" Type="http://schemas.openxmlformats.org/officeDocument/2006/relationships/image" Target="../media/image5.jpg"/><Relationship Id="rId61" Type="http://schemas.openxmlformats.org/officeDocument/2006/relationships/image" Target="../media/image61.jp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56" Type="http://schemas.openxmlformats.org/officeDocument/2006/relationships/image" Target="../media/image56.jpg"/><Relationship Id="rId64" Type="http://schemas.openxmlformats.org/officeDocument/2006/relationships/image" Target="../media/image64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3" Type="http://schemas.openxmlformats.org/officeDocument/2006/relationships/image" Target="../media/image3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46" Type="http://schemas.openxmlformats.org/officeDocument/2006/relationships/image" Target="../media/image46.jpg"/><Relationship Id="rId59" Type="http://schemas.openxmlformats.org/officeDocument/2006/relationships/image" Target="../media/image59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54" Type="http://schemas.openxmlformats.org/officeDocument/2006/relationships/image" Target="../media/image54.jpg"/><Relationship Id="rId62" Type="http://schemas.openxmlformats.org/officeDocument/2006/relationships/image" Target="../media/image6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49" Type="http://schemas.openxmlformats.org/officeDocument/2006/relationships/image" Target="../media/image49.jpg"/><Relationship Id="rId57" Type="http://schemas.openxmlformats.org/officeDocument/2006/relationships/image" Target="../media/image57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2</xdr:col>
      <xdr:colOff>12767</xdr:colOff>
      <xdr:row>7</xdr:row>
      <xdr:rowOff>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2</xdr:col>
      <xdr:colOff>12767</xdr:colOff>
      <xdr:row>8</xdr:row>
      <xdr:rowOff>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2</xdr:col>
      <xdr:colOff>12767</xdr:colOff>
      <xdr:row>9</xdr:row>
      <xdr:rowOff>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2</xdr:col>
      <xdr:colOff>12767</xdr:colOff>
      <xdr:row>10</xdr:row>
      <xdr:rowOff>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12767</xdr:colOff>
      <xdr:row>11</xdr:row>
      <xdr:rowOff>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12767</xdr:colOff>
      <xdr:row>12</xdr:row>
      <xdr:rowOff>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12767</xdr:colOff>
      <xdr:row>14</xdr:row>
      <xdr:rowOff>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2</xdr:col>
      <xdr:colOff>12767</xdr:colOff>
      <xdr:row>15</xdr:row>
      <xdr:rowOff>100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2</xdr:col>
      <xdr:colOff>12767</xdr:colOff>
      <xdr:row>16</xdr:row>
      <xdr:rowOff>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12767</xdr:colOff>
      <xdr:row>17</xdr:row>
      <xdr:rowOff>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12767</xdr:colOff>
      <xdr:row>18</xdr:row>
      <xdr:rowOff>100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2</xdr:col>
      <xdr:colOff>12767</xdr:colOff>
      <xdr:row>19</xdr:row>
      <xdr:rowOff>100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12767</xdr:colOff>
      <xdr:row>20</xdr:row>
      <xdr:rowOff>100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2</xdr:col>
      <xdr:colOff>12767</xdr:colOff>
      <xdr:row>21</xdr:row>
      <xdr:rowOff>100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2</xdr:col>
      <xdr:colOff>12767</xdr:colOff>
      <xdr:row>22</xdr:row>
      <xdr:rowOff>100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12767</xdr:colOff>
      <xdr:row>23</xdr:row>
      <xdr:rowOff>100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2</xdr:col>
      <xdr:colOff>12767</xdr:colOff>
      <xdr:row>24</xdr:row>
      <xdr:rowOff>100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2</xdr:col>
      <xdr:colOff>12767</xdr:colOff>
      <xdr:row>25</xdr:row>
      <xdr:rowOff>100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2</xdr:col>
      <xdr:colOff>12767</xdr:colOff>
      <xdr:row>26</xdr:row>
      <xdr:rowOff>100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2</xdr:col>
      <xdr:colOff>12767</xdr:colOff>
      <xdr:row>27</xdr:row>
      <xdr:rowOff>100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2</xdr:col>
      <xdr:colOff>12767</xdr:colOff>
      <xdr:row>29</xdr:row>
      <xdr:rowOff>100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12767</xdr:colOff>
      <xdr:row>30</xdr:row>
      <xdr:rowOff>100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2</xdr:col>
      <xdr:colOff>12767</xdr:colOff>
      <xdr:row>31</xdr:row>
      <xdr:rowOff>100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2</xdr:col>
      <xdr:colOff>12767</xdr:colOff>
      <xdr:row>32</xdr:row>
      <xdr:rowOff>100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12767</xdr:colOff>
      <xdr:row>33</xdr:row>
      <xdr:rowOff>100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2</xdr:col>
      <xdr:colOff>12767</xdr:colOff>
      <xdr:row>34</xdr:row>
      <xdr:rowOff>100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2</xdr:col>
      <xdr:colOff>12767</xdr:colOff>
      <xdr:row>35</xdr:row>
      <xdr:rowOff>100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12767</xdr:colOff>
      <xdr:row>36</xdr:row>
      <xdr:rowOff>100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2</xdr:col>
      <xdr:colOff>12767</xdr:colOff>
      <xdr:row>37</xdr:row>
      <xdr:rowOff>100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2</xdr:col>
      <xdr:colOff>12767</xdr:colOff>
      <xdr:row>38</xdr:row>
      <xdr:rowOff>100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2</xdr:col>
      <xdr:colOff>12767</xdr:colOff>
      <xdr:row>39</xdr:row>
      <xdr:rowOff>100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2</xdr:col>
      <xdr:colOff>12767</xdr:colOff>
      <xdr:row>40</xdr:row>
      <xdr:rowOff>100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12767</xdr:colOff>
      <xdr:row>41</xdr:row>
      <xdr:rowOff>100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2</xdr:col>
      <xdr:colOff>12767</xdr:colOff>
      <xdr:row>42</xdr:row>
      <xdr:rowOff>100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2</xdr:col>
      <xdr:colOff>12767</xdr:colOff>
      <xdr:row>43</xdr:row>
      <xdr:rowOff>100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2</xdr:col>
      <xdr:colOff>12767</xdr:colOff>
      <xdr:row>44</xdr:row>
      <xdr:rowOff>100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2</xdr:col>
      <xdr:colOff>12767</xdr:colOff>
      <xdr:row>45</xdr:row>
      <xdr:rowOff>100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2</xdr:col>
      <xdr:colOff>12767</xdr:colOff>
      <xdr:row>46</xdr:row>
      <xdr:rowOff>100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2</xdr:col>
      <xdr:colOff>12767</xdr:colOff>
      <xdr:row>47</xdr:row>
      <xdr:rowOff>100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2</xdr:col>
      <xdr:colOff>12767</xdr:colOff>
      <xdr:row>48</xdr:row>
      <xdr:rowOff>100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2</xdr:col>
      <xdr:colOff>12767</xdr:colOff>
      <xdr:row>49</xdr:row>
      <xdr:rowOff>100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12767</xdr:colOff>
      <xdr:row>50</xdr:row>
      <xdr:rowOff>100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12767</xdr:colOff>
      <xdr:row>51</xdr:row>
      <xdr:rowOff>100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12767</xdr:colOff>
      <xdr:row>52</xdr:row>
      <xdr:rowOff>100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2</xdr:col>
      <xdr:colOff>12767</xdr:colOff>
      <xdr:row>53</xdr:row>
      <xdr:rowOff>100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2</xdr:col>
      <xdr:colOff>12767</xdr:colOff>
      <xdr:row>54</xdr:row>
      <xdr:rowOff>100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2</xdr:col>
      <xdr:colOff>12767</xdr:colOff>
      <xdr:row>55</xdr:row>
      <xdr:rowOff>100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2</xdr:col>
      <xdr:colOff>12767</xdr:colOff>
      <xdr:row>57</xdr:row>
      <xdr:rowOff>100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12767</xdr:colOff>
      <xdr:row>58</xdr:row>
      <xdr:rowOff>100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2</xdr:col>
      <xdr:colOff>12767</xdr:colOff>
      <xdr:row>59</xdr:row>
      <xdr:rowOff>100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2</xdr:col>
      <xdr:colOff>12767</xdr:colOff>
      <xdr:row>60</xdr:row>
      <xdr:rowOff>100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2</xdr:col>
      <xdr:colOff>12767</xdr:colOff>
      <xdr:row>61</xdr:row>
      <xdr:rowOff>100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2</xdr:col>
      <xdr:colOff>12767</xdr:colOff>
      <xdr:row>62</xdr:row>
      <xdr:rowOff>100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2</xdr:col>
      <xdr:colOff>12767</xdr:colOff>
      <xdr:row>63</xdr:row>
      <xdr:rowOff>100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2</xdr:col>
      <xdr:colOff>12767</xdr:colOff>
      <xdr:row>64</xdr:row>
      <xdr:rowOff>100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2</xdr:col>
      <xdr:colOff>12767</xdr:colOff>
      <xdr:row>65</xdr:row>
      <xdr:rowOff>100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2</xdr:col>
      <xdr:colOff>12767</xdr:colOff>
      <xdr:row>66</xdr:row>
      <xdr:rowOff>100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2</xdr:col>
      <xdr:colOff>12767</xdr:colOff>
      <xdr:row>67</xdr:row>
      <xdr:rowOff>100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2</xdr:col>
      <xdr:colOff>12767</xdr:colOff>
      <xdr:row>68</xdr:row>
      <xdr:rowOff>100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2</xdr:col>
      <xdr:colOff>12767</xdr:colOff>
      <xdr:row>69</xdr:row>
      <xdr:rowOff>100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2</xdr:col>
      <xdr:colOff>12767</xdr:colOff>
      <xdr:row>70</xdr:row>
      <xdr:rowOff>100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2</xdr:col>
      <xdr:colOff>12767</xdr:colOff>
      <xdr:row>71</xdr:row>
      <xdr:rowOff>100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2</xdr:col>
      <xdr:colOff>12767</xdr:colOff>
      <xdr:row>72</xdr:row>
      <xdr:rowOff>100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2</xdr:col>
      <xdr:colOff>12767</xdr:colOff>
      <xdr:row>73</xdr:row>
      <xdr:rowOff>100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12767</xdr:colOff>
      <xdr:row>74</xdr:row>
      <xdr:rowOff>100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5"/>
  <sheetViews>
    <sheetView tabSelected="1" zoomScaleNormal="100" workbookViewId="0">
      <pane ySplit="6" topLeftCell="A7" activePane="bottomLeft" state="frozen"/>
      <selection pane="bottomLeft" activeCell="F10" sqref="F10"/>
    </sheetView>
  </sheetViews>
  <sheetFormatPr defaultColWidth="8.86328125" defaultRowHeight="15.75" x14ac:dyDescent="0.35"/>
  <cols>
    <col min="1" max="1" width="23.1328125" style="2" bestFit="1" customWidth="1"/>
    <col min="2" max="2" width="11.86328125" style="2" customWidth="1"/>
    <col min="3" max="3" width="15.1328125" style="2" bestFit="1" customWidth="1"/>
    <col min="4" max="4" width="12" style="2" customWidth="1"/>
    <col min="5" max="5" width="12.1328125" style="2" bestFit="1" customWidth="1"/>
    <col min="6" max="6" width="11.3984375" style="2"/>
    <col min="7" max="7" width="6.265625" style="2" bestFit="1" customWidth="1"/>
    <col min="8" max="8" width="21.3984375" style="2" customWidth="1"/>
    <col min="9" max="9" width="7.86328125" style="2" bestFit="1" customWidth="1"/>
    <col min="10" max="10" width="11.3984375" style="2"/>
    <col min="11" max="11" width="43.73046875" style="4" customWidth="1"/>
    <col min="12" max="13" width="4.1328125" style="4" bestFit="1" customWidth="1"/>
    <col min="14" max="14" width="4" style="4" bestFit="1" customWidth="1"/>
    <col min="15" max="15" width="3.86328125" style="4" bestFit="1" customWidth="1"/>
    <col min="16" max="16" width="4.86328125" style="4" bestFit="1" customWidth="1"/>
    <col min="17" max="19" width="4" style="4" bestFit="1" customWidth="1"/>
    <col min="20" max="20" width="4.1328125" style="4" bestFit="1" customWidth="1"/>
    <col min="21" max="22" width="4" style="4" bestFit="1" customWidth="1"/>
    <col min="23" max="23" width="3.86328125" style="4" bestFit="1" customWidth="1"/>
    <col min="24" max="24" width="4.1328125" style="4" bestFit="1" customWidth="1"/>
    <col min="25" max="25" width="3.86328125" style="4" bestFit="1" customWidth="1"/>
    <col min="26" max="26" width="3.1328125" style="4" bestFit="1" customWidth="1"/>
    <col min="27" max="27" width="3.73046875" style="4" bestFit="1" customWidth="1"/>
    <col min="28" max="28" width="15" style="3" customWidth="1"/>
    <col min="29" max="29" width="19.1328125" style="3" customWidth="1"/>
    <col min="30" max="31" width="15" style="3" customWidth="1"/>
    <col min="32" max="33" width="15" style="20" customWidth="1"/>
    <col min="34" max="1017" width="11.3984375" style="2"/>
    <col min="1018" max="16384" width="8.86328125" style="2"/>
  </cols>
  <sheetData>
    <row r="1" spans="1:33" x14ac:dyDescent="0.35">
      <c r="A1" s="1"/>
      <c r="B1" s="1"/>
      <c r="C1" s="1"/>
      <c r="D1" s="1"/>
      <c r="E1" s="1"/>
      <c r="F1" s="1"/>
      <c r="G1" s="1"/>
      <c r="J1" s="1"/>
      <c r="K1" s="14" t="s">
        <v>0</v>
      </c>
      <c r="L1" s="14" t="s">
        <v>1</v>
      </c>
      <c r="M1" s="14" t="s">
        <v>2</v>
      </c>
      <c r="N1" s="14" t="s">
        <v>3</v>
      </c>
      <c r="O1" s="14" t="s">
        <v>4</v>
      </c>
      <c r="P1" s="14" t="s">
        <v>5</v>
      </c>
      <c r="Q1" s="14" t="s">
        <v>6</v>
      </c>
      <c r="R1" s="14" t="s">
        <v>7</v>
      </c>
      <c r="S1" s="14"/>
      <c r="T1" s="14"/>
      <c r="U1" s="14"/>
      <c r="V1" s="14"/>
      <c r="W1" s="14"/>
      <c r="X1" s="14"/>
      <c r="Y1" s="14"/>
      <c r="Z1" s="14"/>
      <c r="AA1" s="14"/>
    </row>
    <row r="2" spans="1:33" x14ac:dyDescent="0.35">
      <c r="A2" s="1"/>
      <c r="B2" s="1"/>
      <c r="C2" s="1"/>
      <c r="D2" s="1"/>
      <c r="E2" s="1"/>
      <c r="F2" s="1"/>
      <c r="G2" s="1"/>
      <c r="J2" s="1"/>
      <c r="K2" s="14" t="s">
        <v>8</v>
      </c>
      <c r="L2" s="14" t="s">
        <v>9</v>
      </c>
      <c r="M2" s="14" t="s">
        <v>10</v>
      </c>
      <c r="N2" s="14" t="s">
        <v>11</v>
      </c>
      <c r="O2" s="14" t="s">
        <v>12</v>
      </c>
      <c r="P2" s="14" t="s">
        <v>13</v>
      </c>
      <c r="Q2" s="14" t="s">
        <v>14</v>
      </c>
      <c r="R2" s="14" t="s">
        <v>15</v>
      </c>
      <c r="S2" s="14" t="s">
        <v>16</v>
      </c>
      <c r="T2" s="14" t="s">
        <v>17</v>
      </c>
      <c r="U2" s="14" t="s">
        <v>7</v>
      </c>
      <c r="V2" s="14" t="s">
        <v>3</v>
      </c>
      <c r="W2" s="14" t="s">
        <v>6</v>
      </c>
      <c r="X2" s="14" t="s">
        <v>2</v>
      </c>
      <c r="Y2" s="14" t="s">
        <v>18</v>
      </c>
      <c r="Z2" s="14"/>
      <c r="AA2" s="14"/>
    </row>
    <row r="3" spans="1:33" x14ac:dyDescent="0.35">
      <c r="A3" s="1"/>
      <c r="B3" s="1"/>
      <c r="C3" s="1"/>
      <c r="D3" s="1"/>
      <c r="E3" s="1"/>
      <c r="F3" s="1"/>
      <c r="G3" s="1"/>
      <c r="J3" s="1"/>
      <c r="K3" s="14" t="s">
        <v>19</v>
      </c>
      <c r="L3" s="14" t="s">
        <v>11</v>
      </c>
      <c r="M3" s="14" t="s">
        <v>12</v>
      </c>
      <c r="N3" s="14" t="s">
        <v>13</v>
      </c>
      <c r="O3" s="14" t="s">
        <v>14</v>
      </c>
      <c r="P3" s="14" t="s">
        <v>15</v>
      </c>
      <c r="Q3" s="14" t="s">
        <v>16</v>
      </c>
      <c r="R3" s="14" t="s">
        <v>20</v>
      </c>
      <c r="S3" s="14" t="s">
        <v>21</v>
      </c>
      <c r="T3" s="14" t="s">
        <v>10</v>
      </c>
      <c r="U3" s="14" t="s">
        <v>22</v>
      </c>
      <c r="V3" s="14" t="s">
        <v>23</v>
      </c>
      <c r="W3" s="14" t="s">
        <v>7</v>
      </c>
      <c r="X3" s="14" t="s">
        <v>3</v>
      </c>
      <c r="Y3" s="14" t="s">
        <v>6</v>
      </c>
      <c r="Z3" s="14"/>
      <c r="AA3" s="14"/>
    </row>
    <row r="4" spans="1:33" x14ac:dyDescent="0.35">
      <c r="A4" s="1"/>
      <c r="B4" s="1"/>
      <c r="C4" s="1"/>
      <c r="D4" s="1"/>
      <c r="E4" s="1"/>
      <c r="F4" s="1"/>
      <c r="G4" s="1"/>
      <c r="J4" s="1"/>
      <c r="K4" s="14" t="s">
        <v>24</v>
      </c>
      <c r="L4" s="14">
        <v>34</v>
      </c>
      <c r="M4" s="14">
        <v>36</v>
      </c>
      <c r="N4" s="14">
        <v>38</v>
      </c>
      <c r="O4" s="14">
        <v>40</v>
      </c>
      <c r="P4" s="14">
        <v>42</v>
      </c>
      <c r="Q4" s="14">
        <v>44</v>
      </c>
      <c r="R4" s="14">
        <v>46</v>
      </c>
      <c r="S4" s="14">
        <v>48</v>
      </c>
      <c r="T4" s="14">
        <v>50</v>
      </c>
      <c r="U4" s="14">
        <v>52</v>
      </c>
      <c r="V4" s="14">
        <v>54</v>
      </c>
      <c r="W4" s="14">
        <v>56</v>
      </c>
      <c r="X4" s="14">
        <v>58</v>
      </c>
      <c r="Y4" s="14">
        <v>60</v>
      </c>
      <c r="Z4" s="14">
        <v>32</v>
      </c>
      <c r="AA4" s="14" t="s">
        <v>1</v>
      </c>
    </row>
    <row r="5" spans="1:33" x14ac:dyDescent="0.35">
      <c r="A5" s="1"/>
      <c r="B5" s="1"/>
      <c r="C5" s="1"/>
      <c r="D5" s="1"/>
      <c r="E5" s="1"/>
      <c r="F5" s="1"/>
      <c r="G5" s="1"/>
      <c r="J5" s="1"/>
      <c r="K5" s="14" t="s">
        <v>25</v>
      </c>
      <c r="L5" s="14" t="s">
        <v>26</v>
      </c>
      <c r="M5" s="14">
        <v>4.5</v>
      </c>
      <c r="N5" s="14" t="s">
        <v>27</v>
      </c>
      <c r="O5" s="14">
        <v>5.5</v>
      </c>
      <c r="P5" s="14" t="s">
        <v>28</v>
      </c>
      <c r="Q5" s="14">
        <v>6.5</v>
      </c>
      <c r="R5" s="14" t="s">
        <v>29</v>
      </c>
      <c r="S5" s="14">
        <v>7.5</v>
      </c>
      <c r="T5" s="14" t="s">
        <v>30</v>
      </c>
      <c r="U5" s="14">
        <v>8.5</v>
      </c>
      <c r="V5" s="14" t="s">
        <v>31</v>
      </c>
      <c r="W5" s="14">
        <v>9.5</v>
      </c>
      <c r="X5" s="14">
        <v>10</v>
      </c>
      <c r="Y5" s="14" t="s">
        <v>32</v>
      </c>
      <c r="Z5" s="14">
        <v>11</v>
      </c>
      <c r="AA5" s="14" t="s">
        <v>33</v>
      </c>
    </row>
    <row r="6" spans="1:33" s="19" customFormat="1" ht="31.5" x14ac:dyDescent="0.5">
      <c r="A6" s="15" t="s">
        <v>34</v>
      </c>
      <c r="B6" s="15" t="s">
        <v>35</v>
      </c>
      <c r="C6" s="15" t="s">
        <v>36</v>
      </c>
      <c r="D6" s="15" t="s">
        <v>37</v>
      </c>
      <c r="E6" s="15" t="s">
        <v>38</v>
      </c>
      <c r="F6" s="15" t="s">
        <v>39</v>
      </c>
      <c r="G6" s="15" t="s">
        <v>40</v>
      </c>
      <c r="H6" s="16" t="s">
        <v>41</v>
      </c>
      <c r="I6" s="16" t="s">
        <v>42</v>
      </c>
      <c r="J6" s="15" t="s">
        <v>43</v>
      </c>
      <c r="K6" s="17" t="s">
        <v>44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5" t="s">
        <v>45</v>
      </c>
      <c r="AC6" s="5" t="s">
        <v>46</v>
      </c>
      <c r="AD6" s="5" t="s">
        <v>47</v>
      </c>
      <c r="AE6" s="5" t="s">
        <v>48</v>
      </c>
      <c r="AF6" s="6" t="s">
        <v>49</v>
      </c>
      <c r="AG6" s="6" t="s">
        <v>50</v>
      </c>
    </row>
    <row r="7" spans="1:33" ht="50.1" customHeight="1" x14ac:dyDescent="0.35">
      <c r="A7" s="11" t="s">
        <v>51</v>
      </c>
      <c r="B7" s="11"/>
      <c r="C7" s="11" t="s">
        <v>52</v>
      </c>
      <c r="D7" s="11" t="s">
        <v>53</v>
      </c>
      <c r="E7" s="11" t="s">
        <v>54</v>
      </c>
      <c r="F7" s="11" t="s">
        <v>52</v>
      </c>
      <c r="G7" s="11" t="s">
        <v>55</v>
      </c>
      <c r="H7" s="12" t="s">
        <v>56</v>
      </c>
      <c r="I7" s="12" t="s">
        <v>57</v>
      </c>
      <c r="J7" s="11" t="s">
        <v>25</v>
      </c>
      <c r="K7" s="14">
        <v>3</v>
      </c>
      <c r="L7" s="14">
        <v>0</v>
      </c>
      <c r="M7" s="14">
        <v>0</v>
      </c>
      <c r="N7" s="14">
        <v>0</v>
      </c>
      <c r="O7" s="14">
        <v>0</v>
      </c>
      <c r="P7" s="14">
        <v>1</v>
      </c>
      <c r="Q7" s="14">
        <v>0</v>
      </c>
      <c r="R7" s="14">
        <v>0</v>
      </c>
      <c r="S7" s="14">
        <v>0</v>
      </c>
      <c r="T7" s="14">
        <v>1</v>
      </c>
      <c r="U7" s="14">
        <v>0</v>
      </c>
      <c r="V7" s="14">
        <v>0</v>
      </c>
      <c r="W7" s="14">
        <v>1</v>
      </c>
      <c r="X7" s="14">
        <v>0</v>
      </c>
      <c r="Y7" s="14">
        <v>0</v>
      </c>
      <c r="Z7" s="14">
        <v>0</v>
      </c>
      <c r="AA7" s="14">
        <v>0</v>
      </c>
      <c r="AB7" s="13">
        <v>895</v>
      </c>
      <c r="AC7" s="13">
        <f>SUM(AB7*K7)</f>
        <v>2685</v>
      </c>
      <c r="AD7" s="13">
        <f>AB7*(1-73%)</f>
        <v>241.65</v>
      </c>
      <c r="AE7" s="13">
        <f t="shared" ref="AE7:AE38" si="0">SUM(AD7*K7)</f>
        <v>724.95</v>
      </c>
      <c r="AF7" s="21">
        <f>SUM(AD7/1.14)</f>
        <v>211.97368421052633</v>
      </c>
      <c r="AG7" s="21">
        <f t="shared" ref="AG7:AG38" si="1">SUM(AF7*K7)</f>
        <v>635.92105263157896</v>
      </c>
    </row>
    <row r="8" spans="1:33" ht="50.1" customHeight="1" x14ac:dyDescent="0.35">
      <c r="A8" s="11" t="s">
        <v>58</v>
      </c>
      <c r="B8" s="11"/>
      <c r="C8" s="11" t="s">
        <v>59</v>
      </c>
      <c r="D8" s="11" t="s">
        <v>60</v>
      </c>
      <c r="E8" s="11" t="s">
        <v>54</v>
      </c>
      <c r="F8" s="11" t="s">
        <v>59</v>
      </c>
      <c r="G8" s="11" t="s">
        <v>55</v>
      </c>
      <c r="H8" s="12" t="s">
        <v>56</v>
      </c>
      <c r="I8" s="12" t="s">
        <v>57</v>
      </c>
      <c r="J8" s="11" t="s">
        <v>0</v>
      </c>
      <c r="K8" s="14">
        <v>15</v>
      </c>
      <c r="L8" s="14">
        <v>15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/>
      <c r="T8" s="14"/>
      <c r="U8" s="14"/>
      <c r="V8" s="14"/>
      <c r="W8" s="14"/>
      <c r="X8" s="14"/>
      <c r="Y8" s="14"/>
      <c r="Z8" s="14"/>
      <c r="AA8" s="14"/>
      <c r="AB8" s="13">
        <v>1980</v>
      </c>
      <c r="AC8" s="13">
        <f t="shared" ref="AC8:AC71" si="2">SUM(AB8*K8)</f>
        <v>29700</v>
      </c>
      <c r="AD8" s="13">
        <f t="shared" ref="AD8:AD71" si="3">AB8*(1-73%)</f>
        <v>534.6</v>
      </c>
      <c r="AE8" s="13">
        <f t="shared" si="0"/>
        <v>8019</v>
      </c>
      <c r="AF8" s="21">
        <f t="shared" ref="AF8:AF71" si="4">SUM(AD8/1.14)</f>
        <v>468.94736842105272</v>
      </c>
      <c r="AG8" s="21">
        <f t="shared" si="1"/>
        <v>7034.210526315791</v>
      </c>
    </row>
    <row r="9" spans="1:33" ht="50.1" customHeight="1" x14ac:dyDescent="0.35">
      <c r="A9" s="11" t="s">
        <v>61</v>
      </c>
      <c r="B9" s="11"/>
      <c r="C9" s="11" t="s">
        <v>59</v>
      </c>
      <c r="D9" s="11" t="s">
        <v>62</v>
      </c>
      <c r="E9" s="11" t="s">
        <v>54</v>
      </c>
      <c r="F9" s="11" t="s">
        <v>59</v>
      </c>
      <c r="G9" s="11" t="s">
        <v>55</v>
      </c>
      <c r="H9" s="12" t="s">
        <v>56</v>
      </c>
      <c r="I9" s="12" t="s">
        <v>57</v>
      </c>
      <c r="J9" s="11" t="s">
        <v>0</v>
      </c>
      <c r="K9" s="14">
        <v>21</v>
      </c>
      <c r="L9" s="14">
        <v>21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/>
      <c r="T9" s="14"/>
      <c r="U9" s="14"/>
      <c r="V9" s="14"/>
      <c r="W9" s="14"/>
      <c r="X9" s="14"/>
      <c r="Y9" s="14"/>
      <c r="Z9" s="14"/>
      <c r="AA9" s="14"/>
      <c r="AB9" s="13">
        <v>2390</v>
      </c>
      <c r="AC9" s="13">
        <f t="shared" si="2"/>
        <v>50190</v>
      </c>
      <c r="AD9" s="13">
        <f t="shared" si="3"/>
        <v>645.30000000000007</v>
      </c>
      <c r="AE9" s="13">
        <f t="shared" si="0"/>
        <v>13551.300000000001</v>
      </c>
      <c r="AF9" s="21">
        <f t="shared" si="4"/>
        <v>566.05263157894751</v>
      </c>
      <c r="AG9" s="21">
        <f t="shared" si="1"/>
        <v>11887.105263157897</v>
      </c>
    </row>
    <row r="10" spans="1:33" ht="50.1" customHeight="1" x14ac:dyDescent="0.35">
      <c r="A10" s="11" t="s">
        <v>63</v>
      </c>
      <c r="B10" s="11"/>
      <c r="C10" s="11" t="s">
        <v>64</v>
      </c>
      <c r="D10" s="11" t="s">
        <v>65</v>
      </c>
      <c r="E10" s="11" t="s">
        <v>54</v>
      </c>
      <c r="F10" s="11" t="s">
        <v>64</v>
      </c>
      <c r="G10" s="11" t="s">
        <v>55</v>
      </c>
      <c r="H10" s="12" t="s">
        <v>66</v>
      </c>
      <c r="I10" s="12" t="s">
        <v>57</v>
      </c>
      <c r="J10" s="11" t="s">
        <v>0</v>
      </c>
      <c r="K10" s="14">
        <v>9</v>
      </c>
      <c r="L10" s="14">
        <v>9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/>
      <c r="T10" s="14"/>
      <c r="U10" s="14"/>
      <c r="V10" s="14"/>
      <c r="W10" s="14"/>
      <c r="X10" s="14"/>
      <c r="Y10" s="14"/>
      <c r="Z10" s="14"/>
      <c r="AA10" s="14"/>
      <c r="AB10" s="13">
        <v>1690</v>
      </c>
      <c r="AC10" s="13">
        <f t="shared" si="2"/>
        <v>15210</v>
      </c>
      <c r="AD10" s="13">
        <f t="shared" si="3"/>
        <v>456.3</v>
      </c>
      <c r="AE10" s="13">
        <f t="shared" si="0"/>
        <v>4106.7</v>
      </c>
      <c r="AF10" s="21">
        <f t="shared" si="4"/>
        <v>400.26315789473688</v>
      </c>
      <c r="AG10" s="21">
        <f t="shared" si="1"/>
        <v>3602.3684210526317</v>
      </c>
    </row>
    <row r="11" spans="1:33" ht="50.1" customHeight="1" x14ac:dyDescent="0.35">
      <c r="A11" s="11" t="s">
        <v>67</v>
      </c>
      <c r="B11" s="11"/>
      <c r="C11" s="11" t="s">
        <v>64</v>
      </c>
      <c r="D11" s="11" t="s">
        <v>68</v>
      </c>
      <c r="E11" s="11" t="s">
        <v>54</v>
      </c>
      <c r="F11" s="11" t="s">
        <v>64</v>
      </c>
      <c r="G11" s="11" t="s">
        <v>55</v>
      </c>
      <c r="H11" s="12" t="s">
        <v>66</v>
      </c>
      <c r="I11" s="12" t="s">
        <v>57</v>
      </c>
      <c r="J11" s="11" t="s">
        <v>0</v>
      </c>
      <c r="K11" s="14">
        <v>4</v>
      </c>
      <c r="L11" s="14">
        <v>4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/>
      <c r="T11" s="14"/>
      <c r="U11" s="14"/>
      <c r="V11" s="14"/>
      <c r="W11" s="14"/>
      <c r="X11" s="14"/>
      <c r="Y11" s="14"/>
      <c r="Z11" s="14"/>
      <c r="AA11" s="14"/>
      <c r="AB11" s="13">
        <v>1690</v>
      </c>
      <c r="AC11" s="13">
        <f t="shared" si="2"/>
        <v>6760</v>
      </c>
      <c r="AD11" s="13">
        <f t="shared" si="3"/>
        <v>456.3</v>
      </c>
      <c r="AE11" s="13">
        <f t="shared" si="0"/>
        <v>1825.2</v>
      </c>
      <c r="AF11" s="21">
        <f t="shared" si="4"/>
        <v>400.26315789473688</v>
      </c>
      <c r="AG11" s="21">
        <f t="shared" si="1"/>
        <v>1601.0526315789475</v>
      </c>
    </row>
    <row r="12" spans="1:33" ht="50.1" customHeight="1" x14ac:dyDescent="0.35">
      <c r="A12" s="11" t="s">
        <v>69</v>
      </c>
      <c r="B12" s="11"/>
      <c r="C12" s="11" t="s">
        <v>64</v>
      </c>
      <c r="D12" s="11" t="s">
        <v>60</v>
      </c>
      <c r="E12" s="11" t="s">
        <v>54</v>
      </c>
      <c r="F12" s="11" t="s">
        <v>64</v>
      </c>
      <c r="G12" s="11" t="s">
        <v>55</v>
      </c>
      <c r="H12" s="12" t="s">
        <v>66</v>
      </c>
      <c r="I12" s="12" t="s">
        <v>57</v>
      </c>
      <c r="J12" s="11" t="s">
        <v>0</v>
      </c>
      <c r="K12" s="14">
        <v>23</v>
      </c>
      <c r="L12" s="14">
        <v>23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/>
      <c r="V12" s="14"/>
      <c r="W12" s="14"/>
      <c r="X12" s="14"/>
      <c r="Y12" s="14"/>
      <c r="Z12" s="14"/>
      <c r="AA12" s="14"/>
      <c r="AB12" s="13">
        <v>1690</v>
      </c>
      <c r="AC12" s="13">
        <f t="shared" si="2"/>
        <v>38870</v>
      </c>
      <c r="AD12" s="13">
        <f t="shared" si="3"/>
        <v>456.3</v>
      </c>
      <c r="AE12" s="13">
        <f t="shared" si="0"/>
        <v>10494.9</v>
      </c>
      <c r="AF12" s="21">
        <f t="shared" si="4"/>
        <v>400.26315789473688</v>
      </c>
      <c r="AG12" s="21">
        <f t="shared" si="1"/>
        <v>9206.0526315789484</v>
      </c>
    </row>
    <row r="13" spans="1:33" ht="50.1" customHeight="1" x14ac:dyDescent="0.35">
      <c r="A13" s="11" t="s">
        <v>70</v>
      </c>
      <c r="B13" s="11"/>
      <c r="C13" s="11" t="s">
        <v>64</v>
      </c>
      <c r="D13" s="11" t="s">
        <v>71</v>
      </c>
      <c r="E13" s="11" t="s">
        <v>54</v>
      </c>
      <c r="F13" s="11" t="s">
        <v>64</v>
      </c>
      <c r="G13" s="11" t="s">
        <v>55</v>
      </c>
      <c r="H13" s="12" t="s">
        <v>56</v>
      </c>
      <c r="I13" s="12" t="s">
        <v>57</v>
      </c>
      <c r="J13" s="11" t="s">
        <v>0</v>
      </c>
      <c r="K13" s="14">
        <v>4</v>
      </c>
      <c r="L13" s="14">
        <v>4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/>
      <c r="V13" s="14"/>
      <c r="W13" s="14"/>
      <c r="X13" s="14"/>
      <c r="Y13" s="14"/>
      <c r="Z13" s="14"/>
      <c r="AA13" s="14"/>
      <c r="AB13" s="13">
        <v>1850</v>
      </c>
      <c r="AC13" s="13">
        <f t="shared" si="2"/>
        <v>7400</v>
      </c>
      <c r="AD13" s="13">
        <f t="shared" si="3"/>
        <v>499.50000000000006</v>
      </c>
      <c r="AE13" s="13">
        <f t="shared" si="0"/>
        <v>1998.0000000000002</v>
      </c>
      <c r="AF13" s="21">
        <f t="shared" si="4"/>
        <v>438.1578947368422</v>
      </c>
      <c r="AG13" s="21">
        <f t="shared" si="1"/>
        <v>1752.6315789473688</v>
      </c>
    </row>
    <row r="14" spans="1:33" ht="50.1" customHeight="1" x14ac:dyDescent="0.35">
      <c r="A14" s="11" t="s">
        <v>72</v>
      </c>
      <c r="B14" s="11"/>
      <c r="C14" s="11" t="s">
        <v>64</v>
      </c>
      <c r="D14" s="11" t="s">
        <v>60</v>
      </c>
      <c r="E14" s="11" t="s">
        <v>54</v>
      </c>
      <c r="F14" s="11" t="s">
        <v>64</v>
      </c>
      <c r="G14" s="11" t="s">
        <v>55</v>
      </c>
      <c r="H14" s="12" t="s">
        <v>66</v>
      </c>
      <c r="I14" s="12" t="s">
        <v>57</v>
      </c>
      <c r="J14" s="11" t="s">
        <v>0</v>
      </c>
      <c r="K14" s="14">
        <v>10</v>
      </c>
      <c r="L14" s="14">
        <v>10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/>
      <c r="T14" s="14"/>
      <c r="U14" s="14"/>
      <c r="V14" s="14"/>
      <c r="W14" s="14"/>
      <c r="X14" s="14"/>
      <c r="Y14" s="14"/>
      <c r="Z14" s="14"/>
      <c r="AA14" s="14"/>
      <c r="AB14" s="13">
        <v>1990</v>
      </c>
      <c r="AC14" s="13">
        <f t="shared" si="2"/>
        <v>19900</v>
      </c>
      <c r="AD14" s="13">
        <f t="shared" si="3"/>
        <v>537.30000000000007</v>
      </c>
      <c r="AE14" s="13">
        <f t="shared" si="0"/>
        <v>5373.0000000000009</v>
      </c>
      <c r="AF14" s="21">
        <f t="shared" si="4"/>
        <v>471.31578947368433</v>
      </c>
      <c r="AG14" s="21">
        <f t="shared" si="1"/>
        <v>4713.1578947368434</v>
      </c>
    </row>
    <row r="15" spans="1:33" ht="50.1" customHeight="1" x14ac:dyDescent="0.35">
      <c r="A15" s="11" t="s">
        <v>73</v>
      </c>
      <c r="B15" s="11"/>
      <c r="C15" s="11" t="s">
        <v>74</v>
      </c>
      <c r="D15" s="11" t="s">
        <v>60</v>
      </c>
      <c r="E15" s="11" t="s">
        <v>54</v>
      </c>
      <c r="F15" s="11" t="s">
        <v>74</v>
      </c>
      <c r="G15" s="11" t="s">
        <v>55</v>
      </c>
      <c r="H15" s="12" t="s">
        <v>56</v>
      </c>
      <c r="I15" s="12" t="s">
        <v>57</v>
      </c>
      <c r="J15" s="11" t="s">
        <v>24</v>
      </c>
      <c r="K15" s="14">
        <v>15</v>
      </c>
      <c r="L15" s="14">
        <v>0</v>
      </c>
      <c r="M15" s="14">
        <v>0</v>
      </c>
      <c r="N15" s="14">
        <v>3</v>
      </c>
      <c r="O15" s="14">
        <v>4</v>
      </c>
      <c r="P15" s="14">
        <v>5</v>
      </c>
      <c r="Q15" s="14">
        <v>3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3">
        <v>2300</v>
      </c>
      <c r="AC15" s="13">
        <f t="shared" si="2"/>
        <v>34500</v>
      </c>
      <c r="AD15" s="13">
        <f t="shared" si="3"/>
        <v>621</v>
      </c>
      <c r="AE15" s="13">
        <f t="shared" si="0"/>
        <v>9315</v>
      </c>
      <c r="AF15" s="21">
        <f t="shared" si="4"/>
        <v>544.73684210526324</v>
      </c>
      <c r="AG15" s="21">
        <f t="shared" si="1"/>
        <v>8171.0526315789484</v>
      </c>
    </row>
    <row r="16" spans="1:33" ht="50.1" customHeight="1" x14ac:dyDescent="0.35">
      <c r="A16" s="11" t="s">
        <v>75</v>
      </c>
      <c r="B16" s="11"/>
      <c r="C16" s="11" t="s">
        <v>76</v>
      </c>
      <c r="D16" s="11" t="s">
        <v>77</v>
      </c>
      <c r="E16" s="11" t="s">
        <v>54</v>
      </c>
      <c r="F16" s="11" t="s">
        <v>76</v>
      </c>
      <c r="G16" s="11" t="s">
        <v>55</v>
      </c>
      <c r="H16" s="12" t="s">
        <v>78</v>
      </c>
      <c r="I16" s="12" t="s">
        <v>57</v>
      </c>
      <c r="J16" s="11" t="s">
        <v>8</v>
      </c>
      <c r="K16" s="14">
        <v>32</v>
      </c>
      <c r="L16" s="14">
        <v>0</v>
      </c>
      <c r="M16" s="14">
        <v>0</v>
      </c>
      <c r="N16" s="14">
        <v>4</v>
      </c>
      <c r="O16" s="14">
        <v>9</v>
      </c>
      <c r="P16" s="14">
        <v>8</v>
      </c>
      <c r="Q16" s="14">
        <v>7</v>
      </c>
      <c r="R16" s="14">
        <v>4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/>
      <c r="AA16" s="14"/>
      <c r="AB16" s="13">
        <v>1790</v>
      </c>
      <c r="AC16" s="13">
        <f t="shared" si="2"/>
        <v>57280</v>
      </c>
      <c r="AD16" s="13">
        <f t="shared" si="3"/>
        <v>483.3</v>
      </c>
      <c r="AE16" s="13">
        <f t="shared" si="0"/>
        <v>15465.6</v>
      </c>
      <c r="AF16" s="21">
        <f t="shared" si="4"/>
        <v>423.94736842105266</v>
      </c>
      <c r="AG16" s="21">
        <f t="shared" si="1"/>
        <v>13566.315789473685</v>
      </c>
    </row>
    <row r="17" spans="1:33" ht="50.1" customHeight="1" x14ac:dyDescent="0.35">
      <c r="A17" s="11" t="s">
        <v>79</v>
      </c>
      <c r="B17" s="11"/>
      <c r="C17" s="11" t="s">
        <v>76</v>
      </c>
      <c r="D17" s="11" t="s">
        <v>80</v>
      </c>
      <c r="E17" s="11" t="s">
        <v>54</v>
      </c>
      <c r="F17" s="11" t="s">
        <v>76</v>
      </c>
      <c r="G17" s="11" t="s">
        <v>55</v>
      </c>
      <c r="H17" s="12" t="s">
        <v>81</v>
      </c>
      <c r="I17" s="12" t="s">
        <v>57</v>
      </c>
      <c r="J17" s="11" t="s">
        <v>24</v>
      </c>
      <c r="K17" s="14">
        <v>15</v>
      </c>
      <c r="L17" s="14">
        <v>0</v>
      </c>
      <c r="M17" s="14">
        <v>0</v>
      </c>
      <c r="N17" s="14">
        <v>5</v>
      </c>
      <c r="O17" s="14">
        <v>3</v>
      </c>
      <c r="P17" s="14">
        <v>1</v>
      </c>
      <c r="Q17" s="14">
        <v>2</v>
      </c>
      <c r="R17" s="14">
        <v>2</v>
      </c>
      <c r="S17" s="14">
        <v>2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3">
        <v>1520</v>
      </c>
      <c r="AC17" s="13">
        <f t="shared" si="2"/>
        <v>22800</v>
      </c>
      <c r="AD17" s="13">
        <f t="shared" si="3"/>
        <v>410.40000000000003</v>
      </c>
      <c r="AE17" s="13">
        <f t="shared" si="0"/>
        <v>6156.0000000000009</v>
      </c>
      <c r="AF17" s="21">
        <f t="shared" si="4"/>
        <v>360.00000000000006</v>
      </c>
      <c r="AG17" s="21">
        <f t="shared" si="1"/>
        <v>5400.0000000000009</v>
      </c>
    </row>
    <row r="18" spans="1:33" ht="50.1" customHeight="1" x14ac:dyDescent="0.35">
      <c r="A18" s="11" t="s">
        <v>82</v>
      </c>
      <c r="B18" s="11"/>
      <c r="C18" s="11" t="s">
        <v>76</v>
      </c>
      <c r="D18" s="11" t="s">
        <v>83</v>
      </c>
      <c r="E18" s="11" t="s">
        <v>54</v>
      </c>
      <c r="F18" s="11" t="s">
        <v>76</v>
      </c>
      <c r="G18" s="11" t="s">
        <v>84</v>
      </c>
      <c r="H18" s="12" t="s">
        <v>81</v>
      </c>
      <c r="I18" s="12" t="s">
        <v>57</v>
      </c>
      <c r="J18" s="11" t="s">
        <v>19</v>
      </c>
      <c r="K18" s="14">
        <v>22</v>
      </c>
      <c r="L18" s="14">
        <v>0</v>
      </c>
      <c r="M18" s="14">
        <v>8</v>
      </c>
      <c r="N18" s="14">
        <v>3</v>
      </c>
      <c r="O18" s="14">
        <v>6</v>
      </c>
      <c r="P18" s="14">
        <v>2</v>
      </c>
      <c r="Q18" s="14">
        <v>3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/>
      <c r="AA18" s="14"/>
      <c r="AB18" s="13">
        <v>430</v>
      </c>
      <c r="AC18" s="13">
        <f t="shared" si="2"/>
        <v>9460</v>
      </c>
      <c r="AD18" s="13">
        <f t="shared" si="3"/>
        <v>116.10000000000001</v>
      </c>
      <c r="AE18" s="13">
        <f t="shared" si="0"/>
        <v>2554.2000000000003</v>
      </c>
      <c r="AF18" s="21">
        <f t="shared" si="4"/>
        <v>101.8421052631579</v>
      </c>
      <c r="AG18" s="21">
        <f t="shared" si="1"/>
        <v>2240.5263157894738</v>
      </c>
    </row>
    <row r="19" spans="1:33" ht="50.1" customHeight="1" x14ac:dyDescent="0.35">
      <c r="A19" s="11" t="s">
        <v>85</v>
      </c>
      <c r="B19" s="11"/>
      <c r="C19" s="11" t="s">
        <v>86</v>
      </c>
      <c r="D19" s="11" t="s">
        <v>87</v>
      </c>
      <c r="E19" s="11" t="s">
        <v>54</v>
      </c>
      <c r="F19" s="11" t="s">
        <v>86</v>
      </c>
      <c r="G19" s="11" t="s">
        <v>55</v>
      </c>
      <c r="H19" s="12" t="s">
        <v>88</v>
      </c>
      <c r="I19" s="12" t="s">
        <v>57</v>
      </c>
      <c r="J19" s="11" t="s">
        <v>24</v>
      </c>
      <c r="K19" s="14">
        <v>10</v>
      </c>
      <c r="L19" s="14">
        <v>0</v>
      </c>
      <c r="M19" s="14">
        <v>0</v>
      </c>
      <c r="N19" s="14">
        <v>0</v>
      </c>
      <c r="O19" s="14">
        <v>1</v>
      </c>
      <c r="P19" s="14">
        <v>3</v>
      </c>
      <c r="Q19" s="14">
        <v>3</v>
      </c>
      <c r="R19" s="14">
        <v>3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3">
        <v>2400</v>
      </c>
      <c r="AC19" s="13">
        <f t="shared" si="2"/>
        <v>24000</v>
      </c>
      <c r="AD19" s="13">
        <f t="shared" si="3"/>
        <v>648</v>
      </c>
      <c r="AE19" s="13">
        <f t="shared" si="0"/>
        <v>6480</v>
      </c>
      <c r="AF19" s="21">
        <f t="shared" si="4"/>
        <v>568.42105263157896</v>
      </c>
      <c r="AG19" s="21">
        <f t="shared" si="1"/>
        <v>5684.21052631579</v>
      </c>
    </row>
    <row r="20" spans="1:33" ht="50.1" customHeight="1" x14ac:dyDescent="0.35">
      <c r="A20" s="11" t="s">
        <v>89</v>
      </c>
      <c r="B20" s="11"/>
      <c r="C20" s="11" t="s">
        <v>90</v>
      </c>
      <c r="D20" s="11" t="s">
        <v>87</v>
      </c>
      <c r="E20" s="11" t="s">
        <v>54</v>
      </c>
      <c r="F20" s="11" t="s">
        <v>90</v>
      </c>
      <c r="G20" s="11" t="s">
        <v>55</v>
      </c>
      <c r="H20" s="12" t="s">
        <v>56</v>
      </c>
      <c r="I20" s="12" t="s">
        <v>57</v>
      </c>
      <c r="J20" s="11" t="s">
        <v>25</v>
      </c>
      <c r="K20" s="14">
        <v>2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1</v>
      </c>
      <c r="R20" s="14">
        <v>1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3">
        <v>695</v>
      </c>
      <c r="AC20" s="13">
        <f t="shared" si="2"/>
        <v>1390</v>
      </c>
      <c r="AD20" s="13">
        <f t="shared" si="3"/>
        <v>187.65</v>
      </c>
      <c r="AE20" s="13">
        <f t="shared" si="0"/>
        <v>375.3</v>
      </c>
      <c r="AF20" s="21">
        <f t="shared" si="4"/>
        <v>164.60526315789477</v>
      </c>
      <c r="AG20" s="21">
        <f t="shared" si="1"/>
        <v>329.21052631578954</v>
      </c>
    </row>
    <row r="21" spans="1:33" ht="50.1" customHeight="1" x14ac:dyDescent="0.35">
      <c r="A21" s="11" t="s">
        <v>91</v>
      </c>
      <c r="B21" s="11"/>
      <c r="C21" s="11" t="s">
        <v>90</v>
      </c>
      <c r="D21" s="11" t="s">
        <v>92</v>
      </c>
      <c r="E21" s="11" t="s">
        <v>54</v>
      </c>
      <c r="F21" s="11" t="s">
        <v>90</v>
      </c>
      <c r="G21" s="11" t="s">
        <v>84</v>
      </c>
      <c r="H21" s="12" t="s">
        <v>56</v>
      </c>
      <c r="I21" s="12" t="s">
        <v>57</v>
      </c>
      <c r="J21" s="11" t="s">
        <v>25</v>
      </c>
      <c r="K21" s="14">
        <v>29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5</v>
      </c>
      <c r="S21" s="14">
        <v>3</v>
      </c>
      <c r="T21" s="14">
        <v>5</v>
      </c>
      <c r="U21" s="14">
        <v>4</v>
      </c>
      <c r="V21" s="14">
        <v>4</v>
      </c>
      <c r="W21" s="14">
        <v>3</v>
      </c>
      <c r="X21" s="14">
        <v>3</v>
      </c>
      <c r="Y21" s="14">
        <v>0</v>
      </c>
      <c r="Z21" s="14">
        <v>2</v>
      </c>
      <c r="AA21" s="14">
        <v>0</v>
      </c>
      <c r="AB21" s="13">
        <v>595</v>
      </c>
      <c r="AC21" s="13">
        <f t="shared" si="2"/>
        <v>17255</v>
      </c>
      <c r="AD21" s="13">
        <f t="shared" si="3"/>
        <v>160.65</v>
      </c>
      <c r="AE21" s="13">
        <f t="shared" si="0"/>
        <v>4658.8500000000004</v>
      </c>
      <c r="AF21" s="21">
        <f t="shared" si="4"/>
        <v>140.92105263157896</v>
      </c>
      <c r="AG21" s="21">
        <f t="shared" si="1"/>
        <v>4086.71052631579</v>
      </c>
    </row>
    <row r="22" spans="1:33" ht="50.1" customHeight="1" x14ac:dyDescent="0.35">
      <c r="A22" s="11" t="s">
        <v>93</v>
      </c>
      <c r="B22" s="11"/>
      <c r="C22" s="11" t="s">
        <v>94</v>
      </c>
      <c r="D22" s="11" t="s">
        <v>60</v>
      </c>
      <c r="E22" s="11" t="s">
        <v>54</v>
      </c>
      <c r="F22" s="11" t="s">
        <v>94</v>
      </c>
      <c r="G22" s="11" t="s">
        <v>55</v>
      </c>
      <c r="H22" s="12" t="s">
        <v>56</v>
      </c>
      <c r="I22" s="12" t="s">
        <v>57</v>
      </c>
      <c r="J22" s="11" t="s">
        <v>25</v>
      </c>
      <c r="K22" s="14">
        <v>65</v>
      </c>
      <c r="L22" s="14">
        <v>0</v>
      </c>
      <c r="M22" s="14">
        <v>0</v>
      </c>
      <c r="N22" s="14">
        <v>0</v>
      </c>
      <c r="O22" s="14">
        <v>0</v>
      </c>
      <c r="P22" s="14">
        <v>4</v>
      </c>
      <c r="Q22" s="14">
        <v>5</v>
      </c>
      <c r="R22" s="14">
        <v>4</v>
      </c>
      <c r="S22" s="14">
        <v>7</v>
      </c>
      <c r="T22" s="14">
        <v>8</v>
      </c>
      <c r="U22" s="14">
        <v>5</v>
      </c>
      <c r="V22" s="14">
        <v>9</v>
      </c>
      <c r="W22" s="14">
        <v>6</v>
      </c>
      <c r="X22" s="14">
        <v>12</v>
      </c>
      <c r="Y22" s="14">
        <v>5</v>
      </c>
      <c r="Z22" s="14">
        <v>0</v>
      </c>
      <c r="AA22" s="14">
        <v>0</v>
      </c>
      <c r="AB22" s="13">
        <v>895</v>
      </c>
      <c r="AC22" s="13">
        <f t="shared" si="2"/>
        <v>58175</v>
      </c>
      <c r="AD22" s="13">
        <f t="shared" si="3"/>
        <v>241.65</v>
      </c>
      <c r="AE22" s="13">
        <f t="shared" si="0"/>
        <v>15707.25</v>
      </c>
      <c r="AF22" s="21">
        <f t="shared" si="4"/>
        <v>211.97368421052633</v>
      </c>
      <c r="AG22" s="21">
        <f t="shared" si="1"/>
        <v>13778.289473684212</v>
      </c>
    </row>
    <row r="23" spans="1:33" ht="50.1" customHeight="1" x14ac:dyDescent="0.35">
      <c r="A23" s="11" t="s">
        <v>95</v>
      </c>
      <c r="B23" s="11"/>
      <c r="C23" s="11" t="s">
        <v>94</v>
      </c>
      <c r="D23" s="11" t="s">
        <v>60</v>
      </c>
      <c r="E23" s="11" t="s">
        <v>54</v>
      </c>
      <c r="F23" s="11" t="s">
        <v>94</v>
      </c>
      <c r="G23" s="11" t="s">
        <v>55</v>
      </c>
      <c r="H23" s="12" t="s">
        <v>56</v>
      </c>
      <c r="I23" s="12" t="s">
        <v>57</v>
      </c>
      <c r="J23" s="11" t="s">
        <v>25</v>
      </c>
      <c r="K23" s="14">
        <v>15</v>
      </c>
      <c r="L23" s="14">
        <v>0</v>
      </c>
      <c r="M23" s="14">
        <v>0</v>
      </c>
      <c r="N23" s="14">
        <v>0</v>
      </c>
      <c r="O23" s="14">
        <v>0</v>
      </c>
      <c r="P23" s="14">
        <v>1</v>
      </c>
      <c r="Q23" s="14">
        <v>0</v>
      </c>
      <c r="R23" s="14">
        <v>1</v>
      </c>
      <c r="S23" s="14">
        <v>1</v>
      </c>
      <c r="T23" s="14">
        <v>2</v>
      </c>
      <c r="U23" s="14">
        <v>2</v>
      </c>
      <c r="V23" s="14">
        <v>2</v>
      </c>
      <c r="W23" s="14">
        <v>1</v>
      </c>
      <c r="X23" s="14">
        <v>2</v>
      </c>
      <c r="Y23" s="14">
        <v>2</v>
      </c>
      <c r="Z23" s="14">
        <v>1</v>
      </c>
      <c r="AA23" s="14">
        <v>0</v>
      </c>
      <c r="AB23" s="13">
        <v>695</v>
      </c>
      <c r="AC23" s="13">
        <f t="shared" si="2"/>
        <v>10425</v>
      </c>
      <c r="AD23" s="13">
        <f t="shared" si="3"/>
        <v>187.65</v>
      </c>
      <c r="AE23" s="13">
        <f t="shared" si="0"/>
        <v>2814.75</v>
      </c>
      <c r="AF23" s="21">
        <f t="shared" si="4"/>
        <v>164.60526315789477</v>
      </c>
      <c r="AG23" s="21">
        <f t="shared" si="1"/>
        <v>2469.0789473684217</v>
      </c>
    </row>
    <row r="24" spans="1:33" ht="50.1" customHeight="1" x14ac:dyDescent="0.35">
      <c r="A24" s="11" t="s">
        <v>96</v>
      </c>
      <c r="B24" s="11"/>
      <c r="C24" s="11" t="s">
        <v>97</v>
      </c>
      <c r="D24" s="11" t="s">
        <v>71</v>
      </c>
      <c r="E24" s="11" t="s">
        <v>54</v>
      </c>
      <c r="F24" s="11" t="s">
        <v>97</v>
      </c>
      <c r="G24" s="11" t="s">
        <v>55</v>
      </c>
      <c r="H24" s="12" t="s">
        <v>56</v>
      </c>
      <c r="I24" s="12" t="s">
        <v>57</v>
      </c>
      <c r="J24" s="11" t="s">
        <v>0</v>
      </c>
      <c r="K24" s="14">
        <v>16</v>
      </c>
      <c r="L24" s="14">
        <v>16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/>
      <c r="V24" s="14"/>
      <c r="W24" s="14"/>
      <c r="X24" s="14"/>
      <c r="Y24" s="14"/>
      <c r="Z24" s="14"/>
      <c r="AA24" s="14"/>
      <c r="AB24" s="13">
        <v>2300</v>
      </c>
      <c r="AC24" s="13">
        <f t="shared" si="2"/>
        <v>36800</v>
      </c>
      <c r="AD24" s="13">
        <f t="shared" si="3"/>
        <v>621</v>
      </c>
      <c r="AE24" s="13">
        <f t="shared" si="0"/>
        <v>9936</v>
      </c>
      <c r="AF24" s="21">
        <f t="shared" si="4"/>
        <v>544.73684210526324</v>
      </c>
      <c r="AG24" s="21">
        <f t="shared" si="1"/>
        <v>8715.7894736842118</v>
      </c>
    </row>
    <row r="25" spans="1:33" ht="50.1" customHeight="1" x14ac:dyDescent="0.35">
      <c r="A25" s="11" t="s">
        <v>98</v>
      </c>
      <c r="B25" s="11"/>
      <c r="C25" s="11" t="s">
        <v>99</v>
      </c>
      <c r="D25" s="11" t="s">
        <v>60</v>
      </c>
      <c r="E25" s="11" t="s">
        <v>54</v>
      </c>
      <c r="F25" s="11" t="s">
        <v>99</v>
      </c>
      <c r="G25" s="11" t="s">
        <v>84</v>
      </c>
      <c r="H25" s="12" t="s">
        <v>56</v>
      </c>
      <c r="I25" s="12" t="s">
        <v>57</v>
      </c>
      <c r="J25" s="11" t="s">
        <v>25</v>
      </c>
      <c r="K25" s="14">
        <v>12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1</v>
      </c>
      <c r="S25" s="14">
        <v>0</v>
      </c>
      <c r="T25" s="14">
        <v>0</v>
      </c>
      <c r="U25" s="14">
        <v>0</v>
      </c>
      <c r="V25" s="14">
        <v>1</v>
      </c>
      <c r="W25" s="14">
        <v>2</v>
      </c>
      <c r="X25" s="14">
        <v>3</v>
      </c>
      <c r="Y25" s="14">
        <v>4</v>
      </c>
      <c r="Z25" s="14">
        <v>1</v>
      </c>
      <c r="AA25" s="14">
        <v>0</v>
      </c>
      <c r="AB25" s="13">
        <v>950</v>
      </c>
      <c r="AC25" s="13">
        <f t="shared" si="2"/>
        <v>11400</v>
      </c>
      <c r="AD25" s="13">
        <f t="shared" si="3"/>
        <v>256.5</v>
      </c>
      <c r="AE25" s="13">
        <f t="shared" si="0"/>
        <v>3078</v>
      </c>
      <c r="AF25" s="21">
        <f t="shared" si="4"/>
        <v>225.00000000000003</v>
      </c>
      <c r="AG25" s="21">
        <f t="shared" si="1"/>
        <v>2700.0000000000005</v>
      </c>
    </row>
    <row r="26" spans="1:33" ht="50.1" customHeight="1" x14ac:dyDescent="0.35">
      <c r="A26" s="11" t="s">
        <v>100</v>
      </c>
      <c r="B26" s="11"/>
      <c r="C26" s="11" t="s">
        <v>101</v>
      </c>
      <c r="D26" s="11" t="s">
        <v>102</v>
      </c>
      <c r="E26" s="11" t="s">
        <v>54</v>
      </c>
      <c r="F26" s="11" t="s">
        <v>101</v>
      </c>
      <c r="G26" s="11" t="s">
        <v>55</v>
      </c>
      <c r="H26" s="12" t="s">
        <v>103</v>
      </c>
      <c r="I26" s="12" t="s">
        <v>57</v>
      </c>
      <c r="J26" s="11" t="s">
        <v>25</v>
      </c>
      <c r="K26" s="14">
        <v>142</v>
      </c>
      <c r="L26" s="14">
        <v>0</v>
      </c>
      <c r="M26" s="14">
        <v>0</v>
      </c>
      <c r="N26" s="14">
        <v>0</v>
      </c>
      <c r="O26" s="14">
        <v>0</v>
      </c>
      <c r="P26" s="14">
        <v>12</v>
      </c>
      <c r="Q26" s="14">
        <v>15</v>
      </c>
      <c r="R26" s="14">
        <v>22</v>
      </c>
      <c r="S26" s="14">
        <v>14</v>
      </c>
      <c r="T26" s="14">
        <v>16</v>
      </c>
      <c r="U26" s="14">
        <v>22</v>
      </c>
      <c r="V26" s="14">
        <v>13</v>
      </c>
      <c r="W26" s="14">
        <v>11</v>
      </c>
      <c r="X26" s="14">
        <v>12</v>
      </c>
      <c r="Y26" s="14">
        <v>5</v>
      </c>
      <c r="Z26" s="14">
        <v>0</v>
      </c>
      <c r="AA26" s="14">
        <v>0</v>
      </c>
      <c r="AB26" s="13">
        <v>695</v>
      </c>
      <c r="AC26" s="13">
        <f t="shared" si="2"/>
        <v>98690</v>
      </c>
      <c r="AD26" s="13">
        <f t="shared" si="3"/>
        <v>187.65</v>
      </c>
      <c r="AE26" s="13">
        <f t="shared" si="0"/>
        <v>26646.3</v>
      </c>
      <c r="AF26" s="21">
        <f t="shared" si="4"/>
        <v>164.60526315789477</v>
      </c>
      <c r="AG26" s="21">
        <f t="shared" si="1"/>
        <v>23373.947368421057</v>
      </c>
    </row>
    <row r="27" spans="1:33" ht="50.1" customHeight="1" x14ac:dyDescent="0.35">
      <c r="A27" s="11" t="s">
        <v>104</v>
      </c>
      <c r="B27" s="11"/>
      <c r="C27" s="11" t="s">
        <v>101</v>
      </c>
      <c r="D27" s="11" t="s">
        <v>105</v>
      </c>
      <c r="E27" s="11" t="s">
        <v>54</v>
      </c>
      <c r="F27" s="11" t="s">
        <v>101</v>
      </c>
      <c r="G27" s="11" t="s">
        <v>55</v>
      </c>
      <c r="H27" s="12" t="s">
        <v>106</v>
      </c>
      <c r="I27" s="12" t="s">
        <v>57</v>
      </c>
      <c r="J27" s="11" t="s">
        <v>25</v>
      </c>
      <c r="K27" s="14">
        <v>67</v>
      </c>
      <c r="L27" s="14">
        <v>0</v>
      </c>
      <c r="M27" s="14">
        <v>0</v>
      </c>
      <c r="N27" s="14">
        <v>0</v>
      </c>
      <c r="O27" s="14">
        <v>0</v>
      </c>
      <c r="P27" s="14">
        <v>1</v>
      </c>
      <c r="Q27" s="14">
        <v>12</v>
      </c>
      <c r="R27" s="14">
        <v>8</v>
      </c>
      <c r="S27" s="14">
        <v>11</v>
      </c>
      <c r="T27" s="14">
        <v>13</v>
      </c>
      <c r="U27" s="14">
        <v>11</v>
      </c>
      <c r="V27" s="14">
        <v>5</v>
      </c>
      <c r="W27" s="14">
        <v>1</v>
      </c>
      <c r="X27" s="14">
        <v>5</v>
      </c>
      <c r="Y27" s="14">
        <v>0</v>
      </c>
      <c r="Z27" s="14">
        <v>0</v>
      </c>
      <c r="AA27" s="14">
        <v>0</v>
      </c>
      <c r="AB27" s="13">
        <v>795</v>
      </c>
      <c r="AC27" s="13">
        <f t="shared" si="2"/>
        <v>53265</v>
      </c>
      <c r="AD27" s="13">
        <f t="shared" si="3"/>
        <v>214.65</v>
      </c>
      <c r="AE27" s="13">
        <f t="shared" si="0"/>
        <v>14381.550000000001</v>
      </c>
      <c r="AF27" s="21">
        <f t="shared" si="4"/>
        <v>188.28947368421055</v>
      </c>
      <c r="AG27" s="21">
        <f t="shared" si="1"/>
        <v>12615.394736842107</v>
      </c>
    </row>
    <row r="28" spans="1:33" ht="50.1" customHeight="1" x14ac:dyDescent="0.35">
      <c r="A28" s="11" t="s">
        <v>107</v>
      </c>
      <c r="B28" s="11"/>
      <c r="C28" s="11" t="s">
        <v>101</v>
      </c>
      <c r="D28" s="11" t="s">
        <v>60</v>
      </c>
      <c r="E28" s="11" t="s">
        <v>54</v>
      </c>
      <c r="F28" s="11" t="s">
        <v>101</v>
      </c>
      <c r="G28" s="11" t="s">
        <v>55</v>
      </c>
      <c r="H28" s="12" t="s">
        <v>56</v>
      </c>
      <c r="I28" s="12" t="s">
        <v>57</v>
      </c>
      <c r="J28" s="11" t="s">
        <v>25</v>
      </c>
      <c r="K28" s="14">
        <v>22</v>
      </c>
      <c r="L28" s="14">
        <v>0</v>
      </c>
      <c r="M28" s="14">
        <v>0</v>
      </c>
      <c r="N28" s="14">
        <v>0</v>
      </c>
      <c r="O28" s="14">
        <v>0</v>
      </c>
      <c r="P28" s="14">
        <v>3</v>
      </c>
      <c r="Q28" s="14">
        <v>2</v>
      </c>
      <c r="R28" s="14">
        <v>2</v>
      </c>
      <c r="S28" s="14">
        <v>2</v>
      </c>
      <c r="T28" s="14">
        <v>1</v>
      </c>
      <c r="U28" s="14">
        <v>2</v>
      </c>
      <c r="V28" s="14">
        <v>1</v>
      </c>
      <c r="W28" s="14">
        <v>1</v>
      </c>
      <c r="X28" s="14">
        <v>3</v>
      </c>
      <c r="Y28" s="14">
        <v>4</v>
      </c>
      <c r="Z28" s="14">
        <v>1</v>
      </c>
      <c r="AA28" s="14">
        <v>0</v>
      </c>
      <c r="AB28" s="13">
        <v>650</v>
      </c>
      <c r="AC28" s="13">
        <f t="shared" si="2"/>
        <v>14300</v>
      </c>
      <c r="AD28" s="13">
        <f t="shared" si="3"/>
        <v>175.5</v>
      </c>
      <c r="AE28" s="13">
        <f t="shared" si="0"/>
        <v>3861</v>
      </c>
      <c r="AF28" s="21">
        <f t="shared" si="4"/>
        <v>153.94736842105266</v>
      </c>
      <c r="AG28" s="21">
        <f t="shared" si="1"/>
        <v>3386.8421052631584</v>
      </c>
    </row>
    <row r="29" spans="1:33" ht="50.1" customHeight="1" x14ac:dyDescent="0.35">
      <c r="A29" s="11" t="s">
        <v>108</v>
      </c>
      <c r="B29" s="11"/>
      <c r="C29" s="11" t="s">
        <v>101</v>
      </c>
      <c r="D29" s="11" t="s">
        <v>109</v>
      </c>
      <c r="E29" s="11" t="s">
        <v>54</v>
      </c>
      <c r="F29" s="11" t="s">
        <v>101</v>
      </c>
      <c r="G29" s="11" t="s">
        <v>84</v>
      </c>
      <c r="H29" s="12" t="s">
        <v>106</v>
      </c>
      <c r="I29" s="12" t="s">
        <v>57</v>
      </c>
      <c r="J29" s="11" t="s">
        <v>25</v>
      </c>
      <c r="K29" s="14">
        <v>3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0</v>
      </c>
      <c r="V29" s="14">
        <v>0</v>
      </c>
      <c r="W29" s="14">
        <v>1</v>
      </c>
      <c r="X29" s="14">
        <v>0</v>
      </c>
      <c r="Y29" s="14">
        <v>1</v>
      </c>
      <c r="Z29" s="14">
        <v>0</v>
      </c>
      <c r="AA29" s="14">
        <v>0</v>
      </c>
      <c r="AB29" s="13">
        <v>750</v>
      </c>
      <c r="AC29" s="13">
        <f t="shared" si="2"/>
        <v>2250</v>
      </c>
      <c r="AD29" s="13">
        <f t="shared" si="3"/>
        <v>202.5</v>
      </c>
      <c r="AE29" s="13">
        <f t="shared" si="0"/>
        <v>607.5</v>
      </c>
      <c r="AF29" s="21">
        <f t="shared" si="4"/>
        <v>177.63157894736844</v>
      </c>
      <c r="AG29" s="21">
        <f t="shared" si="1"/>
        <v>532.89473684210532</v>
      </c>
    </row>
    <row r="30" spans="1:33" ht="50.1" customHeight="1" x14ac:dyDescent="0.35">
      <c r="A30" s="11" t="s">
        <v>110</v>
      </c>
      <c r="B30" s="11"/>
      <c r="C30" s="11" t="s">
        <v>111</v>
      </c>
      <c r="D30" s="11" t="s">
        <v>60</v>
      </c>
      <c r="E30" s="11" t="s">
        <v>54</v>
      </c>
      <c r="F30" s="11" t="s">
        <v>111</v>
      </c>
      <c r="G30" s="11" t="s">
        <v>55</v>
      </c>
      <c r="H30" s="12" t="s">
        <v>66</v>
      </c>
      <c r="I30" s="12" t="s">
        <v>57</v>
      </c>
      <c r="J30" s="11" t="s">
        <v>0</v>
      </c>
      <c r="K30" s="14">
        <v>15</v>
      </c>
      <c r="L30" s="14">
        <v>15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/>
      <c r="V30" s="14"/>
      <c r="W30" s="14"/>
      <c r="X30" s="14"/>
      <c r="Y30" s="14"/>
      <c r="Z30" s="14"/>
      <c r="AA30" s="14"/>
      <c r="AB30" s="13">
        <v>1590</v>
      </c>
      <c r="AC30" s="13">
        <f t="shared" si="2"/>
        <v>23850</v>
      </c>
      <c r="AD30" s="13">
        <f t="shared" si="3"/>
        <v>429.3</v>
      </c>
      <c r="AE30" s="13">
        <f t="shared" si="0"/>
        <v>6439.5</v>
      </c>
      <c r="AF30" s="21">
        <f t="shared" si="4"/>
        <v>376.5789473684211</v>
      </c>
      <c r="AG30" s="21">
        <f t="shared" si="1"/>
        <v>5648.6842105263167</v>
      </c>
    </row>
    <row r="31" spans="1:33" ht="50.1" customHeight="1" x14ac:dyDescent="0.35">
      <c r="A31" s="11" t="s">
        <v>112</v>
      </c>
      <c r="B31" s="11"/>
      <c r="C31" s="11" t="s">
        <v>111</v>
      </c>
      <c r="D31" s="11" t="s">
        <v>68</v>
      </c>
      <c r="E31" s="11" t="s">
        <v>54</v>
      </c>
      <c r="F31" s="11" t="s">
        <v>111</v>
      </c>
      <c r="G31" s="11" t="s">
        <v>55</v>
      </c>
      <c r="H31" s="12" t="s">
        <v>66</v>
      </c>
      <c r="I31" s="12" t="s">
        <v>57</v>
      </c>
      <c r="J31" s="11" t="s">
        <v>0</v>
      </c>
      <c r="K31" s="14">
        <v>18</v>
      </c>
      <c r="L31" s="14">
        <v>18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/>
      <c r="V31" s="14"/>
      <c r="W31" s="14"/>
      <c r="X31" s="14"/>
      <c r="Y31" s="14"/>
      <c r="Z31" s="14"/>
      <c r="AA31" s="14"/>
      <c r="AB31" s="13">
        <v>1590</v>
      </c>
      <c r="AC31" s="13">
        <f t="shared" si="2"/>
        <v>28620</v>
      </c>
      <c r="AD31" s="13">
        <f t="shared" si="3"/>
        <v>429.3</v>
      </c>
      <c r="AE31" s="13">
        <f t="shared" si="0"/>
        <v>7727.4000000000005</v>
      </c>
      <c r="AF31" s="21">
        <f t="shared" si="4"/>
        <v>376.5789473684211</v>
      </c>
      <c r="AG31" s="21">
        <f t="shared" si="1"/>
        <v>6778.4210526315801</v>
      </c>
    </row>
    <row r="32" spans="1:33" ht="50.1" customHeight="1" x14ac:dyDescent="0.35">
      <c r="A32" s="11" t="s">
        <v>113</v>
      </c>
      <c r="B32" s="11"/>
      <c r="C32" s="11" t="s">
        <v>114</v>
      </c>
      <c r="D32" s="11" t="s">
        <v>62</v>
      </c>
      <c r="E32" s="11" t="s">
        <v>54</v>
      </c>
      <c r="F32" s="11" t="s">
        <v>114</v>
      </c>
      <c r="G32" s="11" t="s">
        <v>55</v>
      </c>
      <c r="H32" s="12" t="s">
        <v>81</v>
      </c>
      <c r="I32" s="12" t="s">
        <v>57</v>
      </c>
      <c r="J32" s="11" t="s">
        <v>8</v>
      </c>
      <c r="K32" s="14">
        <v>4</v>
      </c>
      <c r="L32" s="14">
        <v>0</v>
      </c>
      <c r="M32" s="14">
        <v>0</v>
      </c>
      <c r="N32" s="14">
        <v>1</v>
      </c>
      <c r="O32" s="14">
        <v>2</v>
      </c>
      <c r="P32" s="14">
        <v>0</v>
      </c>
      <c r="Q32" s="14">
        <v>0</v>
      </c>
      <c r="R32" s="14">
        <v>1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/>
      <c r="AA32" s="14"/>
      <c r="AB32" s="13">
        <v>360</v>
      </c>
      <c r="AC32" s="13">
        <f t="shared" si="2"/>
        <v>1440</v>
      </c>
      <c r="AD32" s="13">
        <f t="shared" si="3"/>
        <v>97.2</v>
      </c>
      <c r="AE32" s="13">
        <f t="shared" si="0"/>
        <v>388.8</v>
      </c>
      <c r="AF32" s="21">
        <f t="shared" si="4"/>
        <v>85.26315789473685</v>
      </c>
      <c r="AG32" s="21">
        <f t="shared" si="1"/>
        <v>341.0526315789474</v>
      </c>
    </row>
    <row r="33" spans="1:33" ht="50.1" customHeight="1" x14ac:dyDescent="0.35">
      <c r="A33" s="11" t="s">
        <v>115</v>
      </c>
      <c r="B33" s="11"/>
      <c r="C33" s="11" t="s">
        <v>114</v>
      </c>
      <c r="D33" s="11" t="s">
        <v>83</v>
      </c>
      <c r="E33" s="11" t="s">
        <v>54</v>
      </c>
      <c r="F33" s="11" t="s">
        <v>114</v>
      </c>
      <c r="G33" s="11" t="s">
        <v>55</v>
      </c>
      <c r="H33" s="12" t="s">
        <v>81</v>
      </c>
      <c r="I33" s="12" t="s">
        <v>57</v>
      </c>
      <c r="J33" s="11" t="s">
        <v>8</v>
      </c>
      <c r="K33" s="14">
        <v>10</v>
      </c>
      <c r="L33" s="14">
        <v>0</v>
      </c>
      <c r="M33" s="14">
        <v>0</v>
      </c>
      <c r="N33" s="14">
        <v>1</v>
      </c>
      <c r="O33" s="14">
        <v>3</v>
      </c>
      <c r="P33" s="14">
        <v>4</v>
      </c>
      <c r="Q33" s="14">
        <v>1</v>
      </c>
      <c r="R33" s="14">
        <v>1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/>
      <c r="AA33" s="14"/>
      <c r="AB33" s="13">
        <v>360</v>
      </c>
      <c r="AC33" s="13">
        <f t="shared" si="2"/>
        <v>3600</v>
      </c>
      <c r="AD33" s="13">
        <f t="shared" si="3"/>
        <v>97.2</v>
      </c>
      <c r="AE33" s="13">
        <f t="shared" si="0"/>
        <v>972</v>
      </c>
      <c r="AF33" s="21">
        <f t="shared" si="4"/>
        <v>85.26315789473685</v>
      </c>
      <c r="AG33" s="21">
        <f t="shared" si="1"/>
        <v>852.63157894736855</v>
      </c>
    </row>
    <row r="34" spans="1:33" ht="50.1" customHeight="1" x14ac:dyDescent="0.35">
      <c r="A34" s="11" t="s">
        <v>116</v>
      </c>
      <c r="B34" s="11"/>
      <c r="C34" s="11" t="s">
        <v>114</v>
      </c>
      <c r="D34" s="11" t="s">
        <v>92</v>
      </c>
      <c r="E34" s="11" t="s">
        <v>54</v>
      </c>
      <c r="F34" s="11" t="s">
        <v>114</v>
      </c>
      <c r="G34" s="11" t="s">
        <v>55</v>
      </c>
      <c r="H34" s="12" t="s">
        <v>81</v>
      </c>
      <c r="I34" s="12" t="s">
        <v>57</v>
      </c>
      <c r="J34" s="11" t="s">
        <v>8</v>
      </c>
      <c r="K34" s="14">
        <v>7</v>
      </c>
      <c r="L34" s="14">
        <v>0</v>
      </c>
      <c r="M34" s="14">
        <v>0</v>
      </c>
      <c r="N34" s="14">
        <v>2</v>
      </c>
      <c r="O34" s="14">
        <v>3</v>
      </c>
      <c r="P34" s="14">
        <v>2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/>
      <c r="AA34" s="14"/>
      <c r="AB34" s="13">
        <v>360</v>
      </c>
      <c r="AC34" s="13">
        <f t="shared" si="2"/>
        <v>2520</v>
      </c>
      <c r="AD34" s="13">
        <f t="shared" si="3"/>
        <v>97.2</v>
      </c>
      <c r="AE34" s="13">
        <f t="shared" si="0"/>
        <v>680.4</v>
      </c>
      <c r="AF34" s="21">
        <f t="shared" si="4"/>
        <v>85.26315789473685</v>
      </c>
      <c r="AG34" s="21">
        <f t="shared" si="1"/>
        <v>596.84210526315792</v>
      </c>
    </row>
    <row r="35" spans="1:33" ht="50.1" customHeight="1" x14ac:dyDescent="0.35">
      <c r="A35" s="11" t="s">
        <v>117</v>
      </c>
      <c r="B35" s="11"/>
      <c r="C35" s="11" t="s">
        <v>114</v>
      </c>
      <c r="D35" s="11" t="s">
        <v>83</v>
      </c>
      <c r="E35" s="11" t="s">
        <v>54</v>
      </c>
      <c r="F35" s="11" t="s">
        <v>114</v>
      </c>
      <c r="G35" s="11" t="s">
        <v>55</v>
      </c>
      <c r="H35" s="12" t="s">
        <v>81</v>
      </c>
      <c r="I35" s="12" t="s">
        <v>57</v>
      </c>
      <c r="J35" s="11" t="s">
        <v>8</v>
      </c>
      <c r="K35" s="14">
        <v>31</v>
      </c>
      <c r="L35" s="14">
        <v>0</v>
      </c>
      <c r="M35" s="14">
        <v>0</v>
      </c>
      <c r="N35" s="14">
        <v>10</v>
      </c>
      <c r="O35" s="14">
        <v>10</v>
      </c>
      <c r="P35" s="14">
        <v>6</v>
      </c>
      <c r="Q35" s="14">
        <v>4</v>
      </c>
      <c r="R35" s="14">
        <v>1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/>
      <c r="AA35" s="14"/>
      <c r="AB35" s="13">
        <v>330</v>
      </c>
      <c r="AC35" s="13">
        <f t="shared" si="2"/>
        <v>10230</v>
      </c>
      <c r="AD35" s="13">
        <f t="shared" si="3"/>
        <v>89.100000000000009</v>
      </c>
      <c r="AE35" s="13">
        <f t="shared" si="0"/>
        <v>2762.1000000000004</v>
      </c>
      <c r="AF35" s="21">
        <f t="shared" si="4"/>
        <v>78.157894736842124</v>
      </c>
      <c r="AG35" s="21">
        <f t="shared" si="1"/>
        <v>2422.8947368421059</v>
      </c>
    </row>
    <row r="36" spans="1:33" ht="50.1" customHeight="1" x14ac:dyDescent="0.35">
      <c r="A36" s="11" t="s">
        <v>118</v>
      </c>
      <c r="B36" s="11"/>
      <c r="C36" s="11" t="s">
        <v>114</v>
      </c>
      <c r="D36" s="11" t="s">
        <v>87</v>
      </c>
      <c r="E36" s="11" t="s">
        <v>54</v>
      </c>
      <c r="F36" s="11" t="s">
        <v>114</v>
      </c>
      <c r="G36" s="11" t="s">
        <v>55</v>
      </c>
      <c r="H36" s="12" t="s">
        <v>81</v>
      </c>
      <c r="I36" s="12" t="s">
        <v>57</v>
      </c>
      <c r="J36" s="11" t="s">
        <v>8</v>
      </c>
      <c r="K36" s="14">
        <v>13</v>
      </c>
      <c r="L36" s="14">
        <v>0</v>
      </c>
      <c r="M36" s="14">
        <v>0</v>
      </c>
      <c r="N36" s="14">
        <v>4</v>
      </c>
      <c r="O36" s="14">
        <v>4</v>
      </c>
      <c r="P36" s="14">
        <v>4</v>
      </c>
      <c r="Q36" s="14">
        <v>1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/>
      <c r="AA36" s="14"/>
      <c r="AB36" s="13">
        <v>330</v>
      </c>
      <c r="AC36" s="13">
        <f t="shared" si="2"/>
        <v>4290</v>
      </c>
      <c r="AD36" s="13">
        <f t="shared" si="3"/>
        <v>89.100000000000009</v>
      </c>
      <c r="AE36" s="13">
        <f t="shared" si="0"/>
        <v>1158.3000000000002</v>
      </c>
      <c r="AF36" s="21">
        <f t="shared" si="4"/>
        <v>78.157894736842124</v>
      </c>
      <c r="AG36" s="21">
        <f t="shared" si="1"/>
        <v>1016.0526315789476</v>
      </c>
    </row>
    <row r="37" spans="1:33" ht="50.1" customHeight="1" x14ac:dyDescent="0.35">
      <c r="A37" s="11" t="s">
        <v>119</v>
      </c>
      <c r="B37" s="11"/>
      <c r="C37" s="11" t="s">
        <v>114</v>
      </c>
      <c r="D37" s="11" t="s">
        <v>120</v>
      </c>
      <c r="E37" s="11" t="s">
        <v>54</v>
      </c>
      <c r="F37" s="11" t="s">
        <v>114</v>
      </c>
      <c r="G37" s="11" t="s">
        <v>55</v>
      </c>
      <c r="H37" s="12" t="s">
        <v>81</v>
      </c>
      <c r="I37" s="12" t="s">
        <v>57</v>
      </c>
      <c r="J37" s="11" t="s">
        <v>8</v>
      </c>
      <c r="K37" s="14">
        <v>17</v>
      </c>
      <c r="L37" s="14">
        <v>0</v>
      </c>
      <c r="M37" s="14">
        <v>0</v>
      </c>
      <c r="N37" s="14">
        <v>5</v>
      </c>
      <c r="O37" s="14">
        <v>5</v>
      </c>
      <c r="P37" s="14">
        <v>3</v>
      </c>
      <c r="Q37" s="14">
        <v>4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/>
      <c r="AA37" s="14"/>
      <c r="AB37" s="13">
        <v>490</v>
      </c>
      <c r="AC37" s="13">
        <f t="shared" si="2"/>
        <v>8330</v>
      </c>
      <c r="AD37" s="13">
        <f t="shared" si="3"/>
        <v>132.30000000000001</v>
      </c>
      <c r="AE37" s="13">
        <f t="shared" si="0"/>
        <v>2249.1000000000004</v>
      </c>
      <c r="AF37" s="21">
        <f t="shared" si="4"/>
        <v>116.05263157894738</v>
      </c>
      <c r="AG37" s="21">
        <f t="shared" si="1"/>
        <v>1972.8947368421054</v>
      </c>
    </row>
    <row r="38" spans="1:33" ht="50.1" customHeight="1" x14ac:dyDescent="0.35">
      <c r="A38" s="11" t="s">
        <v>121</v>
      </c>
      <c r="B38" s="11"/>
      <c r="C38" s="11" t="s">
        <v>122</v>
      </c>
      <c r="D38" s="11" t="s">
        <v>65</v>
      </c>
      <c r="E38" s="11" t="s">
        <v>123</v>
      </c>
      <c r="F38" s="11" t="s">
        <v>122</v>
      </c>
      <c r="G38" s="11" t="s">
        <v>55</v>
      </c>
      <c r="H38" s="12" t="s">
        <v>124</v>
      </c>
      <c r="I38" s="12" t="s">
        <v>57</v>
      </c>
      <c r="J38" s="11" t="s">
        <v>8</v>
      </c>
      <c r="K38" s="14">
        <v>11</v>
      </c>
      <c r="L38" s="14">
        <v>0</v>
      </c>
      <c r="M38" s="14">
        <v>0</v>
      </c>
      <c r="N38" s="14">
        <v>1</v>
      </c>
      <c r="O38" s="14">
        <v>3</v>
      </c>
      <c r="P38" s="14">
        <v>3</v>
      </c>
      <c r="Q38" s="14">
        <v>3</v>
      </c>
      <c r="R38" s="14">
        <v>1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/>
      <c r="AA38" s="14"/>
      <c r="AB38" s="13">
        <v>1550</v>
      </c>
      <c r="AC38" s="13">
        <f t="shared" si="2"/>
        <v>17050</v>
      </c>
      <c r="AD38" s="13">
        <f t="shared" si="3"/>
        <v>418.5</v>
      </c>
      <c r="AE38" s="13">
        <f t="shared" si="0"/>
        <v>4603.5</v>
      </c>
      <c r="AF38" s="21">
        <f t="shared" si="4"/>
        <v>367.1052631578948</v>
      </c>
      <c r="AG38" s="21">
        <f t="shared" si="1"/>
        <v>4038.1578947368425</v>
      </c>
    </row>
    <row r="39" spans="1:33" ht="50.1" customHeight="1" x14ac:dyDescent="0.35">
      <c r="A39" s="11" t="s">
        <v>125</v>
      </c>
      <c r="B39" s="11"/>
      <c r="C39" s="11" t="s">
        <v>122</v>
      </c>
      <c r="D39" s="11" t="s">
        <v>126</v>
      </c>
      <c r="E39" s="11" t="s">
        <v>123</v>
      </c>
      <c r="F39" s="11" t="s">
        <v>122</v>
      </c>
      <c r="G39" s="11" t="s">
        <v>55</v>
      </c>
      <c r="H39" s="12" t="s">
        <v>127</v>
      </c>
      <c r="I39" s="12" t="s">
        <v>57</v>
      </c>
      <c r="J39" s="11" t="s">
        <v>8</v>
      </c>
      <c r="K39" s="14">
        <v>5</v>
      </c>
      <c r="L39" s="14">
        <v>0</v>
      </c>
      <c r="M39" s="14">
        <v>0</v>
      </c>
      <c r="N39" s="14">
        <v>1</v>
      </c>
      <c r="O39" s="14">
        <v>1</v>
      </c>
      <c r="P39" s="14">
        <v>2</v>
      </c>
      <c r="Q39" s="14">
        <v>1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/>
      <c r="AA39" s="14"/>
      <c r="AB39" s="13">
        <v>1450</v>
      </c>
      <c r="AC39" s="13">
        <f t="shared" si="2"/>
        <v>7250</v>
      </c>
      <c r="AD39" s="13">
        <f t="shared" si="3"/>
        <v>391.5</v>
      </c>
      <c r="AE39" s="13">
        <f t="shared" ref="AE39:AE70" si="5">SUM(AD39*K39)</f>
        <v>1957.5</v>
      </c>
      <c r="AF39" s="21">
        <f t="shared" si="4"/>
        <v>343.42105263157896</v>
      </c>
      <c r="AG39" s="21">
        <f t="shared" ref="AG39:AG70" si="6">SUM(AF39*K39)</f>
        <v>1717.1052631578948</v>
      </c>
    </row>
    <row r="40" spans="1:33" ht="50.1" customHeight="1" x14ac:dyDescent="0.35">
      <c r="A40" s="11" t="s">
        <v>128</v>
      </c>
      <c r="B40" s="11"/>
      <c r="C40" s="11" t="s">
        <v>129</v>
      </c>
      <c r="D40" s="11" t="s">
        <v>130</v>
      </c>
      <c r="E40" s="11" t="s">
        <v>123</v>
      </c>
      <c r="F40" s="11" t="s">
        <v>129</v>
      </c>
      <c r="G40" s="11" t="s">
        <v>55</v>
      </c>
      <c r="H40" s="12" t="s">
        <v>88</v>
      </c>
      <c r="I40" s="12" t="s">
        <v>57</v>
      </c>
      <c r="J40" s="11" t="s">
        <v>8</v>
      </c>
      <c r="K40" s="14">
        <v>15</v>
      </c>
      <c r="L40" s="14">
        <v>0</v>
      </c>
      <c r="M40" s="14">
        <v>0</v>
      </c>
      <c r="N40" s="14">
        <v>4</v>
      </c>
      <c r="O40" s="14">
        <v>4</v>
      </c>
      <c r="P40" s="14">
        <v>4</v>
      </c>
      <c r="Q40" s="14">
        <v>3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/>
      <c r="AA40" s="14"/>
      <c r="AB40" s="13">
        <v>730</v>
      </c>
      <c r="AC40" s="13">
        <f t="shared" si="2"/>
        <v>10950</v>
      </c>
      <c r="AD40" s="13">
        <f t="shared" si="3"/>
        <v>197.10000000000002</v>
      </c>
      <c r="AE40" s="13">
        <f t="shared" si="5"/>
        <v>2956.5000000000005</v>
      </c>
      <c r="AF40" s="21">
        <f t="shared" si="4"/>
        <v>172.89473684210529</v>
      </c>
      <c r="AG40" s="21">
        <f t="shared" si="6"/>
        <v>2593.4210526315792</v>
      </c>
    </row>
    <row r="41" spans="1:33" ht="50.1" customHeight="1" x14ac:dyDescent="0.35">
      <c r="A41" s="11" t="s">
        <v>131</v>
      </c>
      <c r="B41" s="11"/>
      <c r="C41" s="11" t="s">
        <v>90</v>
      </c>
      <c r="D41" s="11" t="s">
        <v>132</v>
      </c>
      <c r="E41" s="11" t="s">
        <v>123</v>
      </c>
      <c r="F41" s="11" t="s">
        <v>90</v>
      </c>
      <c r="G41" s="11" t="s">
        <v>84</v>
      </c>
      <c r="H41" s="12" t="s">
        <v>56</v>
      </c>
      <c r="I41" s="12" t="s">
        <v>57</v>
      </c>
      <c r="J41" s="11" t="s">
        <v>25</v>
      </c>
      <c r="K41" s="14">
        <v>10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5</v>
      </c>
      <c r="S41" s="14">
        <v>1</v>
      </c>
      <c r="T41" s="14">
        <v>1</v>
      </c>
      <c r="U41" s="14">
        <v>1</v>
      </c>
      <c r="V41" s="14">
        <v>2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3">
        <v>595</v>
      </c>
      <c r="AC41" s="13">
        <f t="shared" si="2"/>
        <v>5950</v>
      </c>
      <c r="AD41" s="13">
        <f t="shared" si="3"/>
        <v>160.65</v>
      </c>
      <c r="AE41" s="13">
        <f t="shared" si="5"/>
        <v>1606.5</v>
      </c>
      <c r="AF41" s="21">
        <f t="shared" si="4"/>
        <v>140.92105263157896</v>
      </c>
      <c r="AG41" s="21">
        <f t="shared" si="6"/>
        <v>1409.2105263157896</v>
      </c>
    </row>
    <row r="42" spans="1:33" ht="50.1" customHeight="1" x14ac:dyDescent="0.35">
      <c r="A42" s="11" t="s">
        <v>133</v>
      </c>
      <c r="B42" s="11"/>
      <c r="C42" s="11" t="s">
        <v>90</v>
      </c>
      <c r="D42" s="11" t="s">
        <v>60</v>
      </c>
      <c r="E42" s="11" t="s">
        <v>123</v>
      </c>
      <c r="F42" s="11" t="s">
        <v>90</v>
      </c>
      <c r="G42" s="11" t="s">
        <v>84</v>
      </c>
      <c r="H42" s="12" t="s">
        <v>56</v>
      </c>
      <c r="I42" s="12" t="s">
        <v>57</v>
      </c>
      <c r="J42" s="11" t="s">
        <v>25</v>
      </c>
      <c r="K42" s="14">
        <v>5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2</v>
      </c>
      <c r="S42" s="14">
        <v>2</v>
      </c>
      <c r="T42" s="14">
        <v>1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3">
        <v>950</v>
      </c>
      <c r="AC42" s="13">
        <f t="shared" si="2"/>
        <v>4750</v>
      </c>
      <c r="AD42" s="13">
        <f t="shared" si="3"/>
        <v>256.5</v>
      </c>
      <c r="AE42" s="13">
        <f t="shared" si="5"/>
        <v>1282.5</v>
      </c>
      <c r="AF42" s="21">
        <f t="shared" si="4"/>
        <v>225.00000000000003</v>
      </c>
      <c r="AG42" s="21">
        <f t="shared" si="6"/>
        <v>1125.0000000000002</v>
      </c>
    </row>
    <row r="43" spans="1:33" ht="50.1" customHeight="1" x14ac:dyDescent="0.35">
      <c r="A43" s="11" t="s">
        <v>134</v>
      </c>
      <c r="B43" s="11"/>
      <c r="C43" s="11" t="s">
        <v>90</v>
      </c>
      <c r="D43" s="11" t="s">
        <v>60</v>
      </c>
      <c r="E43" s="11" t="s">
        <v>123</v>
      </c>
      <c r="F43" s="11" t="s">
        <v>90</v>
      </c>
      <c r="G43" s="11" t="s">
        <v>84</v>
      </c>
      <c r="H43" s="12" t="s">
        <v>56</v>
      </c>
      <c r="I43" s="12" t="s">
        <v>57</v>
      </c>
      <c r="J43" s="11" t="s">
        <v>25</v>
      </c>
      <c r="K43" s="14">
        <v>1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1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3">
        <v>750</v>
      </c>
      <c r="AC43" s="13">
        <f t="shared" si="2"/>
        <v>750</v>
      </c>
      <c r="AD43" s="13">
        <f t="shared" si="3"/>
        <v>202.5</v>
      </c>
      <c r="AE43" s="13">
        <f t="shared" si="5"/>
        <v>202.5</v>
      </c>
      <c r="AF43" s="21">
        <f t="shared" si="4"/>
        <v>177.63157894736844</v>
      </c>
      <c r="AG43" s="21">
        <f t="shared" si="6"/>
        <v>177.63157894736844</v>
      </c>
    </row>
    <row r="44" spans="1:33" ht="50.1" customHeight="1" x14ac:dyDescent="0.35">
      <c r="A44" s="11" t="s">
        <v>135</v>
      </c>
      <c r="B44" s="11"/>
      <c r="C44" s="11" t="s">
        <v>90</v>
      </c>
      <c r="D44" s="11" t="s">
        <v>136</v>
      </c>
      <c r="E44" s="11" t="s">
        <v>123</v>
      </c>
      <c r="F44" s="11" t="s">
        <v>90</v>
      </c>
      <c r="G44" s="11" t="s">
        <v>84</v>
      </c>
      <c r="H44" s="12" t="s">
        <v>56</v>
      </c>
      <c r="I44" s="12" t="s">
        <v>57</v>
      </c>
      <c r="J44" s="11" t="s">
        <v>25</v>
      </c>
      <c r="K44" s="14">
        <v>4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1</v>
      </c>
      <c r="S44" s="14">
        <v>0</v>
      </c>
      <c r="T44" s="14">
        <v>1</v>
      </c>
      <c r="U44" s="14">
        <v>1</v>
      </c>
      <c r="V44" s="14">
        <v>0</v>
      </c>
      <c r="W44" s="14">
        <v>0</v>
      </c>
      <c r="X44" s="14">
        <v>0</v>
      </c>
      <c r="Y44" s="14">
        <v>0</v>
      </c>
      <c r="Z44" s="14">
        <v>1</v>
      </c>
      <c r="AA44" s="14">
        <v>0</v>
      </c>
      <c r="AB44" s="13">
        <v>750</v>
      </c>
      <c r="AC44" s="13">
        <f t="shared" si="2"/>
        <v>3000</v>
      </c>
      <c r="AD44" s="13">
        <f t="shared" si="3"/>
        <v>202.5</v>
      </c>
      <c r="AE44" s="13">
        <f t="shared" si="5"/>
        <v>810</v>
      </c>
      <c r="AF44" s="21">
        <f t="shared" si="4"/>
        <v>177.63157894736844</v>
      </c>
      <c r="AG44" s="21">
        <f t="shared" si="6"/>
        <v>710.52631578947376</v>
      </c>
    </row>
    <row r="45" spans="1:33" ht="50.1" customHeight="1" x14ac:dyDescent="0.35">
      <c r="A45" s="11" t="s">
        <v>137</v>
      </c>
      <c r="B45" s="11"/>
      <c r="C45" s="11" t="s">
        <v>90</v>
      </c>
      <c r="D45" s="11" t="s">
        <v>60</v>
      </c>
      <c r="E45" s="11" t="s">
        <v>123</v>
      </c>
      <c r="F45" s="11" t="s">
        <v>90</v>
      </c>
      <c r="G45" s="11" t="s">
        <v>84</v>
      </c>
      <c r="H45" s="12" t="s">
        <v>56</v>
      </c>
      <c r="I45" s="12" t="s">
        <v>57</v>
      </c>
      <c r="J45" s="11" t="s">
        <v>25</v>
      </c>
      <c r="K45" s="14">
        <v>2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2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3">
        <v>695</v>
      </c>
      <c r="AC45" s="13">
        <f t="shared" si="2"/>
        <v>1390</v>
      </c>
      <c r="AD45" s="13">
        <f t="shared" si="3"/>
        <v>187.65</v>
      </c>
      <c r="AE45" s="13">
        <f t="shared" si="5"/>
        <v>375.3</v>
      </c>
      <c r="AF45" s="21">
        <f t="shared" si="4"/>
        <v>164.60526315789477</v>
      </c>
      <c r="AG45" s="21">
        <f t="shared" si="6"/>
        <v>329.21052631578954</v>
      </c>
    </row>
    <row r="46" spans="1:33" ht="50.1" customHeight="1" x14ac:dyDescent="0.35">
      <c r="A46" s="11" t="s">
        <v>138</v>
      </c>
      <c r="B46" s="11"/>
      <c r="C46" s="11" t="s">
        <v>90</v>
      </c>
      <c r="D46" s="11" t="s">
        <v>139</v>
      </c>
      <c r="E46" s="11" t="s">
        <v>123</v>
      </c>
      <c r="F46" s="11" t="s">
        <v>90</v>
      </c>
      <c r="G46" s="11" t="s">
        <v>84</v>
      </c>
      <c r="H46" s="12" t="s">
        <v>56</v>
      </c>
      <c r="I46" s="12" t="s">
        <v>57</v>
      </c>
      <c r="J46" s="11" t="s">
        <v>25</v>
      </c>
      <c r="K46" s="14">
        <v>16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11</v>
      </c>
      <c r="S46" s="14">
        <v>5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3">
        <v>650</v>
      </c>
      <c r="AC46" s="13">
        <f t="shared" si="2"/>
        <v>10400</v>
      </c>
      <c r="AD46" s="13">
        <f t="shared" si="3"/>
        <v>175.5</v>
      </c>
      <c r="AE46" s="13">
        <f t="shared" si="5"/>
        <v>2808</v>
      </c>
      <c r="AF46" s="21">
        <f t="shared" si="4"/>
        <v>153.94736842105266</v>
      </c>
      <c r="AG46" s="21">
        <f t="shared" si="6"/>
        <v>2463.1578947368425</v>
      </c>
    </row>
    <row r="47" spans="1:33" ht="50.1" customHeight="1" x14ac:dyDescent="0.35">
      <c r="A47" s="11" t="s">
        <v>140</v>
      </c>
      <c r="B47" s="11"/>
      <c r="C47" s="11" t="s">
        <v>90</v>
      </c>
      <c r="D47" s="11" t="s">
        <v>141</v>
      </c>
      <c r="E47" s="11" t="s">
        <v>123</v>
      </c>
      <c r="F47" s="11" t="s">
        <v>90</v>
      </c>
      <c r="G47" s="11" t="s">
        <v>84</v>
      </c>
      <c r="H47" s="12" t="s">
        <v>56</v>
      </c>
      <c r="I47" s="12" t="s">
        <v>57</v>
      </c>
      <c r="J47" s="11" t="s">
        <v>25</v>
      </c>
      <c r="K47" s="14">
        <v>31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22</v>
      </c>
      <c r="S47" s="14">
        <v>9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3">
        <v>650</v>
      </c>
      <c r="AC47" s="13">
        <f t="shared" si="2"/>
        <v>20150</v>
      </c>
      <c r="AD47" s="13">
        <f t="shared" si="3"/>
        <v>175.5</v>
      </c>
      <c r="AE47" s="13">
        <f t="shared" si="5"/>
        <v>5440.5</v>
      </c>
      <c r="AF47" s="21">
        <f t="shared" si="4"/>
        <v>153.94736842105266</v>
      </c>
      <c r="AG47" s="21">
        <f t="shared" si="6"/>
        <v>4772.3684210526326</v>
      </c>
    </row>
    <row r="48" spans="1:33" ht="50.1" customHeight="1" x14ac:dyDescent="0.35">
      <c r="A48" s="11" t="s">
        <v>142</v>
      </c>
      <c r="B48" s="11"/>
      <c r="C48" s="11" t="s">
        <v>94</v>
      </c>
      <c r="D48" s="11" t="s">
        <v>60</v>
      </c>
      <c r="E48" s="11" t="s">
        <v>123</v>
      </c>
      <c r="F48" s="11" t="s">
        <v>94</v>
      </c>
      <c r="G48" s="11" t="s">
        <v>55</v>
      </c>
      <c r="H48" s="12" t="s">
        <v>103</v>
      </c>
      <c r="I48" s="12" t="s">
        <v>57</v>
      </c>
      <c r="J48" s="11" t="s">
        <v>25</v>
      </c>
      <c r="K48" s="14">
        <v>11</v>
      </c>
      <c r="L48" s="14">
        <v>0</v>
      </c>
      <c r="M48" s="14">
        <v>0</v>
      </c>
      <c r="N48" s="14">
        <v>0</v>
      </c>
      <c r="O48" s="14">
        <v>0</v>
      </c>
      <c r="P48" s="14">
        <v>4</v>
      </c>
      <c r="Q48" s="14">
        <v>2</v>
      </c>
      <c r="R48" s="14">
        <v>0</v>
      </c>
      <c r="S48" s="14">
        <v>0</v>
      </c>
      <c r="T48" s="14">
        <v>0</v>
      </c>
      <c r="U48" s="14">
        <v>2</v>
      </c>
      <c r="V48" s="14">
        <v>2</v>
      </c>
      <c r="W48" s="14">
        <v>0</v>
      </c>
      <c r="X48" s="14">
        <v>1</v>
      </c>
      <c r="Y48" s="14">
        <v>0</v>
      </c>
      <c r="Z48" s="14">
        <v>0</v>
      </c>
      <c r="AA48" s="14">
        <v>0</v>
      </c>
      <c r="AB48" s="13">
        <v>895</v>
      </c>
      <c r="AC48" s="13">
        <f t="shared" si="2"/>
        <v>9845</v>
      </c>
      <c r="AD48" s="13">
        <f t="shared" si="3"/>
        <v>241.65</v>
      </c>
      <c r="AE48" s="13">
        <f t="shared" si="5"/>
        <v>2658.15</v>
      </c>
      <c r="AF48" s="21">
        <f t="shared" si="4"/>
        <v>211.97368421052633</v>
      </c>
      <c r="AG48" s="21">
        <f t="shared" si="6"/>
        <v>2331.7105263157896</v>
      </c>
    </row>
    <row r="49" spans="1:33" ht="50.1" customHeight="1" x14ac:dyDescent="0.35">
      <c r="A49" s="11" t="s">
        <v>143</v>
      </c>
      <c r="B49" s="11"/>
      <c r="C49" s="11" t="s">
        <v>94</v>
      </c>
      <c r="D49" s="11" t="s">
        <v>144</v>
      </c>
      <c r="E49" s="11" t="s">
        <v>123</v>
      </c>
      <c r="F49" s="11" t="s">
        <v>94</v>
      </c>
      <c r="G49" s="11" t="s">
        <v>55</v>
      </c>
      <c r="H49" s="12" t="s">
        <v>103</v>
      </c>
      <c r="I49" s="12" t="s">
        <v>57</v>
      </c>
      <c r="J49" s="11" t="s">
        <v>25</v>
      </c>
      <c r="K49" s="14">
        <v>11</v>
      </c>
      <c r="L49" s="14">
        <v>0</v>
      </c>
      <c r="M49" s="14">
        <v>0</v>
      </c>
      <c r="N49" s="14">
        <v>0</v>
      </c>
      <c r="O49" s="14">
        <v>0</v>
      </c>
      <c r="P49" s="14">
        <v>3</v>
      </c>
      <c r="Q49" s="14">
        <v>1</v>
      </c>
      <c r="R49" s="14">
        <v>0</v>
      </c>
      <c r="S49" s="14">
        <v>1</v>
      </c>
      <c r="T49" s="14">
        <v>0</v>
      </c>
      <c r="U49" s="14">
        <v>0</v>
      </c>
      <c r="V49" s="14">
        <v>2</v>
      </c>
      <c r="W49" s="14">
        <v>2</v>
      </c>
      <c r="X49" s="14">
        <v>2</v>
      </c>
      <c r="Y49" s="14">
        <v>0</v>
      </c>
      <c r="Z49" s="14">
        <v>0</v>
      </c>
      <c r="AA49" s="14">
        <v>0</v>
      </c>
      <c r="AB49" s="13">
        <v>895</v>
      </c>
      <c r="AC49" s="13">
        <f t="shared" si="2"/>
        <v>9845</v>
      </c>
      <c r="AD49" s="13">
        <f t="shared" si="3"/>
        <v>241.65</v>
      </c>
      <c r="AE49" s="13">
        <f t="shared" si="5"/>
        <v>2658.15</v>
      </c>
      <c r="AF49" s="21">
        <f t="shared" si="4"/>
        <v>211.97368421052633</v>
      </c>
      <c r="AG49" s="21">
        <f t="shared" si="6"/>
        <v>2331.7105263157896</v>
      </c>
    </row>
    <row r="50" spans="1:33" ht="50.1" customHeight="1" x14ac:dyDescent="0.35">
      <c r="A50" s="11" t="s">
        <v>145</v>
      </c>
      <c r="B50" s="11"/>
      <c r="C50" s="11" t="s">
        <v>97</v>
      </c>
      <c r="D50" s="11" t="s">
        <v>146</v>
      </c>
      <c r="E50" s="11" t="s">
        <v>123</v>
      </c>
      <c r="F50" s="11" t="s">
        <v>97</v>
      </c>
      <c r="G50" s="11" t="s">
        <v>55</v>
      </c>
      <c r="H50" s="12" t="s">
        <v>56</v>
      </c>
      <c r="I50" s="12" t="s">
        <v>57</v>
      </c>
      <c r="J50" s="11" t="s">
        <v>0</v>
      </c>
      <c r="K50" s="14">
        <v>13</v>
      </c>
      <c r="L50" s="14">
        <v>13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/>
      <c r="T50" s="14"/>
      <c r="U50" s="14"/>
      <c r="V50" s="14"/>
      <c r="W50" s="14"/>
      <c r="X50" s="14"/>
      <c r="Y50" s="14"/>
      <c r="Z50" s="14"/>
      <c r="AA50" s="14"/>
      <c r="AB50" s="13">
        <v>1790</v>
      </c>
      <c r="AC50" s="13">
        <f t="shared" si="2"/>
        <v>23270</v>
      </c>
      <c r="AD50" s="13">
        <f t="shared" si="3"/>
        <v>483.3</v>
      </c>
      <c r="AE50" s="13">
        <f t="shared" si="5"/>
        <v>6282.9000000000005</v>
      </c>
      <c r="AF50" s="21">
        <f t="shared" si="4"/>
        <v>423.94736842105266</v>
      </c>
      <c r="AG50" s="21">
        <f t="shared" si="6"/>
        <v>5511.3157894736842</v>
      </c>
    </row>
    <row r="51" spans="1:33" ht="50.1" customHeight="1" x14ac:dyDescent="0.35">
      <c r="A51" s="11" t="s">
        <v>147</v>
      </c>
      <c r="B51" s="11"/>
      <c r="C51" s="11" t="s">
        <v>148</v>
      </c>
      <c r="D51" s="11" t="s">
        <v>149</v>
      </c>
      <c r="E51" s="11" t="s">
        <v>123</v>
      </c>
      <c r="F51" s="11" t="s">
        <v>148</v>
      </c>
      <c r="G51" s="11" t="s">
        <v>84</v>
      </c>
      <c r="H51" s="12" t="s">
        <v>56</v>
      </c>
      <c r="I51" s="12" t="s">
        <v>57</v>
      </c>
      <c r="J51" s="11" t="s">
        <v>25</v>
      </c>
      <c r="K51" s="14">
        <v>5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1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2</v>
      </c>
      <c r="Z51" s="14">
        <v>1</v>
      </c>
      <c r="AA51" s="14">
        <v>1</v>
      </c>
      <c r="AB51" s="13">
        <v>1350</v>
      </c>
      <c r="AC51" s="13">
        <f t="shared" si="2"/>
        <v>6750</v>
      </c>
      <c r="AD51" s="13">
        <f t="shared" si="3"/>
        <v>364.5</v>
      </c>
      <c r="AE51" s="13">
        <f t="shared" si="5"/>
        <v>1822.5</v>
      </c>
      <c r="AF51" s="21">
        <f t="shared" si="4"/>
        <v>319.73684210526318</v>
      </c>
      <c r="AG51" s="21">
        <f t="shared" si="6"/>
        <v>1598.6842105263158</v>
      </c>
    </row>
    <row r="52" spans="1:33" ht="50.1" customHeight="1" x14ac:dyDescent="0.35">
      <c r="A52" s="11" t="s">
        <v>150</v>
      </c>
      <c r="B52" s="11"/>
      <c r="C52" s="11" t="s">
        <v>99</v>
      </c>
      <c r="D52" s="11" t="s">
        <v>149</v>
      </c>
      <c r="E52" s="11" t="s">
        <v>123</v>
      </c>
      <c r="F52" s="11" t="s">
        <v>99</v>
      </c>
      <c r="G52" s="11" t="s">
        <v>84</v>
      </c>
      <c r="H52" s="12" t="s">
        <v>56</v>
      </c>
      <c r="I52" s="12" t="s">
        <v>57</v>
      </c>
      <c r="J52" s="11" t="s">
        <v>25</v>
      </c>
      <c r="K52" s="14">
        <v>6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1</v>
      </c>
      <c r="S52" s="14">
        <v>0</v>
      </c>
      <c r="T52" s="14">
        <v>0</v>
      </c>
      <c r="U52" s="14">
        <v>1</v>
      </c>
      <c r="V52" s="14">
        <v>0</v>
      </c>
      <c r="W52" s="14">
        <v>0</v>
      </c>
      <c r="X52" s="14">
        <v>2</v>
      </c>
      <c r="Y52" s="14">
        <v>0</v>
      </c>
      <c r="Z52" s="14">
        <v>1</v>
      </c>
      <c r="AA52" s="14">
        <v>1</v>
      </c>
      <c r="AB52" s="13">
        <v>1250</v>
      </c>
      <c r="AC52" s="13">
        <f t="shared" si="2"/>
        <v>7500</v>
      </c>
      <c r="AD52" s="13">
        <f t="shared" si="3"/>
        <v>337.5</v>
      </c>
      <c r="AE52" s="13">
        <f t="shared" si="5"/>
        <v>2025</v>
      </c>
      <c r="AF52" s="21">
        <f t="shared" si="4"/>
        <v>296.0526315789474</v>
      </c>
      <c r="AG52" s="21">
        <f t="shared" si="6"/>
        <v>1776.3157894736844</v>
      </c>
    </row>
    <row r="53" spans="1:33" ht="50.1" customHeight="1" x14ac:dyDescent="0.35">
      <c r="A53" s="11" t="s">
        <v>151</v>
      </c>
      <c r="B53" s="11"/>
      <c r="C53" s="11" t="s">
        <v>99</v>
      </c>
      <c r="D53" s="11" t="s">
        <v>60</v>
      </c>
      <c r="E53" s="11" t="s">
        <v>123</v>
      </c>
      <c r="F53" s="11" t="s">
        <v>99</v>
      </c>
      <c r="G53" s="11" t="s">
        <v>84</v>
      </c>
      <c r="H53" s="12" t="s">
        <v>56</v>
      </c>
      <c r="I53" s="12" t="s">
        <v>57</v>
      </c>
      <c r="J53" s="11" t="s">
        <v>25</v>
      </c>
      <c r="K53" s="14">
        <v>14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5</v>
      </c>
      <c r="S53" s="14">
        <v>0</v>
      </c>
      <c r="T53" s="14">
        <v>5</v>
      </c>
      <c r="U53" s="14">
        <v>0</v>
      </c>
      <c r="V53" s="14">
        <v>1</v>
      </c>
      <c r="W53" s="14">
        <v>1</v>
      </c>
      <c r="X53" s="14">
        <v>2</v>
      </c>
      <c r="Y53" s="14">
        <v>0</v>
      </c>
      <c r="Z53" s="14">
        <v>0</v>
      </c>
      <c r="AA53" s="14">
        <v>0</v>
      </c>
      <c r="AB53" s="13">
        <v>695</v>
      </c>
      <c r="AC53" s="13">
        <f t="shared" si="2"/>
        <v>9730</v>
      </c>
      <c r="AD53" s="13">
        <f t="shared" si="3"/>
        <v>187.65</v>
      </c>
      <c r="AE53" s="13">
        <f t="shared" si="5"/>
        <v>2627.1</v>
      </c>
      <c r="AF53" s="21">
        <f t="shared" si="4"/>
        <v>164.60526315789477</v>
      </c>
      <c r="AG53" s="21">
        <f t="shared" si="6"/>
        <v>2304.4736842105267</v>
      </c>
    </row>
    <row r="54" spans="1:33" ht="50.1" customHeight="1" x14ac:dyDescent="0.35">
      <c r="A54" s="11" t="s">
        <v>152</v>
      </c>
      <c r="B54" s="11"/>
      <c r="C54" s="11" t="s">
        <v>99</v>
      </c>
      <c r="D54" s="11" t="s">
        <v>60</v>
      </c>
      <c r="E54" s="11" t="s">
        <v>123</v>
      </c>
      <c r="F54" s="11" t="s">
        <v>99</v>
      </c>
      <c r="G54" s="11" t="s">
        <v>84</v>
      </c>
      <c r="H54" s="12" t="s">
        <v>56</v>
      </c>
      <c r="I54" s="12" t="s">
        <v>57</v>
      </c>
      <c r="J54" s="11" t="s">
        <v>25</v>
      </c>
      <c r="K54" s="14">
        <v>15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3</v>
      </c>
      <c r="S54" s="14">
        <v>4</v>
      </c>
      <c r="T54" s="14">
        <v>4</v>
      </c>
      <c r="U54" s="14">
        <v>3</v>
      </c>
      <c r="V54" s="14">
        <v>1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3">
        <v>795</v>
      </c>
      <c r="AC54" s="13">
        <f t="shared" si="2"/>
        <v>11925</v>
      </c>
      <c r="AD54" s="13">
        <f t="shared" si="3"/>
        <v>214.65</v>
      </c>
      <c r="AE54" s="13">
        <f t="shared" si="5"/>
        <v>3219.75</v>
      </c>
      <c r="AF54" s="21">
        <f t="shared" si="4"/>
        <v>188.28947368421055</v>
      </c>
      <c r="AG54" s="21">
        <f t="shared" si="6"/>
        <v>2824.3421052631584</v>
      </c>
    </row>
    <row r="55" spans="1:33" ht="50.1" customHeight="1" x14ac:dyDescent="0.35">
      <c r="A55" s="11" t="s">
        <v>153</v>
      </c>
      <c r="B55" s="11"/>
      <c r="C55" s="11" t="s">
        <v>99</v>
      </c>
      <c r="D55" s="11" t="s">
        <v>149</v>
      </c>
      <c r="E55" s="11" t="s">
        <v>123</v>
      </c>
      <c r="F55" s="11" t="s">
        <v>99</v>
      </c>
      <c r="G55" s="11" t="s">
        <v>84</v>
      </c>
      <c r="H55" s="12" t="s">
        <v>56</v>
      </c>
      <c r="I55" s="12" t="s">
        <v>57</v>
      </c>
      <c r="J55" s="11" t="s">
        <v>25</v>
      </c>
      <c r="K55" s="14">
        <v>6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1</v>
      </c>
      <c r="T55" s="14">
        <v>0</v>
      </c>
      <c r="U55" s="14">
        <v>0</v>
      </c>
      <c r="V55" s="14">
        <v>0</v>
      </c>
      <c r="W55" s="14">
        <v>0</v>
      </c>
      <c r="X55" s="14">
        <v>1</v>
      </c>
      <c r="Y55" s="14">
        <v>3</v>
      </c>
      <c r="Z55" s="14">
        <v>0</v>
      </c>
      <c r="AA55" s="14">
        <v>1</v>
      </c>
      <c r="AB55" s="13">
        <v>795</v>
      </c>
      <c r="AC55" s="13">
        <f t="shared" si="2"/>
        <v>4770</v>
      </c>
      <c r="AD55" s="13">
        <f t="shared" si="3"/>
        <v>214.65</v>
      </c>
      <c r="AE55" s="13">
        <f t="shared" si="5"/>
        <v>1287.9000000000001</v>
      </c>
      <c r="AF55" s="21">
        <f t="shared" si="4"/>
        <v>188.28947368421055</v>
      </c>
      <c r="AG55" s="21">
        <f t="shared" si="6"/>
        <v>1129.7368421052633</v>
      </c>
    </row>
    <row r="56" spans="1:33" ht="50.1" customHeight="1" x14ac:dyDescent="0.35">
      <c r="A56" s="11" t="s">
        <v>154</v>
      </c>
      <c r="B56" s="11"/>
      <c r="C56" s="11" t="s">
        <v>99</v>
      </c>
      <c r="D56" s="11" t="s">
        <v>132</v>
      </c>
      <c r="E56" s="11" t="s">
        <v>123</v>
      </c>
      <c r="F56" s="11" t="s">
        <v>99</v>
      </c>
      <c r="G56" s="11" t="s">
        <v>84</v>
      </c>
      <c r="H56" s="12" t="s">
        <v>56</v>
      </c>
      <c r="I56" s="12" t="s">
        <v>57</v>
      </c>
      <c r="J56" s="11" t="s">
        <v>25</v>
      </c>
      <c r="K56" s="14">
        <v>4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1</v>
      </c>
      <c r="R56" s="14">
        <v>0</v>
      </c>
      <c r="S56" s="14">
        <v>1</v>
      </c>
      <c r="T56" s="14">
        <v>1</v>
      </c>
      <c r="U56" s="14">
        <v>0</v>
      </c>
      <c r="V56" s="14">
        <v>0</v>
      </c>
      <c r="W56" s="14">
        <v>0</v>
      </c>
      <c r="X56" s="14">
        <v>1</v>
      </c>
      <c r="Y56" s="14">
        <v>0</v>
      </c>
      <c r="Z56" s="14">
        <v>0</v>
      </c>
      <c r="AA56" s="14">
        <v>0</v>
      </c>
      <c r="AB56" s="13">
        <v>1250</v>
      </c>
      <c r="AC56" s="13">
        <f t="shared" si="2"/>
        <v>5000</v>
      </c>
      <c r="AD56" s="13">
        <f t="shared" si="3"/>
        <v>337.5</v>
      </c>
      <c r="AE56" s="13">
        <f t="shared" si="5"/>
        <v>1350</v>
      </c>
      <c r="AF56" s="21">
        <f t="shared" si="4"/>
        <v>296.0526315789474</v>
      </c>
      <c r="AG56" s="21">
        <f t="shared" si="6"/>
        <v>1184.2105263157896</v>
      </c>
    </row>
    <row r="57" spans="1:33" ht="50.1" customHeight="1" x14ac:dyDescent="0.35">
      <c r="A57" s="11" t="s">
        <v>155</v>
      </c>
      <c r="B57" s="11"/>
      <c r="C57" s="11" t="s">
        <v>101</v>
      </c>
      <c r="D57" s="11" t="s">
        <v>156</v>
      </c>
      <c r="E57" s="11" t="s">
        <v>123</v>
      </c>
      <c r="F57" s="11" t="s">
        <v>101</v>
      </c>
      <c r="G57" s="11" t="s">
        <v>55</v>
      </c>
      <c r="H57" s="12" t="s">
        <v>106</v>
      </c>
      <c r="I57" s="12" t="s">
        <v>57</v>
      </c>
      <c r="J57" s="11" t="s">
        <v>25</v>
      </c>
      <c r="K57" s="14">
        <v>10</v>
      </c>
      <c r="L57" s="14">
        <v>0</v>
      </c>
      <c r="M57" s="14">
        <v>0</v>
      </c>
      <c r="N57" s="14">
        <v>0</v>
      </c>
      <c r="O57" s="14">
        <v>1</v>
      </c>
      <c r="P57" s="14">
        <v>1</v>
      </c>
      <c r="Q57" s="14">
        <v>1</v>
      </c>
      <c r="R57" s="14">
        <v>1</v>
      </c>
      <c r="S57" s="14">
        <v>1</v>
      </c>
      <c r="T57" s="14">
        <v>2</v>
      </c>
      <c r="U57" s="14">
        <v>1</v>
      </c>
      <c r="V57" s="14">
        <v>1</v>
      </c>
      <c r="W57" s="14">
        <v>1</v>
      </c>
      <c r="X57" s="14">
        <v>0</v>
      </c>
      <c r="Y57" s="14">
        <v>0</v>
      </c>
      <c r="Z57" s="14">
        <v>0</v>
      </c>
      <c r="AA57" s="14">
        <v>0</v>
      </c>
      <c r="AB57" s="13">
        <v>750</v>
      </c>
      <c r="AC57" s="13">
        <f t="shared" si="2"/>
        <v>7500</v>
      </c>
      <c r="AD57" s="13">
        <f t="shared" si="3"/>
        <v>202.5</v>
      </c>
      <c r="AE57" s="13">
        <f t="shared" si="5"/>
        <v>2025</v>
      </c>
      <c r="AF57" s="21">
        <f t="shared" si="4"/>
        <v>177.63157894736844</v>
      </c>
      <c r="AG57" s="21">
        <f t="shared" si="6"/>
        <v>1776.3157894736844</v>
      </c>
    </row>
    <row r="58" spans="1:33" ht="50.1" customHeight="1" x14ac:dyDescent="0.35">
      <c r="A58" s="11" t="s">
        <v>157</v>
      </c>
      <c r="B58" s="11"/>
      <c r="C58" s="11" t="s">
        <v>101</v>
      </c>
      <c r="D58" s="11" t="s">
        <v>62</v>
      </c>
      <c r="E58" s="11" t="s">
        <v>123</v>
      </c>
      <c r="F58" s="11" t="s">
        <v>101</v>
      </c>
      <c r="G58" s="11" t="s">
        <v>55</v>
      </c>
      <c r="H58" s="12" t="s">
        <v>56</v>
      </c>
      <c r="I58" s="12" t="s">
        <v>57</v>
      </c>
      <c r="J58" s="11" t="s">
        <v>25</v>
      </c>
      <c r="K58" s="14">
        <v>5</v>
      </c>
      <c r="L58" s="14">
        <v>0</v>
      </c>
      <c r="M58" s="14">
        <v>0</v>
      </c>
      <c r="N58" s="14">
        <v>0</v>
      </c>
      <c r="O58" s="14">
        <v>0</v>
      </c>
      <c r="P58" s="14">
        <v>1</v>
      </c>
      <c r="Q58" s="14">
        <v>1</v>
      </c>
      <c r="R58" s="14">
        <v>1</v>
      </c>
      <c r="S58" s="14">
        <v>0</v>
      </c>
      <c r="T58" s="14">
        <v>0</v>
      </c>
      <c r="U58" s="14">
        <v>0</v>
      </c>
      <c r="V58" s="14">
        <v>0</v>
      </c>
      <c r="W58" s="14">
        <v>1</v>
      </c>
      <c r="X58" s="14">
        <v>1</v>
      </c>
      <c r="Y58" s="14">
        <v>0</v>
      </c>
      <c r="Z58" s="14">
        <v>0</v>
      </c>
      <c r="AA58" s="14">
        <v>0</v>
      </c>
      <c r="AB58" s="13">
        <v>795</v>
      </c>
      <c r="AC58" s="13">
        <f t="shared" si="2"/>
        <v>3975</v>
      </c>
      <c r="AD58" s="13">
        <f t="shared" si="3"/>
        <v>214.65</v>
      </c>
      <c r="AE58" s="13">
        <f t="shared" si="5"/>
        <v>1073.25</v>
      </c>
      <c r="AF58" s="21">
        <f t="shared" si="4"/>
        <v>188.28947368421055</v>
      </c>
      <c r="AG58" s="21">
        <f t="shared" si="6"/>
        <v>941.44736842105272</v>
      </c>
    </row>
    <row r="59" spans="1:33" ht="50.1" customHeight="1" x14ac:dyDescent="0.35">
      <c r="A59" s="11" t="s">
        <v>158</v>
      </c>
      <c r="B59" s="11"/>
      <c r="C59" s="11" t="s">
        <v>101</v>
      </c>
      <c r="D59" s="11" t="s">
        <v>159</v>
      </c>
      <c r="E59" s="11" t="s">
        <v>123</v>
      </c>
      <c r="F59" s="11" t="s">
        <v>101</v>
      </c>
      <c r="G59" s="11" t="s">
        <v>55</v>
      </c>
      <c r="H59" s="12" t="s">
        <v>106</v>
      </c>
      <c r="I59" s="12" t="s">
        <v>57</v>
      </c>
      <c r="J59" s="11" t="s">
        <v>25</v>
      </c>
      <c r="K59" s="14">
        <v>4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1</v>
      </c>
      <c r="U59" s="14">
        <v>1</v>
      </c>
      <c r="V59" s="14">
        <v>0</v>
      </c>
      <c r="W59" s="14">
        <v>1</v>
      </c>
      <c r="X59" s="14">
        <v>0</v>
      </c>
      <c r="Y59" s="14">
        <v>0</v>
      </c>
      <c r="Z59" s="14">
        <v>1</v>
      </c>
      <c r="AA59" s="14">
        <v>0</v>
      </c>
      <c r="AB59" s="13">
        <v>695</v>
      </c>
      <c r="AC59" s="13">
        <f t="shared" si="2"/>
        <v>2780</v>
      </c>
      <c r="AD59" s="13">
        <f t="shared" si="3"/>
        <v>187.65</v>
      </c>
      <c r="AE59" s="13">
        <f t="shared" si="5"/>
        <v>750.6</v>
      </c>
      <c r="AF59" s="21">
        <f t="shared" si="4"/>
        <v>164.60526315789477</v>
      </c>
      <c r="AG59" s="21">
        <f t="shared" si="6"/>
        <v>658.42105263157907</v>
      </c>
    </row>
    <row r="60" spans="1:33" ht="50.1" customHeight="1" x14ac:dyDescent="0.35">
      <c r="A60" s="11" t="s">
        <v>160</v>
      </c>
      <c r="B60" s="11"/>
      <c r="C60" s="11" t="s">
        <v>101</v>
      </c>
      <c r="D60" s="11" t="s">
        <v>60</v>
      </c>
      <c r="E60" s="11" t="s">
        <v>123</v>
      </c>
      <c r="F60" s="11" t="s">
        <v>101</v>
      </c>
      <c r="G60" s="11" t="s">
        <v>55</v>
      </c>
      <c r="H60" s="12" t="s">
        <v>106</v>
      </c>
      <c r="I60" s="12" t="s">
        <v>57</v>
      </c>
      <c r="J60" s="11" t="s">
        <v>25</v>
      </c>
      <c r="K60" s="14">
        <v>8</v>
      </c>
      <c r="L60" s="14">
        <v>0</v>
      </c>
      <c r="M60" s="14">
        <v>0</v>
      </c>
      <c r="N60" s="14">
        <v>0</v>
      </c>
      <c r="O60" s="14">
        <v>0</v>
      </c>
      <c r="P60" s="14">
        <v>1</v>
      </c>
      <c r="Q60" s="14">
        <v>1</v>
      </c>
      <c r="R60" s="14">
        <v>1</v>
      </c>
      <c r="S60" s="14">
        <v>1</v>
      </c>
      <c r="T60" s="14">
        <v>0</v>
      </c>
      <c r="U60" s="14">
        <v>1</v>
      </c>
      <c r="V60" s="14">
        <v>0</v>
      </c>
      <c r="W60" s="14">
        <v>1</v>
      </c>
      <c r="X60" s="14">
        <v>0</v>
      </c>
      <c r="Y60" s="14">
        <v>0</v>
      </c>
      <c r="Z60" s="14">
        <v>1</v>
      </c>
      <c r="AA60" s="14">
        <v>1</v>
      </c>
      <c r="AB60" s="13">
        <v>650</v>
      </c>
      <c r="AC60" s="13">
        <f t="shared" si="2"/>
        <v>5200</v>
      </c>
      <c r="AD60" s="13">
        <f t="shared" si="3"/>
        <v>175.5</v>
      </c>
      <c r="AE60" s="13">
        <f t="shared" si="5"/>
        <v>1404</v>
      </c>
      <c r="AF60" s="21">
        <f t="shared" si="4"/>
        <v>153.94736842105266</v>
      </c>
      <c r="AG60" s="21">
        <f t="shared" si="6"/>
        <v>1231.5789473684213</v>
      </c>
    </row>
    <row r="61" spans="1:33" ht="50.1" customHeight="1" x14ac:dyDescent="0.35">
      <c r="A61" s="11" t="s">
        <v>161</v>
      </c>
      <c r="B61" s="11"/>
      <c r="C61" s="11" t="s">
        <v>101</v>
      </c>
      <c r="D61" s="11" t="s">
        <v>162</v>
      </c>
      <c r="E61" s="11" t="s">
        <v>123</v>
      </c>
      <c r="F61" s="11" t="s">
        <v>101</v>
      </c>
      <c r="G61" s="11" t="s">
        <v>84</v>
      </c>
      <c r="H61" s="12" t="s">
        <v>56</v>
      </c>
      <c r="I61" s="12" t="s">
        <v>57</v>
      </c>
      <c r="J61" s="11" t="s">
        <v>25</v>
      </c>
      <c r="K61" s="14">
        <v>3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2</v>
      </c>
      <c r="S61" s="14">
        <v>1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3">
        <v>695</v>
      </c>
      <c r="AC61" s="13">
        <f t="shared" si="2"/>
        <v>2085</v>
      </c>
      <c r="AD61" s="13">
        <f t="shared" si="3"/>
        <v>187.65</v>
      </c>
      <c r="AE61" s="13">
        <f t="shared" si="5"/>
        <v>562.95000000000005</v>
      </c>
      <c r="AF61" s="21">
        <f t="shared" si="4"/>
        <v>164.60526315789477</v>
      </c>
      <c r="AG61" s="21">
        <f t="shared" si="6"/>
        <v>493.81578947368428</v>
      </c>
    </row>
    <row r="62" spans="1:33" ht="50.1" customHeight="1" x14ac:dyDescent="0.35">
      <c r="A62" s="11" t="s">
        <v>163</v>
      </c>
      <c r="B62" s="11"/>
      <c r="C62" s="11" t="s">
        <v>101</v>
      </c>
      <c r="D62" s="11" t="s">
        <v>162</v>
      </c>
      <c r="E62" s="11" t="s">
        <v>123</v>
      </c>
      <c r="F62" s="11" t="s">
        <v>101</v>
      </c>
      <c r="G62" s="11" t="s">
        <v>84</v>
      </c>
      <c r="H62" s="12" t="s">
        <v>56</v>
      </c>
      <c r="I62" s="12" t="s">
        <v>57</v>
      </c>
      <c r="J62" s="11" t="s">
        <v>25</v>
      </c>
      <c r="K62" s="14">
        <v>5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1</v>
      </c>
      <c r="S62" s="14">
        <v>0</v>
      </c>
      <c r="T62" s="14">
        <v>2</v>
      </c>
      <c r="U62" s="14">
        <v>0</v>
      </c>
      <c r="V62" s="14">
        <v>1</v>
      </c>
      <c r="W62" s="14">
        <v>0</v>
      </c>
      <c r="X62" s="14">
        <v>1</v>
      </c>
      <c r="Y62" s="14">
        <v>0</v>
      </c>
      <c r="Z62" s="14">
        <v>0</v>
      </c>
      <c r="AA62" s="14">
        <v>0</v>
      </c>
      <c r="AB62" s="13">
        <v>595</v>
      </c>
      <c r="AC62" s="13">
        <f t="shared" si="2"/>
        <v>2975</v>
      </c>
      <c r="AD62" s="13">
        <f t="shared" si="3"/>
        <v>160.65</v>
      </c>
      <c r="AE62" s="13">
        <f t="shared" si="5"/>
        <v>803.25</v>
      </c>
      <c r="AF62" s="21">
        <f t="shared" si="4"/>
        <v>140.92105263157896</v>
      </c>
      <c r="AG62" s="21">
        <f t="shared" si="6"/>
        <v>704.6052631578948</v>
      </c>
    </row>
    <row r="63" spans="1:33" ht="50.1" customHeight="1" x14ac:dyDescent="0.35">
      <c r="A63" s="11" t="s">
        <v>164</v>
      </c>
      <c r="B63" s="11"/>
      <c r="C63" s="11" t="s">
        <v>101</v>
      </c>
      <c r="D63" s="11" t="s">
        <v>139</v>
      </c>
      <c r="E63" s="11" t="s">
        <v>123</v>
      </c>
      <c r="F63" s="11" t="s">
        <v>101</v>
      </c>
      <c r="G63" s="11" t="s">
        <v>84</v>
      </c>
      <c r="H63" s="12" t="s">
        <v>103</v>
      </c>
      <c r="I63" s="12" t="s">
        <v>57</v>
      </c>
      <c r="J63" s="11" t="s">
        <v>25</v>
      </c>
      <c r="K63" s="14">
        <v>1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1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3">
        <v>530</v>
      </c>
      <c r="AC63" s="13">
        <f t="shared" si="2"/>
        <v>530</v>
      </c>
      <c r="AD63" s="13">
        <f t="shared" si="3"/>
        <v>143.10000000000002</v>
      </c>
      <c r="AE63" s="13">
        <f t="shared" si="5"/>
        <v>143.10000000000002</v>
      </c>
      <c r="AF63" s="21">
        <f t="shared" si="4"/>
        <v>125.52631578947371</v>
      </c>
      <c r="AG63" s="21">
        <f t="shared" si="6"/>
        <v>125.52631578947371</v>
      </c>
    </row>
    <row r="64" spans="1:33" ht="50.1" customHeight="1" x14ac:dyDescent="0.35">
      <c r="A64" s="11" t="s">
        <v>165</v>
      </c>
      <c r="B64" s="11"/>
      <c r="C64" s="11" t="s">
        <v>101</v>
      </c>
      <c r="D64" s="11" t="s">
        <v>162</v>
      </c>
      <c r="E64" s="11" t="s">
        <v>123</v>
      </c>
      <c r="F64" s="11" t="s">
        <v>101</v>
      </c>
      <c r="G64" s="11" t="s">
        <v>84</v>
      </c>
      <c r="H64" s="12" t="s">
        <v>56</v>
      </c>
      <c r="I64" s="12" t="s">
        <v>57</v>
      </c>
      <c r="J64" s="11" t="s">
        <v>25</v>
      </c>
      <c r="K64" s="14">
        <v>7</v>
      </c>
      <c r="L64" s="14">
        <v>0</v>
      </c>
      <c r="M64" s="14">
        <v>0</v>
      </c>
      <c r="N64" s="14">
        <v>0</v>
      </c>
      <c r="O64" s="14">
        <v>0</v>
      </c>
      <c r="P64" s="14">
        <v>1</v>
      </c>
      <c r="Q64" s="14">
        <v>2</v>
      </c>
      <c r="R64" s="14">
        <v>1</v>
      </c>
      <c r="S64" s="14">
        <v>3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3">
        <v>650</v>
      </c>
      <c r="AC64" s="13">
        <f t="shared" si="2"/>
        <v>4550</v>
      </c>
      <c r="AD64" s="13">
        <f t="shared" si="3"/>
        <v>175.5</v>
      </c>
      <c r="AE64" s="13">
        <f t="shared" si="5"/>
        <v>1228.5</v>
      </c>
      <c r="AF64" s="21">
        <f t="shared" si="4"/>
        <v>153.94736842105266</v>
      </c>
      <c r="AG64" s="21">
        <f t="shared" si="6"/>
        <v>1077.6315789473686</v>
      </c>
    </row>
    <row r="65" spans="1:33" ht="50.1" customHeight="1" x14ac:dyDescent="0.35">
      <c r="A65" s="11" t="s">
        <v>166</v>
      </c>
      <c r="B65" s="11"/>
      <c r="C65" s="11" t="s">
        <v>101</v>
      </c>
      <c r="D65" s="11" t="s">
        <v>167</v>
      </c>
      <c r="E65" s="11" t="s">
        <v>123</v>
      </c>
      <c r="F65" s="11" t="s">
        <v>101</v>
      </c>
      <c r="G65" s="11" t="s">
        <v>84</v>
      </c>
      <c r="H65" s="12" t="s">
        <v>106</v>
      </c>
      <c r="I65" s="12" t="s">
        <v>57</v>
      </c>
      <c r="J65" s="11" t="s">
        <v>25</v>
      </c>
      <c r="K65" s="14">
        <v>8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3</v>
      </c>
      <c r="U65" s="14">
        <v>0</v>
      </c>
      <c r="V65" s="14">
        <v>1</v>
      </c>
      <c r="W65" s="14">
        <v>0</v>
      </c>
      <c r="X65" s="14">
        <v>0</v>
      </c>
      <c r="Y65" s="14">
        <v>0</v>
      </c>
      <c r="Z65" s="14">
        <v>0</v>
      </c>
      <c r="AA65" s="14">
        <v>4</v>
      </c>
      <c r="AB65" s="13">
        <v>695</v>
      </c>
      <c r="AC65" s="13">
        <f t="shared" si="2"/>
        <v>5560</v>
      </c>
      <c r="AD65" s="13">
        <f t="shared" si="3"/>
        <v>187.65</v>
      </c>
      <c r="AE65" s="13">
        <f t="shared" si="5"/>
        <v>1501.2</v>
      </c>
      <c r="AF65" s="21">
        <f t="shared" si="4"/>
        <v>164.60526315789477</v>
      </c>
      <c r="AG65" s="21">
        <f t="shared" si="6"/>
        <v>1316.8421052631581</v>
      </c>
    </row>
    <row r="66" spans="1:33" ht="50.1" customHeight="1" x14ac:dyDescent="0.35">
      <c r="A66" s="11" t="s">
        <v>168</v>
      </c>
      <c r="B66" s="11"/>
      <c r="C66" s="11" t="s">
        <v>101</v>
      </c>
      <c r="D66" s="11" t="s">
        <v>162</v>
      </c>
      <c r="E66" s="11" t="s">
        <v>123</v>
      </c>
      <c r="F66" s="11" t="s">
        <v>101</v>
      </c>
      <c r="G66" s="11" t="s">
        <v>84</v>
      </c>
      <c r="H66" s="12" t="s">
        <v>56</v>
      </c>
      <c r="I66" s="12" t="s">
        <v>57</v>
      </c>
      <c r="J66" s="11" t="s">
        <v>25</v>
      </c>
      <c r="K66" s="14">
        <v>116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17</v>
      </c>
      <c r="S66" s="14">
        <v>2</v>
      </c>
      <c r="T66" s="14">
        <v>5</v>
      </c>
      <c r="U66" s="14">
        <v>15</v>
      </c>
      <c r="V66" s="14">
        <v>9</v>
      </c>
      <c r="W66" s="14">
        <v>13</v>
      </c>
      <c r="X66" s="14">
        <v>11</v>
      </c>
      <c r="Y66" s="14">
        <v>14</v>
      </c>
      <c r="Z66" s="14">
        <v>30</v>
      </c>
      <c r="AA66" s="14">
        <v>0</v>
      </c>
      <c r="AB66" s="13">
        <v>595</v>
      </c>
      <c r="AC66" s="13">
        <f t="shared" si="2"/>
        <v>69020</v>
      </c>
      <c r="AD66" s="13">
        <f t="shared" si="3"/>
        <v>160.65</v>
      </c>
      <c r="AE66" s="13">
        <f t="shared" si="5"/>
        <v>18635.400000000001</v>
      </c>
      <c r="AF66" s="21">
        <f t="shared" si="4"/>
        <v>140.92105263157896</v>
      </c>
      <c r="AG66" s="21">
        <f t="shared" si="6"/>
        <v>16346.84210526316</v>
      </c>
    </row>
    <row r="67" spans="1:33" ht="50.1" customHeight="1" x14ac:dyDescent="0.35">
      <c r="A67" s="11" t="s">
        <v>169</v>
      </c>
      <c r="B67" s="11"/>
      <c r="C67" s="11" t="s">
        <v>101</v>
      </c>
      <c r="D67" s="11" t="s">
        <v>170</v>
      </c>
      <c r="E67" s="11" t="s">
        <v>123</v>
      </c>
      <c r="F67" s="11" t="s">
        <v>101</v>
      </c>
      <c r="G67" s="11" t="s">
        <v>84</v>
      </c>
      <c r="H67" s="12" t="s">
        <v>103</v>
      </c>
      <c r="I67" s="12" t="s">
        <v>57</v>
      </c>
      <c r="J67" s="11" t="s">
        <v>25</v>
      </c>
      <c r="K67" s="14">
        <v>144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18</v>
      </c>
      <c r="S67" s="14">
        <v>24</v>
      </c>
      <c r="T67" s="14">
        <v>29</v>
      </c>
      <c r="U67" s="14">
        <v>34</v>
      </c>
      <c r="V67" s="14">
        <v>0</v>
      </c>
      <c r="W67" s="14">
        <v>11</v>
      </c>
      <c r="X67" s="14">
        <v>0</v>
      </c>
      <c r="Y67" s="14">
        <v>7</v>
      </c>
      <c r="Z67" s="14">
        <v>18</v>
      </c>
      <c r="AA67" s="14">
        <v>3</v>
      </c>
      <c r="AB67" s="13">
        <v>530</v>
      </c>
      <c r="AC67" s="13">
        <f t="shared" si="2"/>
        <v>76320</v>
      </c>
      <c r="AD67" s="13">
        <f t="shared" si="3"/>
        <v>143.10000000000002</v>
      </c>
      <c r="AE67" s="13">
        <f t="shared" si="5"/>
        <v>20606.400000000001</v>
      </c>
      <c r="AF67" s="21">
        <f t="shared" si="4"/>
        <v>125.52631578947371</v>
      </c>
      <c r="AG67" s="21">
        <f t="shared" si="6"/>
        <v>18075.789473684214</v>
      </c>
    </row>
    <row r="68" spans="1:33" ht="50.1" customHeight="1" x14ac:dyDescent="0.35">
      <c r="A68" s="11" t="s">
        <v>171</v>
      </c>
      <c r="B68" s="11"/>
      <c r="C68" s="11" t="s">
        <v>101</v>
      </c>
      <c r="D68" s="11" t="s">
        <v>170</v>
      </c>
      <c r="E68" s="11" t="s">
        <v>123</v>
      </c>
      <c r="F68" s="11" t="s">
        <v>101</v>
      </c>
      <c r="G68" s="11" t="s">
        <v>84</v>
      </c>
      <c r="H68" s="12" t="s">
        <v>106</v>
      </c>
      <c r="I68" s="12" t="s">
        <v>57</v>
      </c>
      <c r="J68" s="11" t="s">
        <v>25</v>
      </c>
      <c r="K68" s="14">
        <v>10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1</v>
      </c>
      <c r="S68" s="14">
        <v>0</v>
      </c>
      <c r="T68" s="14">
        <v>1</v>
      </c>
      <c r="U68" s="14">
        <v>0</v>
      </c>
      <c r="V68" s="14">
        <v>0</v>
      </c>
      <c r="W68" s="14">
        <v>1</v>
      </c>
      <c r="X68" s="14">
        <v>3</v>
      </c>
      <c r="Y68" s="14">
        <v>3</v>
      </c>
      <c r="Z68" s="14">
        <v>1</v>
      </c>
      <c r="AA68" s="14">
        <v>0</v>
      </c>
      <c r="AB68" s="13">
        <v>650</v>
      </c>
      <c r="AC68" s="13">
        <f t="shared" si="2"/>
        <v>6500</v>
      </c>
      <c r="AD68" s="13">
        <f t="shared" si="3"/>
        <v>175.5</v>
      </c>
      <c r="AE68" s="13">
        <f t="shared" si="5"/>
        <v>1755</v>
      </c>
      <c r="AF68" s="21">
        <f t="shared" si="4"/>
        <v>153.94736842105266</v>
      </c>
      <c r="AG68" s="21">
        <f t="shared" si="6"/>
        <v>1539.4736842105267</v>
      </c>
    </row>
    <row r="69" spans="1:33" ht="50.1" customHeight="1" x14ac:dyDescent="0.35">
      <c r="A69" s="11" t="s">
        <v>172</v>
      </c>
      <c r="B69" s="11"/>
      <c r="C69" s="11" t="s">
        <v>101</v>
      </c>
      <c r="D69" s="11" t="s">
        <v>60</v>
      </c>
      <c r="E69" s="11" t="s">
        <v>123</v>
      </c>
      <c r="F69" s="11" t="s">
        <v>101</v>
      </c>
      <c r="G69" s="11" t="s">
        <v>84</v>
      </c>
      <c r="H69" s="12" t="s">
        <v>106</v>
      </c>
      <c r="I69" s="12" t="s">
        <v>57</v>
      </c>
      <c r="J69" s="11" t="s">
        <v>25</v>
      </c>
      <c r="K69" s="14">
        <v>10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1</v>
      </c>
      <c r="S69" s="14">
        <v>4</v>
      </c>
      <c r="T69" s="14">
        <v>0</v>
      </c>
      <c r="U69" s="14">
        <v>0</v>
      </c>
      <c r="V69" s="14">
        <v>0</v>
      </c>
      <c r="W69" s="14">
        <v>5</v>
      </c>
      <c r="X69" s="14">
        <v>0</v>
      </c>
      <c r="Y69" s="14">
        <v>0</v>
      </c>
      <c r="Z69" s="14">
        <v>0</v>
      </c>
      <c r="AA69" s="14">
        <v>0</v>
      </c>
      <c r="AB69" s="13">
        <v>650</v>
      </c>
      <c r="AC69" s="13">
        <f t="shared" si="2"/>
        <v>6500</v>
      </c>
      <c r="AD69" s="13">
        <f t="shared" si="3"/>
        <v>175.5</v>
      </c>
      <c r="AE69" s="13">
        <f t="shared" si="5"/>
        <v>1755</v>
      </c>
      <c r="AF69" s="21">
        <f t="shared" si="4"/>
        <v>153.94736842105266</v>
      </c>
      <c r="AG69" s="21">
        <f t="shared" si="6"/>
        <v>1539.4736842105267</v>
      </c>
    </row>
    <row r="70" spans="1:33" ht="50.1" customHeight="1" x14ac:dyDescent="0.35">
      <c r="A70" s="11" t="s">
        <v>173</v>
      </c>
      <c r="B70" s="11"/>
      <c r="C70" s="11" t="s">
        <v>101</v>
      </c>
      <c r="D70" s="11" t="s">
        <v>174</v>
      </c>
      <c r="E70" s="11" t="s">
        <v>123</v>
      </c>
      <c r="F70" s="11" t="s">
        <v>101</v>
      </c>
      <c r="G70" s="11" t="s">
        <v>84</v>
      </c>
      <c r="H70" s="12" t="s">
        <v>175</v>
      </c>
      <c r="I70" s="12" t="s">
        <v>57</v>
      </c>
      <c r="J70" s="11" t="s">
        <v>25</v>
      </c>
      <c r="K70" s="14">
        <v>14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1</v>
      </c>
      <c r="S70" s="14">
        <v>1</v>
      </c>
      <c r="T70" s="14">
        <v>2</v>
      </c>
      <c r="U70" s="14">
        <v>1</v>
      </c>
      <c r="V70" s="14">
        <v>1</v>
      </c>
      <c r="W70" s="14">
        <v>0</v>
      </c>
      <c r="X70" s="14">
        <v>0</v>
      </c>
      <c r="Y70" s="14">
        <v>0</v>
      </c>
      <c r="Z70" s="14">
        <v>4</v>
      </c>
      <c r="AA70" s="14">
        <v>4</v>
      </c>
      <c r="AB70" s="13">
        <v>650</v>
      </c>
      <c r="AC70" s="13">
        <f t="shared" si="2"/>
        <v>9100</v>
      </c>
      <c r="AD70" s="13">
        <f t="shared" si="3"/>
        <v>175.5</v>
      </c>
      <c r="AE70" s="13">
        <f t="shared" si="5"/>
        <v>2457</v>
      </c>
      <c r="AF70" s="21">
        <f t="shared" si="4"/>
        <v>153.94736842105266</v>
      </c>
      <c r="AG70" s="21">
        <f t="shared" si="6"/>
        <v>2155.2631578947371</v>
      </c>
    </row>
    <row r="71" spans="1:33" ht="50.1" customHeight="1" x14ac:dyDescent="0.35">
      <c r="A71" s="11" t="s">
        <v>176</v>
      </c>
      <c r="B71" s="11"/>
      <c r="C71" s="11" t="s">
        <v>111</v>
      </c>
      <c r="D71" s="11" t="s">
        <v>177</v>
      </c>
      <c r="E71" s="11" t="s">
        <v>123</v>
      </c>
      <c r="F71" s="11" t="s">
        <v>111</v>
      </c>
      <c r="G71" s="11" t="s">
        <v>55</v>
      </c>
      <c r="H71" s="12" t="s">
        <v>56</v>
      </c>
      <c r="I71" s="12" t="s">
        <v>57</v>
      </c>
      <c r="J71" s="11" t="s">
        <v>0</v>
      </c>
      <c r="K71" s="14">
        <v>7</v>
      </c>
      <c r="L71" s="14">
        <v>7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/>
      <c r="T71" s="14"/>
      <c r="U71" s="14"/>
      <c r="V71" s="14"/>
      <c r="W71" s="14"/>
      <c r="X71" s="14"/>
      <c r="Y71" s="14"/>
      <c r="Z71" s="14"/>
      <c r="AA71" s="14"/>
      <c r="AB71" s="13">
        <v>1850</v>
      </c>
      <c r="AC71" s="13">
        <f t="shared" si="2"/>
        <v>12950</v>
      </c>
      <c r="AD71" s="13">
        <f t="shared" si="3"/>
        <v>499.50000000000006</v>
      </c>
      <c r="AE71" s="13">
        <f t="shared" ref="AE71:AE74" si="7">SUM(AD71*K71)</f>
        <v>3496.5000000000005</v>
      </c>
      <c r="AF71" s="21">
        <f t="shared" si="4"/>
        <v>438.1578947368422</v>
      </c>
      <c r="AG71" s="21">
        <f t="shared" ref="AG71:AG74" si="8">SUM(AF71*K71)</f>
        <v>3067.1052631578955</v>
      </c>
    </row>
    <row r="72" spans="1:33" ht="50.1" customHeight="1" x14ac:dyDescent="0.35">
      <c r="A72" s="11" t="s">
        <v>178</v>
      </c>
      <c r="B72" s="11"/>
      <c r="C72" s="11" t="s">
        <v>111</v>
      </c>
      <c r="D72" s="11" t="s">
        <v>102</v>
      </c>
      <c r="E72" s="11" t="s">
        <v>123</v>
      </c>
      <c r="F72" s="11" t="s">
        <v>111</v>
      </c>
      <c r="G72" s="11" t="s">
        <v>55</v>
      </c>
      <c r="H72" s="12" t="s">
        <v>56</v>
      </c>
      <c r="I72" s="12" t="s">
        <v>57</v>
      </c>
      <c r="J72" s="11" t="s">
        <v>0</v>
      </c>
      <c r="K72" s="14">
        <v>5</v>
      </c>
      <c r="L72" s="14">
        <v>5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/>
      <c r="T72" s="14"/>
      <c r="U72" s="14"/>
      <c r="V72" s="14"/>
      <c r="W72" s="14"/>
      <c r="X72" s="14"/>
      <c r="Y72" s="14"/>
      <c r="Z72" s="14"/>
      <c r="AA72" s="14"/>
      <c r="AB72" s="13">
        <v>2100</v>
      </c>
      <c r="AC72" s="13">
        <f t="shared" ref="AC72:AC74" si="9">SUM(AB72*K72)</f>
        <v>10500</v>
      </c>
      <c r="AD72" s="13">
        <f t="shared" ref="AD72:AD74" si="10">AB72*(1-73%)</f>
        <v>567</v>
      </c>
      <c r="AE72" s="13">
        <f t="shared" si="7"/>
        <v>2835</v>
      </c>
      <c r="AF72" s="21">
        <f t="shared" ref="AF72:AF74" si="11">SUM(AD72/1.14)</f>
        <v>497.36842105263162</v>
      </c>
      <c r="AG72" s="21">
        <f t="shared" si="8"/>
        <v>2486.8421052631579</v>
      </c>
    </row>
    <row r="73" spans="1:33" ht="50.1" customHeight="1" x14ac:dyDescent="0.35">
      <c r="A73" s="11" t="s">
        <v>179</v>
      </c>
      <c r="B73" s="11"/>
      <c r="C73" s="11" t="s">
        <v>111</v>
      </c>
      <c r="D73" s="11" t="s">
        <v>180</v>
      </c>
      <c r="E73" s="11" t="s">
        <v>123</v>
      </c>
      <c r="F73" s="11" t="s">
        <v>111</v>
      </c>
      <c r="G73" s="11" t="s">
        <v>55</v>
      </c>
      <c r="H73" s="12" t="s">
        <v>56</v>
      </c>
      <c r="I73" s="12" t="s">
        <v>57</v>
      </c>
      <c r="J73" s="11" t="s">
        <v>0</v>
      </c>
      <c r="K73" s="14">
        <v>9</v>
      </c>
      <c r="L73" s="14">
        <v>9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/>
      <c r="V73" s="14"/>
      <c r="W73" s="14"/>
      <c r="X73" s="14"/>
      <c r="Y73" s="14"/>
      <c r="Z73" s="14"/>
      <c r="AA73" s="14"/>
      <c r="AB73" s="13">
        <v>2100</v>
      </c>
      <c r="AC73" s="13">
        <f t="shared" si="9"/>
        <v>18900</v>
      </c>
      <c r="AD73" s="13">
        <f t="shared" si="10"/>
        <v>567</v>
      </c>
      <c r="AE73" s="13">
        <f t="shared" si="7"/>
        <v>5103</v>
      </c>
      <c r="AF73" s="21">
        <f t="shared" si="11"/>
        <v>497.36842105263162</v>
      </c>
      <c r="AG73" s="21">
        <f t="shared" si="8"/>
        <v>4476.3157894736842</v>
      </c>
    </row>
    <row r="74" spans="1:33" ht="50.1" customHeight="1" x14ac:dyDescent="0.35">
      <c r="A74" s="11" t="s">
        <v>181</v>
      </c>
      <c r="B74" s="11"/>
      <c r="C74" s="11" t="s">
        <v>111</v>
      </c>
      <c r="D74" s="11" t="s">
        <v>65</v>
      </c>
      <c r="E74" s="11" t="s">
        <v>123</v>
      </c>
      <c r="F74" s="11" t="s">
        <v>111</v>
      </c>
      <c r="G74" s="11" t="s">
        <v>55</v>
      </c>
      <c r="H74" s="12" t="s">
        <v>182</v>
      </c>
      <c r="I74" s="12" t="s">
        <v>57</v>
      </c>
      <c r="J74" s="11" t="s">
        <v>0</v>
      </c>
      <c r="K74" s="14">
        <v>10</v>
      </c>
      <c r="L74" s="14">
        <v>10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/>
      <c r="T74" s="14"/>
      <c r="U74" s="14"/>
      <c r="V74" s="14"/>
      <c r="W74" s="14"/>
      <c r="X74" s="14"/>
      <c r="Y74" s="14"/>
      <c r="Z74" s="14"/>
      <c r="AA74" s="14"/>
      <c r="AB74" s="13">
        <v>1650</v>
      </c>
      <c r="AC74" s="13">
        <f t="shared" si="9"/>
        <v>16500</v>
      </c>
      <c r="AD74" s="13">
        <f t="shared" si="10"/>
        <v>445.50000000000006</v>
      </c>
      <c r="AE74" s="13">
        <f t="shared" si="7"/>
        <v>4455.0000000000009</v>
      </c>
      <c r="AF74" s="21">
        <f t="shared" si="11"/>
        <v>390.78947368421063</v>
      </c>
      <c r="AG74" s="21">
        <f t="shared" si="8"/>
        <v>3907.8947368421063</v>
      </c>
    </row>
    <row r="75" spans="1:33" x14ac:dyDescent="0.5">
      <c r="A75" s="7"/>
      <c r="B75" s="7"/>
      <c r="C75" s="7"/>
      <c r="D75" s="7"/>
      <c r="E75" s="7"/>
      <c r="F75" s="7"/>
      <c r="G75" s="7"/>
      <c r="H75" s="8"/>
      <c r="I75" s="8"/>
      <c r="J75" s="7"/>
      <c r="K75" s="9">
        <f t="shared" ref="K75" si="12">SUM(K7:K74)</f>
        <v>1232</v>
      </c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5"/>
      <c r="AC75" s="5">
        <f t="shared" ref="AC75:AE75" si="13">SUM(AC7:AC74)</f>
        <v>1137305</v>
      </c>
      <c r="AD75" s="5"/>
      <c r="AE75" s="5">
        <f t="shared" si="13"/>
        <v>307072.35000000003</v>
      </c>
      <c r="AF75" s="6"/>
      <c r="AG75" s="6">
        <f>SUM(AG7:AG74)</f>
        <v>269361.71052631573</v>
      </c>
    </row>
  </sheetData>
  <sheetProtection sheet="1" objects="1" scenarios="1" selectLockedCells="1" selectUnlockedCells="1"/>
  <pageMargins left="0.7" right="0.7" top="0.75" bottom="0.75" header="0.3" footer="0.3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4545f7-dfad-40dc-8880-0a5cc848d94b">
      <Terms xmlns="http://schemas.microsoft.com/office/infopath/2007/PartnerControls"/>
    </lcf76f155ced4ddcb4097134ff3c332f>
    <TaxCatchAll xmlns="3287f65e-bd81-4ef8-9d4a-f770dbe3501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098658C623A54E96A5025728B7D444" ma:contentTypeVersion="10" ma:contentTypeDescription="Create a new document." ma:contentTypeScope="" ma:versionID="e87a13b66acd407c3e7f48fd769c63d6">
  <xsd:schema xmlns:xsd="http://www.w3.org/2001/XMLSchema" xmlns:xs="http://www.w3.org/2001/XMLSchema" xmlns:p="http://schemas.microsoft.com/office/2006/metadata/properties" xmlns:ns2="534545f7-dfad-40dc-8880-0a5cc848d94b" xmlns:ns3="3287f65e-bd81-4ef8-9d4a-f770dbe35018" targetNamespace="http://schemas.microsoft.com/office/2006/metadata/properties" ma:root="true" ma:fieldsID="90cb2660f7168e0d07c8b93d84999f32" ns2:_="" ns3:_="">
    <xsd:import namespace="534545f7-dfad-40dc-8880-0a5cc848d94b"/>
    <xsd:import namespace="3287f65e-bd81-4ef8-9d4a-f770dbe35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545f7-dfad-40dc-8880-0a5cc848d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d6e26e-a0d5-4514-a7a5-f199c78bb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7f65e-bd81-4ef8-9d4a-f770dbe350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f3c1e-5d59-4341-848b-a6119cdf5478}" ma:internalName="TaxCatchAll" ma:showField="CatchAllData" ma:web="3287f65e-bd81-4ef8-9d4a-f770dbe35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A5B3B6-C756-4FE6-A33B-52C08E826CD3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534545f7-dfad-40dc-8880-0a5cc848d94b"/>
    <ds:schemaRef ds:uri="http://purl.org/dc/terms/"/>
    <ds:schemaRef ds:uri="http://schemas.microsoft.com/office/2006/documentManagement/types"/>
    <ds:schemaRef ds:uri="http://schemas.microsoft.com/office/infopath/2007/PartnerControls"/>
    <ds:schemaRef ds:uri="3287f65e-bd81-4ef8-9d4a-f770dbe3501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CA85F38-B9A5-4FB1-A22A-95C0A90988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545f7-dfad-40dc-8880-0a5cc848d94b"/>
    <ds:schemaRef ds:uri="3287f65e-bd81-4ef8-9d4a-f770dbe35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06A9F0-6285-4DB4-84E9-53EC9AF3CE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Ikenna Monza Trading</cp:lastModifiedBy>
  <cp:revision>0</cp:revision>
  <dcterms:created xsi:type="dcterms:W3CDTF">2026-05-25T08:38:37Z</dcterms:created>
  <dcterms:modified xsi:type="dcterms:W3CDTF">2026-06-16T11:24:01Z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0x01010040098658C623A54E96A5025728B7D444</vt:lpwstr>
  </property>
  <property fmtid="{D5CDD505-2E9C-101B-9397-08002B2CF9AE}" pid="3" name="MediaServiceImageTags">
    <vt:lpwstr/>
  </property>
</Properties>
</file>