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Work\Monza Trading\2026 OFFERS\Shoes\"/>
    </mc:Choice>
  </mc:AlternateContent>
  <xr:revisionPtr revIDLastSave="0" documentId="13_ncr:1_{C0CF15A8-8652-4D88-8CCE-25C6C7AA77C3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3" r:id="rId1"/>
  </sheets>
  <definedNames>
    <definedName name="products.itemColors">#REF!</definedName>
    <definedName name="products.requestedDeliveryDates">#REF!</definedName>
    <definedName name="products.sizeQuantities">#REF!</definedName>
    <definedName name="products.sizeScales">#REF!</definedName>
    <definedName name="products.uploadResponses">#REF!</definedName>
    <definedName name="scales.ids">#REF!</definedName>
    <definedName name="scales.valu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" i="3" l="1"/>
  <c r="AG4" i="3"/>
  <c r="AG2" i="3"/>
  <c r="AI3" i="3"/>
  <c r="AI4" i="3"/>
  <c r="AD2" i="3"/>
  <c r="AD3" i="3"/>
  <c r="AD4" i="3"/>
  <c r="AF3" i="3" l="1"/>
  <c r="AF2" i="3"/>
  <c r="AH3" i="3"/>
  <c r="AF4" i="3"/>
  <c r="AH4" i="3"/>
  <c r="AD5" i="3"/>
  <c r="AJ4" i="3"/>
  <c r="AJ3" i="3"/>
  <c r="AI2" i="3"/>
  <c r="AJ2" i="3" s="1"/>
  <c r="AH2" i="3"/>
  <c r="AH5" i="3"/>
  <c r="AF5" i="3"/>
  <c r="AJ5" i="3" l="1"/>
</calcChain>
</file>

<file path=xl/sharedStrings.xml><?xml version="1.0" encoding="utf-8"?>
<sst xmlns="http://schemas.openxmlformats.org/spreadsheetml/2006/main" count="23" uniqueCount="20">
  <si>
    <t>GENDER</t>
  </si>
  <si>
    <t>IMAGE</t>
  </si>
  <si>
    <t>PRODUCT CODE</t>
  </si>
  <si>
    <t>COLOUR</t>
  </si>
  <si>
    <t>QTY</t>
  </si>
  <si>
    <t>RRP €</t>
  </si>
  <si>
    <t>RRP TOT €</t>
  </si>
  <si>
    <t xml:space="preserve">61% OFF RRP  
 COST € </t>
  </si>
  <si>
    <t>COST TOT €</t>
  </si>
  <si>
    <t>COST £</t>
  </si>
  <si>
    <t>COST TOT £</t>
  </si>
  <si>
    <t>UNISEX</t>
  </si>
  <si>
    <t>1203A275_115</t>
  </si>
  <si>
    <t>GT-2160</t>
  </si>
  <si>
    <t>WHITE/GRAPHITE GREY</t>
  </si>
  <si>
    <t>1203A275_116</t>
  </si>
  <si>
    <t>WHITE/OXBLOOD</t>
  </si>
  <si>
    <t>1203A609_110</t>
  </si>
  <si>
    <t>GEL-1130</t>
  </si>
  <si>
    <t>WHITE/VERDIGRIS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</si>
</sst>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5" x14ac:knownFonts="1">
    <font>
      <sz val="11"/>
      <color rgb="FF000000"/>
      <name val="Calibri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173716</xdr:colOff>
      <xdr:row>3</xdr:row>
      <xdr:rowOff>154897</xdr:rowOff>
    </xdr:from>
    <xdr:to>
      <xdr:col>1</xdr:col>
      <xdr:colOff>1252639</xdr:colOff>
      <xdr:row>3</xdr:row>
      <xdr:rowOff>766229</xdr:rowOff>
    </xdr:to>
    <xdr:pic>
      <xdr:nvPicPr>
        <xdr:cNvPr id="151" name="Immagine 150">
          <a:extLst>
            <a:ext uri="{FF2B5EF4-FFF2-40B4-BE49-F238E27FC236}">
              <a16:creationId xmlns:a16="http://schemas.microsoft.com/office/drawing/2014/main" id="{BD542E72-BDB6-418A-BD3F-EBA94F9C9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474" y="2540958"/>
          <a:ext cx="1078923" cy="611332"/>
        </a:xfrm>
        <a:prstGeom prst="rect">
          <a:avLst/>
        </a:prstGeom>
      </xdr:spPr>
    </xdr:pic>
    <xdr:clientData/>
  </xdr:twoCellAnchor>
  <xdr:twoCellAnchor editAs="oneCell">
    <xdr:from>
      <xdr:col>1</xdr:col>
      <xdr:colOff>185777</xdr:colOff>
      <xdr:row>2</xdr:row>
      <xdr:rowOff>96960</xdr:rowOff>
    </xdr:from>
    <xdr:to>
      <xdr:col>1</xdr:col>
      <xdr:colOff>1166959</xdr:colOff>
      <xdr:row>2</xdr:row>
      <xdr:rowOff>757530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2C803EF-34E2-33F8-1A87-E13B836FA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1535" y="1674839"/>
          <a:ext cx="981182" cy="660570"/>
        </a:xfrm>
        <a:prstGeom prst="rect">
          <a:avLst/>
        </a:prstGeom>
      </xdr:spPr>
    </xdr:pic>
    <xdr:clientData/>
  </xdr:twoCellAnchor>
  <xdr:twoCellAnchor editAs="oneCell">
    <xdr:from>
      <xdr:col>1</xdr:col>
      <xdr:colOff>120812</xdr:colOff>
      <xdr:row>1</xdr:row>
      <xdr:rowOff>112004</xdr:rowOff>
    </xdr:from>
    <xdr:to>
      <xdr:col>1</xdr:col>
      <xdr:colOff>1197679</xdr:colOff>
      <xdr:row>1</xdr:row>
      <xdr:rowOff>724013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1522DBF-517D-1EB4-1EC6-93BB0BD84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6570" y="881701"/>
          <a:ext cx="1076867" cy="612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E0FA-5DFA-4719-B270-4B2DC46D109A}">
  <dimension ref="A1:AJ5"/>
  <sheetViews>
    <sheetView tabSelected="1" zoomScale="99" workbookViewId="0">
      <selection activeCell="AH10" sqref="AH10"/>
    </sheetView>
  </sheetViews>
  <sheetFormatPr defaultColWidth="8.86328125" defaultRowHeight="15.75" x14ac:dyDescent="0.45"/>
  <cols>
    <col min="1" max="1" width="8" style="4" customWidth="1"/>
    <col min="2" max="2" width="18" style="4" customWidth="1"/>
    <col min="3" max="3" width="16" style="4" customWidth="1"/>
    <col min="4" max="4" width="17.265625" style="4" customWidth="1"/>
    <col min="5" max="5" width="18.1328125" style="4" customWidth="1"/>
    <col min="6" max="7" width="3.1328125" style="4" bestFit="1" customWidth="1"/>
    <col min="8" max="8" width="4.73046875" style="4" bestFit="1" customWidth="1"/>
    <col min="9" max="9" width="3.1328125" style="4" bestFit="1" customWidth="1"/>
    <col min="10" max="10" width="4.73046875" style="4" bestFit="1" customWidth="1"/>
    <col min="11" max="11" width="3.1328125" style="4" bestFit="1" customWidth="1"/>
    <col min="12" max="12" width="4.73046875" style="4" bestFit="1" customWidth="1"/>
    <col min="13" max="13" width="3.1328125" style="4" bestFit="1" customWidth="1"/>
    <col min="14" max="14" width="4.73046875" style="4" bestFit="1" customWidth="1"/>
    <col min="15" max="15" width="3.1328125" style="4" bestFit="1" customWidth="1"/>
    <col min="16" max="16" width="4.73046875" style="4" bestFit="1" customWidth="1"/>
    <col min="17" max="17" width="3.1328125" style="4" bestFit="1" customWidth="1"/>
    <col min="18" max="18" width="4.73046875" style="4" bestFit="1" customWidth="1"/>
    <col min="19" max="19" width="3.1328125" style="4" bestFit="1" customWidth="1"/>
    <col min="20" max="20" width="4.73046875" style="4" bestFit="1" customWidth="1"/>
    <col min="21" max="21" width="3.1328125" style="4" bestFit="1" customWidth="1"/>
    <col min="22" max="22" width="4.73046875" style="4" bestFit="1" customWidth="1"/>
    <col min="23" max="23" width="3.1328125" style="4" bestFit="1" customWidth="1"/>
    <col min="24" max="24" width="4.73046875" style="4" bestFit="1" customWidth="1"/>
    <col min="25" max="25" width="3.1328125" style="4" bestFit="1" customWidth="1"/>
    <col min="26" max="26" width="4.73046875" style="4" bestFit="1" customWidth="1"/>
    <col min="27" max="27" width="3.1328125" style="4" bestFit="1" customWidth="1"/>
    <col min="28" max="28" width="4.73046875" style="4" bestFit="1" customWidth="1"/>
    <col min="29" max="29" width="3.1328125" style="4" bestFit="1" customWidth="1"/>
    <col min="30" max="30" width="6.86328125" style="4" customWidth="1"/>
    <col min="31" max="31" width="12.86328125" style="10" customWidth="1"/>
    <col min="32" max="32" width="16.59765625" style="10" customWidth="1"/>
    <col min="33" max="33" width="17.265625" style="10" customWidth="1"/>
    <col min="34" max="34" width="12.86328125" style="10" customWidth="1"/>
    <col min="35" max="36" width="12.86328125" style="12" customWidth="1"/>
    <col min="37" max="16384" width="8.86328125" style="4"/>
  </cols>
  <sheetData>
    <row r="1" spans="1:36" s="8" customFormat="1" ht="31.5" x14ac:dyDescent="0.45">
      <c r="A1" s="1" t="s">
        <v>0</v>
      </c>
      <c r="B1" s="1" t="s">
        <v>1</v>
      </c>
      <c r="C1" s="1" t="s">
        <v>2</v>
      </c>
      <c r="D1" s="1"/>
      <c r="E1" s="1" t="s">
        <v>3</v>
      </c>
      <c r="F1" s="1">
        <v>35</v>
      </c>
      <c r="G1" s="1">
        <v>36</v>
      </c>
      <c r="H1" s="1">
        <v>36.5</v>
      </c>
      <c r="I1" s="1">
        <v>37</v>
      </c>
      <c r="J1" s="1">
        <v>37.5</v>
      </c>
      <c r="K1" s="1">
        <v>38</v>
      </c>
      <c r="L1" s="1">
        <v>38.5</v>
      </c>
      <c r="M1" s="1">
        <v>39</v>
      </c>
      <c r="N1" s="1">
        <v>39.5</v>
      </c>
      <c r="O1" s="1">
        <v>40</v>
      </c>
      <c r="P1" s="1">
        <v>40.5</v>
      </c>
      <c r="Q1" s="1">
        <v>41</v>
      </c>
      <c r="R1" s="1">
        <v>41.5</v>
      </c>
      <c r="S1" s="1">
        <v>42</v>
      </c>
      <c r="T1" s="1">
        <v>42.5</v>
      </c>
      <c r="U1" s="1">
        <v>43</v>
      </c>
      <c r="V1" s="1">
        <v>43.5</v>
      </c>
      <c r="W1" s="1">
        <v>44</v>
      </c>
      <c r="X1" s="1">
        <v>44.5</v>
      </c>
      <c r="Y1" s="1">
        <v>45</v>
      </c>
      <c r="Z1" s="1">
        <v>45.5</v>
      </c>
      <c r="AA1" s="1">
        <v>46</v>
      </c>
      <c r="AB1" s="1">
        <v>46.5</v>
      </c>
      <c r="AC1" s="1">
        <v>47</v>
      </c>
      <c r="AD1" s="1" t="s">
        <v>4</v>
      </c>
      <c r="AE1" s="5" t="s">
        <v>5</v>
      </c>
      <c r="AF1" s="5" t="s">
        <v>6</v>
      </c>
      <c r="AG1" s="5" t="s">
        <v>7</v>
      </c>
      <c r="AH1" s="5" t="s">
        <v>8</v>
      </c>
      <c r="AI1" s="6" t="s">
        <v>9</v>
      </c>
      <c r="AJ1" s="6" t="s">
        <v>10</v>
      </c>
    </row>
    <row r="2" spans="1:36" s="7" customFormat="1" ht="64.349999999999994" customHeight="1" x14ac:dyDescent="0.45">
      <c r="A2" s="2" t="s">
        <v>11</v>
      </c>
      <c r="B2" s="2"/>
      <c r="C2" s="2" t="s">
        <v>12</v>
      </c>
      <c r="D2" s="2" t="s">
        <v>13</v>
      </c>
      <c r="E2" s="2" t="s">
        <v>14</v>
      </c>
      <c r="F2" s="3"/>
      <c r="G2" s="3">
        <v>3</v>
      </c>
      <c r="H2" s="3"/>
      <c r="I2" s="3">
        <v>3</v>
      </c>
      <c r="J2" s="3">
        <v>3</v>
      </c>
      <c r="K2" s="3">
        <v>3</v>
      </c>
      <c r="L2" s="3"/>
      <c r="M2" s="3">
        <v>4</v>
      </c>
      <c r="N2" s="3">
        <v>3</v>
      </c>
      <c r="O2" s="3">
        <v>2</v>
      </c>
      <c r="P2" s="3">
        <v>2</v>
      </c>
      <c r="Q2" s="3">
        <v>1</v>
      </c>
      <c r="R2" s="3"/>
      <c r="S2" s="3">
        <v>3</v>
      </c>
      <c r="T2" s="3">
        <v>2</v>
      </c>
      <c r="U2" s="2"/>
      <c r="V2" s="3">
        <v>2</v>
      </c>
      <c r="W2" s="2">
        <v>2</v>
      </c>
      <c r="X2" s="3">
        <v>3</v>
      </c>
      <c r="Y2" s="3">
        <v>3</v>
      </c>
      <c r="Z2" s="3"/>
      <c r="AA2" s="3">
        <v>3</v>
      </c>
      <c r="AB2" s="3">
        <v>3</v>
      </c>
      <c r="AC2" s="3"/>
      <c r="AD2" s="2">
        <f>SUBTOTAL(9,F2:AC2)</f>
        <v>45</v>
      </c>
      <c r="AE2" s="9">
        <v>130</v>
      </c>
      <c r="AF2" s="9">
        <f>SUM(AE2*AD2)</f>
        <v>5850</v>
      </c>
      <c r="AG2" s="9">
        <f>AE2*(1-61%)</f>
        <v>50.7</v>
      </c>
      <c r="AH2" s="9">
        <f>SUM(AG2*AD2)</f>
        <v>2281.5</v>
      </c>
      <c r="AI2" s="11">
        <f>SUM(AG2/1.135)</f>
        <v>44.669603524229075</v>
      </c>
      <c r="AJ2" s="11">
        <f>SUM(AI2*AD2)</f>
        <v>2010.1321585903083</v>
      </c>
    </row>
    <row r="3" spans="1:36" s="7" customFormat="1" ht="64.349999999999994" customHeight="1" x14ac:dyDescent="0.45">
      <c r="A3" s="2" t="s">
        <v>11</v>
      </c>
      <c r="B3" s="2"/>
      <c r="C3" s="2" t="s">
        <v>15</v>
      </c>
      <c r="D3" s="2" t="s">
        <v>13</v>
      </c>
      <c r="E3" s="2" t="s">
        <v>16</v>
      </c>
      <c r="F3" s="3"/>
      <c r="G3" s="3"/>
      <c r="H3" s="3"/>
      <c r="I3" s="3">
        <v>1</v>
      </c>
      <c r="J3" s="3"/>
      <c r="K3" s="3"/>
      <c r="L3" s="3"/>
      <c r="M3" s="3"/>
      <c r="N3" s="3"/>
      <c r="O3" s="3">
        <v>1</v>
      </c>
      <c r="P3" s="3"/>
      <c r="Q3" s="3"/>
      <c r="R3" s="3">
        <v>1</v>
      </c>
      <c r="S3" s="3">
        <v>1</v>
      </c>
      <c r="T3" s="3">
        <v>2</v>
      </c>
      <c r="U3" s="2"/>
      <c r="V3" s="3">
        <v>1</v>
      </c>
      <c r="W3" s="2">
        <v>2</v>
      </c>
      <c r="X3" s="3">
        <v>2</v>
      </c>
      <c r="Y3" s="3">
        <v>2</v>
      </c>
      <c r="Z3" s="3"/>
      <c r="AA3" s="3"/>
      <c r="AB3" s="3"/>
      <c r="AC3" s="3"/>
      <c r="AD3" s="2">
        <f>SUBTOTAL(9,F3:AC3)</f>
        <v>13</v>
      </c>
      <c r="AE3" s="9">
        <v>130</v>
      </c>
      <c r="AF3" s="9">
        <f>SUM(AE3*AD3)</f>
        <v>1690</v>
      </c>
      <c r="AG3" s="9">
        <f t="shared" ref="AG3:AG4" si="0">AE3*(1-61%)</f>
        <v>50.7</v>
      </c>
      <c r="AH3" s="9">
        <f>SUM(AG3*AD3)</f>
        <v>659.1</v>
      </c>
      <c r="AI3" s="11">
        <f t="shared" ref="AI3:AI4" si="1">SUM(AG3/1.135)</f>
        <v>44.669603524229075</v>
      </c>
      <c r="AJ3" s="11">
        <f>SUM(AI3*AD3)</f>
        <v>580.70484581497794</v>
      </c>
    </row>
    <row r="4" spans="1:36" s="7" customFormat="1" ht="66.599999999999994" customHeight="1" x14ac:dyDescent="0.45">
      <c r="A4" s="2" t="s">
        <v>11</v>
      </c>
      <c r="B4" s="2"/>
      <c r="C4" s="2" t="s">
        <v>17</v>
      </c>
      <c r="D4" s="2" t="s">
        <v>18</v>
      </c>
      <c r="E4" s="2" t="s">
        <v>19</v>
      </c>
      <c r="F4" s="2"/>
      <c r="G4" s="2">
        <v>2</v>
      </c>
      <c r="H4" s="2"/>
      <c r="I4" s="2">
        <v>2</v>
      </c>
      <c r="J4" s="2">
        <v>2</v>
      </c>
      <c r="K4" s="2">
        <v>1</v>
      </c>
      <c r="L4" s="2"/>
      <c r="M4" s="2">
        <v>1</v>
      </c>
      <c r="N4" s="2">
        <v>1</v>
      </c>
      <c r="O4" s="2">
        <v>5</v>
      </c>
      <c r="P4" s="2"/>
      <c r="Q4" s="2"/>
      <c r="R4" s="2"/>
      <c r="S4" s="2">
        <v>2</v>
      </c>
      <c r="T4" s="2">
        <v>3</v>
      </c>
      <c r="U4" s="2"/>
      <c r="V4" s="2">
        <v>3</v>
      </c>
      <c r="W4" s="2">
        <v>3</v>
      </c>
      <c r="X4" s="2">
        <v>4</v>
      </c>
      <c r="Y4" s="2">
        <v>3</v>
      </c>
      <c r="Z4" s="2"/>
      <c r="AA4" s="2">
        <v>2</v>
      </c>
      <c r="AB4" s="2">
        <v>3</v>
      </c>
      <c r="AC4" s="2"/>
      <c r="AD4" s="2">
        <f>SUBTOTAL(9,F4:AC4)</f>
        <v>37</v>
      </c>
      <c r="AE4" s="9">
        <v>110</v>
      </c>
      <c r="AF4" s="9">
        <f>SUM(AE4*AD4)</f>
        <v>4070</v>
      </c>
      <c r="AG4" s="9">
        <f t="shared" si="0"/>
        <v>42.9</v>
      </c>
      <c r="AH4" s="9">
        <f>SUM(AG4*AD4)</f>
        <v>1587.3</v>
      </c>
      <c r="AI4" s="11">
        <f t="shared" si="1"/>
        <v>37.797356828193834</v>
      </c>
      <c r="AJ4" s="11">
        <f>SUM(AI4*AD4)</f>
        <v>1398.5022026431718</v>
      </c>
    </row>
    <row r="5" spans="1:36" s="8" customForma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>
        <f>SUM(AD2:AD4)</f>
        <v>95</v>
      </c>
      <c r="AE5" s="13"/>
      <c r="AF5" s="13">
        <f t="shared" ref="AF5:AJ5" si="2">SUM(AF2:AF4)</f>
        <v>11610</v>
      </c>
      <c r="AG5" s="13"/>
      <c r="AH5" s="13">
        <f t="shared" si="2"/>
        <v>4527.8999999999996</v>
      </c>
      <c r="AI5" s="14"/>
      <c r="AJ5" s="14">
        <f t="shared" si="2"/>
        <v>3989.3392070484579</v>
      </c>
    </row>
  </sheetData>
  <sheetProtection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F8CA1E-8BF5-4F6C-B748-C3B33DFF58C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287f65e-bd81-4ef8-9d4a-f770dbe35018"/>
    <ds:schemaRef ds:uri="534545f7-dfad-40dc-8880-0a5cc848d94b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5DD787-8E8B-4682-B075-1A155311F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95220-3CEB-4378-97A2-A0DF906602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2026-02-27T09:14:11Z</dcterms:created>
  <dcterms:modified xsi:type="dcterms:W3CDTF">2026-05-28T12:04:02Z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i4>3</vt:i4>
  </property>
  <property fmtid="{D5CDD505-2E9C-101B-9397-08002B2CF9AE}" pid="3" name="OfferId">
    <vt:lpwstr/>
  </property>
  <property fmtid="{D5CDD505-2E9C-101B-9397-08002B2CF9AE}" pid="4" name="ContentTypeId">
    <vt:lpwstr>0x01010040098658C623A54E96A5025728B7D444</vt:lpwstr>
  </property>
  <property fmtid="{D5CDD505-2E9C-101B-9397-08002B2CF9AE}" pid="5" name="MediaServiceImageTags">
    <vt:lpwstr/>
  </property>
</Properties>
</file>