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1A897BE3-30B8-41CC-9DB1-CAB2229D2936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5" r:id="rId1"/>
  </sheets>
  <definedNames>
    <definedName name="_xlnm._FilterDatabase" localSheetId="0" hidden="1">OFFER!$A$14:$T$63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" i="5" l="1"/>
  <c r="Z33" i="5"/>
  <c r="Z62" i="5"/>
  <c r="Z15" i="5"/>
  <c r="Y23" i="5"/>
  <c r="Z23" i="5" s="1"/>
  <c r="Y24" i="5"/>
  <c r="Y25" i="5"/>
  <c r="Z25" i="5" s="1"/>
  <c r="Y31" i="5"/>
  <c r="Z31" i="5" s="1"/>
  <c r="Y33" i="5"/>
  <c r="Y43" i="5"/>
  <c r="Z43" i="5" s="1"/>
  <c r="Y44" i="5"/>
  <c r="Z44" i="5" s="1"/>
  <c r="Y45" i="5"/>
  <c r="Z45" i="5" s="1"/>
  <c r="Y51" i="5"/>
  <c r="Z51" i="5" s="1"/>
  <c r="Y55" i="5"/>
  <c r="Z55" i="5" s="1"/>
  <c r="Y61" i="5"/>
  <c r="Y62" i="5"/>
  <c r="Y63" i="5"/>
  <c r="Z63" i="5" s="1"/>
  <c r="Y15" i="5"/>
  <c r="X16" i="5"/>
  <c r="X25" i="5"/>
  <c r="X26" i="5"/>
  <c r="X32" i="5"/>
  <c r="X33" i="5"/>
  <c r="X34" i="5"/>
  <c r="X35" i="5"/>
  <c r="X36" i="5"/>
  <c r="X45" i="5"/>
  <c r="X46" i="5"/>
  <c r="X52" i="5"/>
  <c r="X53" i="5"/>
  <c r="X54" i="5"/>
  <c r="X55" i="5"/>
  <c r="X56" i="5"/>
  <c r="W16" i="5"/>
  <c r="Y16" i="5" s="1"/>
  <c r="Z16" i="5" s="1"/>
  <c r="W17" i="5"/>
  <c r="Y17" i="5" s="1"/>
  <c r="Z17" i="5" s="1"/>
  <c r="W18" i="5"/>
  <c r="X18" i="5" s="1"/>
  <c r="W19" i="5"/>
  <c r="X19" i="5" s="1"/>
  <c r="W20" i="5"/>
  <c r="X20" i="5" s="1"/>
  <c r="W21" i="5"/>
  <c r="Y21" i="5" s="1"/>
  <c r="Z21" i="5" s="1"/>
  <c r="W22" i="5"/>
  <c r="X22" i="5" s="1"/>
  <c r="W23" i="5"/>
  <c r="X23" i="5" s="1"/>
  <c r="W24" i="5"/>
  <c r="X24" i="5" s="1"/>
  <c r="W25" i="5"/>
  <c r="W26" i="5"/>
  <c r="Y26" i="5" s="1"/>
  <c r="Z26" i="5" s="1"/>
  <c r="W27" i="5"/>
  <c r="Y27" i="5" s="1"/>
  <c r="Z27" i="5" s="1"/>
  <c r="W28" i="5"/>
  <c r="X28" i="5" s="1"/>
  <c r="W29" i="5"/>
  <c r="X29" i="5" s="1"/>
  <c r="W30" i="5"/>
  <c r="X30" i="5" s="1"/>
  <c r="W31" i="5"/>
  <c r="W32" i="5"/>
  <c r="Y32" i="5" s="1"/>
  <c r="Z32" i="5" s="1"/>
  <c r="W33" i="5"/>
  <c r="W34" i="5"/>
  <c r="Y34" i="5" s="1"/>
  <c r="Z34" i="5" s="1"/>
  <c r="W35" i="5"/>
  <c r="Y35" i="5" s="1"/>
  <c r="Z35" i="5" s="1"/>
  <c r="W36" i="5"/>
  <c r="Y36" i="5" s="1"/>
  <c r="Z36" i="5" s="1"/>
  <c r="W37" i="5"/>
  <c r="Y37" i="5" s="1"/>
  <c r="Z37" i="5" s="1"/>
  <c r="W38" i="5"/>
  <c r="X38" i="5" s="1"/>
  <c r="W39" i="5"/>
  <c r="X39" i="5" s="1"/>
  <c r="W40" i="5"/>
  <c r="X40" i="5" s="1"/>
  <c r="W41" i="5"/>
  <c r="Y41" i="5" s="1"/>
  <c r="Z41" i="5" s="1"/>
  <c r="W42" i="5"/>
  <c r="X42" i="5" s="1"/>
  <c r="W43" i="5"/>
  <c r="X43" i="5" s="1"/>
  <c r="W44" i="5"/>
  <c r="X44" i="5" s="1"/>
  <c r="W45" i="5"/>
  <c r="W46" i="5"/>
  <c r="Y46" i="5" s="1"/>
  <c r="Z46" i="5" s="1"/>
  <c r="W47" i="5"/>
  <c r="Y47" i="5" s="1"/>
  <c r="Z47" i="5" s="1"/>
  <c r="W48" i="5"/>
  <c r="X48" i="5" s="1"/>
  <c r="W49" i="5"/>
  <c r="X49" i="5" s="1"/>
  <c r="W50" i="5"/>
  <c r="X50" i="5" s="1"/>
  <c r="W51" i="5"/>
  <c r="W52" i="5"/>
  <c r="Y52" i="5" s="1"/>
  <c r="Z52" i="5" s="1"/>
  <c r="W53" i="5"/>
  <c r="Y53" i="5" s="1"/>
  <c r="Z53" i="5" s="1"/>
  <c r="W54" i="5"/>
  <c r="Y54" i="5" s="1"/>
  <c r="Z54" i="5" s="1"/>
  <c r="W55" i="5"/>
  <c r="W56" i="5"/>
  <c r="Y56" i="5" s="1"/>
  <c r="Z56" i="5" s="1"/>
  <c r="W57" i="5"/>
  <c r="Y57" i="5" s="1"/>
  <c r="Z57" i="5" s="1"/>
  <c r="W58" i="5"/>
  <c r="X58" i="5" s="1"/>
  <c r="W59" i="5"/>
  <c r="X59" i="5" s="1"/>
  <c r="W60" i="5"/>
  <c r="X60" i="5" s="1"/>
  <c r="W61" i="5"/>
  <c r="W62" i="5"/>
  <c r="X62" i="5" s="1"/>
  <c r="W63" i="5"/>
  <c r="X63" i="5" s="1"/>
  <c r="W15" i="5"/>
  <c r="X15" i="5" s="1"/>
  <c r="T16" i="5"/>
  <c r="V16" i="5" s="1"/>
  <c r="T17" i="5"/>
  <c r="V17" i="5" s="1"/>
  <c r="T18" i="5"/>
  <c r="V18" i="5" s="1"/>
  <c r="T19" i="5"/>
  <c r="V19" i="5" s="1"/>
  <c r="T20" i="5"/>
  <c r="T21" i="5"/>
  <c r="X21" i="5" s="1"/>
  <c r="T22" i="5"/>
  <c r="V22" i="5" s="1"/>
  <c r="T23" i="5"/>
  <c r="V23" i="5" s="1"/>
  <c r="T24" i="5"/>
  <c r="V24" i="5" s="1"/>
  <c r="T25" i="5"/>
  <c r="V25" i="5" s="1"/>
  <c r="T26" i="5"/>
  <c r="V26" i="5" s="1"/>
  <c r="T27" i="5"/>
  <c r="V27" i="5" s="1"/>
  <c r="T28" i="5"/>
  <c r="V28" i="5" s="1"/>
  <c r="T29" i="5"/>
  <c r="V29" i="5" s="1"/>
  <c r="T30" i="5"/>
  <c r="T31" i="5"/>
  <c r="X31" i="5" s="1"/>
  <c r="T32" i="5"/>
  <c r="V32" i="5" s="1"/>
  <c r="T33" i="5"/>
  <c r="V33" i="5" s="1"/>
  <c r="T34" i="5"/>
  <c r="V34" i="5" s="1"/>
  <c r="T35" i="5"/>
  <c r="V35" i="5" s="1"/>
  <c r="T36" i="5"/>
  <c r="V36" i="5" s="1"/>
  <c r="T37" i="5"/>
  <c r="V37" i="5" s="1"/>
  <c r="T38" i="5"/>
  <c r="V38" i="5" s="1"/>
  <c r="T39" i="5"/>
  <c r="V39" i="5" s="1"/>
  <c r="T40" i="5"/>
  <c r="T41" i="5"/>
  <c r="X41" i="5" s="1"/>
  <c r="T42" i="5"/>
  <c r="V42" i="5" s="1"/>
  <c r="T43" i="5"/>
  <c r="V43" i="5" s="1"/>
  <c r="T44" i="5"/>
  <c r="V44" i="5" s="1"/>
  <c r="T45" i="5"/>
  <c r="V45" i="5" s="1"/>
  <c r="T46" i="5"/>
  <c r="V46" i="5" s="1"/>
  <c r="T47" i="5"/>
  <c r="V47" i="5" s="1"/>
  <c r="T48" i="5"/>
  <c r="V48" i="5" s="1"/>
  <c r="T49" i="5"/>
  <c r="V49" i="5" s="1"/>
  <c r="T50" i="5"/>
  <c r="T51" i="5"/>
  <c r="X51" i="5" s="1"/>
  <c r="T52" i="5"/>
  <c r="V52" i="5" s="1"/>
  <c r="T53" i="5"/>
  <c r="V53" i="5" s="1"/>
  <c r="T54" i="5"/>
  <c r="V54" i="5" s="1"/>
  <c r="T55" i="5"/>
  <c r="V55" i="5" s="1"/>
  <c r="T56" i="5"/>
  <c r="V56" i="5" s="1"/>
  <c r="T57" i="5"/>
  <c r="V57" i="5" s="1"/>
  <c r="T58" i="5"/>
  <c r="V58" i="5" s="1"/>
  <c r="T59" i="5"/>
  <c r="V59" i="5" s="1"/>
  <c r="T60" i="5"/>
  <c r="V60" i="5" s="1"/>
  <c r="T61" i="5"/>
  <c r="X61" i="5" s="1"/>
  <c r="T62" i="5"/>
  <c r="V62" i="5" s="1"/>
  <c r="T63" i="5"/>
  <c r="V63" i="5" s="1"/>
  <c r="T15" i="5"/>
  <c r="V15" i="5" s="1"/>
  <c r="Y50" i="5" l="1"/>
  <c r="Z20" i="5"/>
  <c r="Y30" i="5"/>
  <c r="Z30" i="5" s="1"/>
  <c r="Y60" i="5"/>
  <c r="Y40" i="5"/>
  <c r="Y22" i="5"/>
  <c r="Z22" i="5" s="1"/>
  <c r="Z50" i="5"/>
  <c r="Z61" i="5"/>
  <c r="Z40" i="5"/>
  <c r="Y42" i="5"/>
  <c r="Z42" i="5" s="1"/>
  <c r="Y20" i="5"/>
  <c r="V50" i="5"/>
  <c r="V20" i="5"/>
  <c r="Z60" i="5"/>
  <c r="V61" i="5"/>
  <c r="V51" i="5"/>
  <c r="V41" i="5"/>
  <c r="V31" i="5"/>
  <c r="V21" i="5"/>
  <c r="V64" i="5" s="1"/>
  <c r="X57" i="5"/>
  <c r="X47" i="5"/>
  <c r="X37" i="5"/>
  <c r="X27" i="5"/>
  <c r="X17" i="5"/>
  <c r="V40" i="5"/>
  <c r="Y59" i="5"/>
  <c r="Z59" i="5" s="1"/>
  <c r="Y49" i="5"/>
  <c r="Z49" i="5" s="1"/>
  <c r="Y39" i="5"/>
  <c r="Z39" i="5" s="1"/>
  <c r="Y29" i="5"/>
  <c r="Z29" i="5" s="1"/>
  <c r="Y19" i="5"/>
  <c r="Z19" i="5" s="1"/>
  <c r="V30" i="5"/>
  <c r="T64" i="5"/>
  <c r="Y58" i="5"/>
  <c r="Z58" i="5" s="1"/>
  <c r="Y48" i="5"/>
  <c r="Z48" i="5" s="1"/>
  <c r="Y38" i="5"/>
  <c r="Z38" i="5" s="1"/>
  <c r="Y28" i="5"/>
  <c r="Z28" i="5" s="1"/>
  <c r="Y18" i="5"/>
  <c r="Z18" i="5" s="1"/>
  <c r="X64" i="5"/>
  <c r="Z64" i="5" l="1"/>
</calcChain>
</file>

<file path=xl/sharedStrings.xml><?xml version="1.0" encoding="utf-8"?>
<sst xmlns="http://schemas.openxmlformats.org/spreadsheetml/2006/main" count="635" uniqueCount="183">
  <si>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</si>
  <si>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</si>
  <si>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</si>
  <si>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</si>
  <si>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</si>
  <si>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</si>
  <si>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</si>
  <si>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</si>
  <si>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RTW MAN</t>
  </si>
  <si>
    <t>S</t>
  </si>
  <si>
    <t>M</t>
  </si>
  <si>
    <t>L</t>
  </si>
  <si>
    <t>XL</t>
  </si>
  <si>
    <t>XXL</t>
  </si>
  <si>
    <t>ORDER NUMBER</t>
  </si>
  <si>
    <t>RTW WOMAN</t>
  </si>
  <si>
    <t>XS</t>
  </si>
  <si>
    <t>PRE/IN HAND</t>
  </si>
  <si>
    <t>BELT WOMAN</t>
  </si>
  <si>
    <t>DELIVERY TYPE</t>
  </si>
  <si>
    <t>BELT MAN</t>
  </si>
  <si>
    <t>ACC</t>
  </si>
  <si>
    <t>UNI</t>
  </si>
  <si>
    <t>Brand</t>
  </si>
  <si>
    <t>Gender</t>
  </si>
  <si>
    <t>Category</t>
  </si>
  <si>
    <t>Description 1</t>
  </si>
  <si>
    <t>Description 2</t>
  </si>
  <si>
    <t>Item</t>
  </si>
  <si>
    <t>Color Code</t>
  </si>
  <si>
    <t>SKU</t>
  </si>
  <si>
    <t>SKU NEW</t>
  </si>
  <si>
    <t>Color Description</t>
  </si>
  <si>
    <t>Composition</t>
  </si>
  <si>
    <t>Picture</t>
  </si>
  <si>
    <t>QTY</t>
  </si>
  <si>
    <t>RRP €</t>
  </si>
  <si>
    <t>RRP TOT €</t>
  </si>
  <si>
    <t>COST €</t>
  </si>
  <si>
    <t>COST TOT €</t>
  </si>
  <si>
    <t>COST £</t>
  </si>
  <si>
    <t>COST TOT £</t>
  </si>
  <si>
    <t>BALMAIN</t>
  </si>
  <si>
    <t>WOMEN</t>
  </si>
  <si>
    <t>ACCESSORIES</t>
  </si>
  <si>
    <t>BAGS</t>
  </si>
  <si>
    <t>B-ARMY SHOPPER 42-CANVAS&amp;LOGO</t>
  </si>
  <si>
    <t>FN6FC662TCPY</t>
  </si>
  <si>
    <t>UBK</t>
  </si>
  <si>
    <t>FN6FC662TCPYUBK</t>
  </si>
  <si>
    <t>KHAKI/NOIR</t>
  </si>
  <si>
    <t>100% COTTON</t>
  </si>
  <si>
    <t>FN6FC662TCFN</t>
  </si>
  <si>
    <t>GEM</t>
  </si>
  <si>
    <t>FN6FC662TCFNGEM</t>
  </si>
  <si>
    <t>NATURAL BROWN</t>
  </si>
  <si>
    <t>58%COTTON 42%LINEN</t>
  </si>
  <si>
    <t>FN6FC662TCOU</t>
  </si>
  <si>
    <t>EAB</t>
  </si>
  <si>
    <t>FN6FC662TCOUEAB</t>
  </si>
  <si>
    <t>BLACK</t>
  </si>
  <si>
    <t>B-ARMY SHOPPER 26-CANVAS&amp;LOGO</t>
  </si>
  <si>
    <t>FN6FB661TCPY</t>
  </si>
  <si>
    <t>FN6FB661TCPYUBK</t>
  </si>
  <si>
    <t>FN6FB661TCFN</t>
  </si>
  <si>
    <t>FN6FB661TCFNGEM</t>
  </si>
  <si>
    <t>FN6FB661TCOU</t>
  </si>
  <si>
    <t>FN6FB661TCOUEAB</t>
  </si>
  <si>
    <t>B-ARMY SHOULDER BAG-CANVAS&amp;LEATHER</t>
  </si>
  <si>
    <t>FN6BT743TCOU</t>
  </si>
  <si>
    <t>FN6BT743TCOUEAB</t>
  </si>
  <si>
    <t>FN6BT743TCFN</t>
  </si>
  <si>
    <t>FN6BT743TCFNGEM</t>
  </si>
  <si>
    <t>FN6BT743TCPY</t>
  </si>
  <si>
    <t>FN6BT743TCPYUBK</t>
  </si>
  <si>
    <t>EN0BB720TCFE</t>
  </si>
  <si>
    <t>EN0BB720TCFEGEM</t>
  </si>
  <si>
    <t>FN6BB720TCFNGEM</t>
  </si>
  <si>
    <t>EN0BB720TCDY</t>
  </si>
  <si>
    <t>EN0BB720TCDYEAB</t>
  </si>
  <si>
    <t>FN6BB720TCOUEAB</t>
  </si>
  <si>
    <t>MEN</t>
  </si>
  <si>
    <t>BELT</t>
  </si>
  <si>
    <t>FM6WJ000LCRU</t>
  </si>
  <si>
    <t>0PA</t>
  </si>
  <si>
    <t>FM6WJ000LCRU0PA</t>
  </si>
  <si>
    <t>FM6WJ000LSPY0PA</t>
  </si>
  <si>
    <t>100% COW LEATHER</t>
  </si>
  <si>
    <t>FN6WJ002LCRU</t>
  </si>
  <si>
    <t>FN6WJ002LCRU0PA</t>
  </si>
  <si>
    <t>FN6WJ002LSPY0PA</t>
  </si>
  <si>
    <t>100% BOVINE LEATHER</t>
  </si>
  <si>
    <t>RTW</t>
  </si>
  <si>
    <t>HOODIE</t>
  </si>
  <si>
    <t>BALMAIN PRINTED HOODIE</t>
  </si>
  <si>
    <t>GH6JR090BB04</t>
  </si>
  <si>
    <t>GH6JR090BB04EAB</t>
  </si>
  <si>
    <t>BLACK / WHITE</t>
  </si>
  <si>
    <t>RTW M</t>
  </si>
  <si>
    <t>YEQ</t>
  </si>
  <si>
    <t>GH6JR090BB04YEQ</t>
  </si>
  <si>
    <t>GREY / BLACK</t>
  </si>
  <si>
    <t>SDQ</t>
  </si>
  <si>
    <t>GH6JR090BB04SDQ</t>
  </si>
  <si>
    <t>NAVY / WHITE</t>
  </si>
  <si>
    <t>UDK</t>
  </si>
  <si>
    <t>GH6JR090BB04UDK</t>
  </si>
  <si>
    <t>KHAKI / WHITE</t>
  </si>
  <si>
    <t>SWEATPANTS</t>
  </si>
  <si>
    <t>RIBBED BALMAIN PRINTED SWEATPANTS</t>
  </si>
  <si>
    <t>FH6OB340BD26</t>
  </si>
  <si>
    <t>FH6OB340BD26EAB</t>
  </si>
  <si>
    <t>FH6OB340BD26YEQ</t>
  </si>
  <si>
    <t>FH6OB340BD26SDQ</t>
  </si>
  <si>
    <t>GF6JR030BB04</t>
  </si>
  <si>
    <t>GF6JR030BB04EAB</t>
  </si>
  <si>
    <t>RTW W</t>
  </si>
  <si>
    <t>GF6JR030BB04YEQ</t>
  </si>
  <si>
    <t>MELANGED GREY</t>
  </si>
  <si>
    <t>FN6WJ000LCRU</t>
  </si>
  <si>
    <t>FN6WJ000LCRU0PA</t>
  </si>
  <si>
    <t>FN6WJ000LSPY0PA</t>
  </si>
  <si>
    <t>SWEATSHIRT</t>
  </si>
  <si>
    <t>BALMAIN VINTAGE PRINTED SWEAT</t>
  </si>
  <si>
    <t>GH6JQ125BB04</t>
  </si>
  <si>
    <t>GH6JQ125BB04YEQ</t>
  </si>
  <si>
    <t>GREY/BLACK</t>
  </si>
  <si>
    <t>GH6JQ125BB04SDQ</t>
  </si>
  <si>
    <t>GH6JQ125BB04EAB</t>
  </si>
  <si>
    <t>GH6JQ125BB04UDK</t>
  </si>
  <si>
    <t>KHAKI/WHITE</t>
  </si>
  <si>
    <t>POLO</t>
  </si>
  <si>
    <t>BALMAIN VINTAGE EMBR POLO</t>
  </si>
  <si>
    <t>GH6GC026BB04</t>
  </si>
  <si>
    <t>GH6GC026BB04EAB</t>
  </si>
  <si>
    <t>GAB</t>
  </si>
  <si>
    <t>GH6GC026BB04GAB</t>
  </si>
  <si>
    <t>WHITE/BLACK</t>
  </si>
  <si>
    <t>GH6GC026BB04SDQ</t>
  </si>
  <si>
    <t>GH6GC026BB04UDK</t>
  </si>
  <si>
    <t>SWAETSHIRT</t>
  </si>
  <si>
    <t>BALMAIN PRINTED CREW NECK</t>
  </si>
  <si>
    <t>GF6JO080BB04</t>
  </si>
  <si>
    <t>GF6JO080BB04EAB</t>
  </si>
  <si>
    <t>GF6JO080BB04SDQ</t>
  </si>
  <si>
    <t>NAVY</t>
  </si>
  <si>
    <t>GF6JO080BB04YEQ</t>
  </si>
  <si>
    <t>T-SHIRT</t>
  </si>
  <si>
    <t>BALMAIN VINTAGE PRINTED T-SHIRT</t>
  </si>
  <si>
    <t>EH6EG000BB04</t>
  </si>
  <si>
    <t>EH6EG000BB04EAB</t>
  </si>
  <si>
    <t>EH6EG000BB04GAB</t>
  </si>
  <si>
    <t>EH6EG000BB04SDQ</t>
  </si>
  <si>
    <t>EH6EG000BB04UDK</t>
  </si>
  <si>
    <t>TANK TOP</t>
  </si>
  <si>
    <t>3 BTN BALMAIN PRINTED TANK TOP</t>
  </si>
  <si>
    <t>EF6ED002BB04</t>
  </si>
  <si>
    <t>EF6ED002BB04EAB</t>
  </si>
  <si>
    <t>EF6ED002BB04GAB</t>
  </si>
  <si>
    <t>WHITE</t>
  </si>
  <si>
    <t>EF6ED002BB04SDQ</t>
  </si>
  <si>
    <t>BALMAIN PRINTED CARD HOLDER</t>
  </si>
  <si>
    <t>FN6MC075LVPT</t>
  </si>
  <si>
    <t>FN6MC075LVPT0PA</t>
  </si>
  <si>
    <t>BALMAIN PRINTED T-SHIRT</t>
  </si>
  <si>
    <t>GF6EF000BB04</t>
  </si>
  <si>
    <t>GF6EF000BB04EAB</t>
  </si>
  <si>
    <t>GF6EF000BB04GAB</t>
  </si>
  <si>
    <t>GF6EF000BB04SDQ</t>
  </si>
  <si>
    <t>GF6EF000BB04YEQ</t>
  </si>
  <si>
    <t>Men</t>
  </si>
  <si>
    <t>SCARF</t>
  </si>
  <si>
    <t>BALMAIN COUTURE LABEL WOOL SCARF</t>
  </si>
  <si>
    <t>EH6XG020KC65</t>
  </si>
  <si>
    <t>EDK</t>
  </si>
  <si>
    <t>EH6XG020KC65EDK</t>
  </si>
  <si>
    <t>100% WOOL</t>
  </si>
  <si>
    <t>BEANIE</t>
  </si>
  <si>
    <t>BALMAIN COUTURE LABEL WOOL BEANIE</t>
  </si>
  <si>
    <t>EH6XC030KC65</t>
  </si>
  <si>
    <t>EH6XC030KC65EDK</t>
  </si>
  <si>
    <t>BALMAIN BASEBALL CAP</t>
  </si>
  <si>
    <t>EH6XA550CB24ENH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</si>
</sst>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164" fontId="2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64" fontId="2" fillId="0" borderId="2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8" fillId="4" borderId="1" xfId="2" applyNumberFormat="1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center" vertical="center" wrapText="1" shrinkToFit="1"/>
    </xf>
    <xf numFmtId="166" fontId="3" fillId="0" borderId="0" xfId="2" applyNumberFormat="1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>
      <alignment horizontal="center" vertical="center"/>
    </xf>
    <xf numFmtId="166" fontId="5" fillId="0" borderId="0" xfId="2" applyNumberFormat="1" applyFont="1" applyFill="1" applyBorder="1" applyAlignment="1">
      <alignment horizontal="center" vertical="center"/>
    </xf>
    <xf numFmtId="166" fontId="8" fillId="5" borderId="1" xfId="2" applyNumberFormat="1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184232</xdr:colOff>
      <xdr:row>14</xdr:row>
      <xdr:rowOff>42332</xdr:rowOff>
    </xdr:from>
    <xdr:to>
      <xdr:col>11</xdr:col>
      <xdr:colOff>751416</xdr:colOff>
      <xdr:row>14</xdr:row>
      <xdr:rowOff>896920</xdr:rowOff>
    </xdr:to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332" y="1318682"/>
          <a:ext cx="567184" cy="854588"/>
        </a:xfrm>
        <a:prstGeom prst="rect">
          <a:avLst/>
        </a:prstGeom>
      </xdr:spPr>
    </xdr:pic>
    <xdr:clientData/>
  </xdr:twoCellAnchor>
  <xdr:twoCellAnchor>
    <xdr:from>
      <xdr:col>11</xdr:col>
      <xdr:colOff>178220</xdr:colOff>
      <xdr:row>15</xdr:row>
      <xdr:rowOff>52916</xdr:rowOff>
    </xdr:from>
    <xdr:to>
      <xdr:col>11</xdr:col>
      <xdr:colOff>730250</xdr:colOff>
      <xdr:row>15</xdr:row>
      <xdr:rowOff>854391</xdr:rowOff>
    </xdr:to>
    <xdr:pic>
      <xdr:nvPicPr>
        <xdr:cNvPr id="3" name="image14.jpe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0320" y="2234141"/>
          <a:ext cx="552030" cy="801475"/>
        </a:xfrm>
        <a:prstGeom prst="rect">
          <a:avLst/>
        </a:prstGeom>
      </xdr:spPr>
    </xdr:pic>
    <xdr:clientData/>
  </xdr:twoCellAnchor>
  <xdr:twoCellAnchor>
    <xdr:from>
      <xdr:col>11</xdr:col>
      <xdr:colOff>205314</xdr:colOff>
      <xdr:row>16</xdr:row>
      <xdr:rowOff>42332</xdr:rowOff>
    </xdr:from>
    <xdr:to>
      <xdr:col>11</xdr:col>
      <xdr:colOff>719666</xdr:colOff>
      <xdr:row>16</xdr:row>
      <xdr:rowOff>866952</xdr:rowOff>
    </xdr:to>
    <xdr:pic>
      <xdr:nvPicPr>
        <xdr:cNvPr id="4" name="image15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7414" y="3128432"/>
          <a:ext cx="514352" cy="824620"/>
        </a:xfrm>
        <a:prstGeom prst="rect">
          <a:avLst/>
        </a:prstGeom>
      </xdr:spPr>
    </xdr:pic>
    <xdr:clientData/>
  </xdr:twoCellAnchor>
  <xdr:twoCellAnchor>
    <xdr:from>
      <xdr:col>11</xdr:col>
      <xdr:colOff>166368</xdr:colOff>
      <xdr:row>17</xdr:row>
      <xdr:rowOff>74082</xdr:rowOff>
    </xdr:from>
    <xdr:to>
      <xdr:col>11</xdr:col>
      <xdr:colOff>780174</xdr:colOff>
      <xdr:row>17</xdr:row>
      <xdr:rowOff>857251</xdr:rowOff>
    </xdr:to>
    <xdr:pic>
      <xdr:nvPicPr>
        <xdr:cNvPr id="5" name="image17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8468" y="4065057"/>
          <a:ext cx="613806" cy="783169"/>
        </a:xfrm>
        <a:prstGeom prst="rect">
          <a:avLst/>
        </a:prstGeom>
      </xdr:spPr>
    </xdr:pic>
    <xdr:clientData/>
  </xdr:twoCellAnchor>
  <xdr:twoCellAnchor>
    <xdr:from>
      <xdr:col>11</xdr:col>
      <xdr:colOff>135888</xdr:colOff>
      <xdr:row>18</xdr:row>
      <xdr:rowOff>52916</xdr:rowOff>
    </xdr:from>
    <xdr:to>
      <xdr:col>11</xdr:col>
      <xdr:colOff>793749</xdr:colOff>
      <xdr:row>18</xdr:row>
      <xdr:rowOff>774638</xdr:rowOff>
    </xdr:to>
    <xdr:pic>
      <xdr:nvPicPr>
        <xdr:cNvPr id="6" name="image18.jpe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7988" y="4948766"/>
          <a:ext cx="657861" cy="721722"/>
        </a:xfrm>
        <a:prstGeom prst="rect">
          <a:avLst/>
        </a:prstGeom>
      </xdr:spPr>
    </xdr:pic>
    <xdr:clientData/>
  </xdr:twoCellAnchor>
  <xdr:twoCellAnchor>
    <xdr:from>
      <xdr:col>11</xdr:col>
      <xdr:colOff>193547</xdr:colOff>
      <xdr:row>19</xdr:row>
      <xdr:rowOff>63501</xdr:rowOff>
    </xdr:from>
    <xdr:to>
      <xdr:col>11</xdr:col>
      <xdr:colOff>719667</xdr:colOff>
      <xdr:row>19</xdr:row>
      <xdr:rowOff>822424</xdr:rowOff>
    </xdr:to>
    <xdr:pic>
      <xdr:nvPicPr>
        <xdr:cNvPr id="7" name="image19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647" y="5864226"/>
          <a:ext cx="526120" cy="758923"/>
        </a:xfrm>
        <a:prstGeom prst="rect">
          <a:avLst/>
        </a:prstGeom>
      </xdr:spPr>
    </xdr:pic>
    <xdr:clientData/>
  </xdr:twoCellAnchor>
  <xdr:twoCellAnchor>
    <xdr:from>
      <xdr:col>11</xdr:col>
      <xdr:colOff>176782</xdr:colOff>
      <xdr:row>20</xdr:row>
      <xdr:rowOff>42840</xdr:rowOff>
    </xdr:from>
    <xdr:to>
      <xdr:col>11</xdr:col>
      <xdr:colOff>740833</xdr:colOff>
      <xdr:row>20</xdr:row>
      <xdr:rowOff>828151</xdr:rowOff>
    </xdr:to>
    <xdr:pic>
      <xdr:nvPicPr>
        <xdr:cNvPr id="8" name="image21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8882" y="6748440"/>
          <a:ext cx="564051" cy="785311"/>
        </a:xfrm>
        <a:prstGeom prst="rect">
          <a:avLst/>
        </a:prstGeom>
      </xdr:spPr>
    </xdr:pic>
    <xdr:clientData/>
  </xdr:twoCellAnchor>
  <xdr:twoCellAnchor>
    <xdr:from>
      <xdr:col>11</xdr:col>
      <xdr:colOff>190501</xdr:colOff>
      <xdr:row>21</xdr:row>
      <xdr:rowOff>52917</xdr:rowOff>
    </xdr:from>
    <xdr:to>
      <xdr:col>11</xdr:col>
      <xdr:colOff>709083</xdr:colOff>
      <xdr:row>21</xdr:row>
      <xdr:rowOff>879377</xdr:rowOff>
    </xdr:to>
    <xdr:pic>
      <xdr:nvPicPr>
        <xdr:cNvPr id="9" name="image22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70" t="10035"/>
        <a:stretch/>
      </xdr:blipFill>
      <xdr:spPr>
        <a:xfrm>
          <a:off x="13182601" y="7663392"/>
          <a:ext cx="518582" cy="826460"/>
        </a:xfrm>
        <a:prstGeom prst="rect">
          <a:avLst/>
        </a:prstGeom>
      </xdr:spPr>
    </xdr:pic>
    <xdr:clientData/>
  </xdr:twoCellAnchor>
  <xdr:twoCellAnchor>
    <xdr:from>
      <xdr:col>11</xdr:col>
      <xdr:colOff>222247</xdr:colOff>
      <xdr:row>22</xdr:row>
      <xdr:rowOff>21166</xdr:rowOff>
    </xdr:from>
    <xdr:to>
      <xdr:col>11</xdr:col>
      <xdr:colOff>730249</xdr:colOff>
      <xdr:row>22</xdr:row>
      <xdr:rowOff>876239</xdr:rowOff>
    </xdr:to>
    <xdr:pic>
      <xdr:nvPicPr>
        <xdr:cNvPr id="10" name="image23.jpe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4347" y="8536516"/>
          <a:ext cx="508002" cy="855073"/>
        </a:xfrm>
        <a:prstGeom prst="rect">
          <a:avLst/>
        </a:prstGeom>
      </xdr:spPr>
    </xdr:pic>
    <xdr:clientData/>
  </xdr:twoCellAnchor>
  <xdr:twoCellAnchor>
    <xdr:from>
      <xdr:col>11</xdr:col>
      <xdr:colOff>193122</xdr:colOff>
      <xdr:row>23</xdr:row>
      <xdr:rowOff>42333</xdr:rowOff>
    </xdr:from>
    <xdr:to>
      <xdr:col>11</xdr:col>
      <xdr:colOff>730250</xdr:colOff>
      <xdr:row>23</xdr:row>
      <xdr:rowOff>873108</xdr:rowOff>
    </xdr:to>
    <xdr:pic>
      <xdr:nvPicPr>
        <xdr:cNvPr id="11" name="image24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222" y="9462558"/>
          <a:ext cx="537128" cy="830775"/>
        </a:xfrm>
        <a:prstGeom prst="rect">
          <a:avLst/>
        </a:prstGeom>
      </xdr:spPr>
    </xdr:pic>
    <xdr:clientData/>
  </xdr:twoCellAnchor>
  <xdr:twoCellAnchor>
    <xdr:from>
      <xdr:col>11</xdr:col>
      <xdr:colOff>173735</xdr:colOff>
      <xdr:row>24</xdr:row>
      <xdr:rowOff>42333</xdr:rowOff>
    </xdr:from>
    <xdr:to>
      <xdr:col>11</xdr:col>
      <xdr:colOff>744038</xdr:colOff>
      <xdr:row>24</xdr:row>
      <xdr:rowOff>836083</xdr:rowOff>
    </xdr:to>
    <xdr:pic>
      <xdr:nvPicPr>
        <xdr:cNvPr id="12" name="image25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09" b="39344"/>
        <a:stretch/>
      </xdr:blipFill>
      <xdr:spPr>
        <a:xfrm>
          <a:off x="13165835" y="10367433"/>
          <a:ext cx="570303" cy="793750"/>
        </a:xfrm>
        <a:prstGeom prst="rect">
          <a:avLst/>
        </a:prstGeom>
      </xdr:spPr>
    </xdr:pic>
    <xdr:clientData/>
  </xdr:twoCellAnchor>
  <xdr:twoCellAnchor>
    <xdr:from>
      <xdr:col>11</xdr:col>
      <xdr:colOff>179575</xdr:colOff>
      <xdr:row>25</xdr:row>
      <xdr:rowOff>79163</xdr:rowOff>
    </xdr:from>
    <xdr:to>
      <xdr:col>11</xdr:col>
      <xdr:colOff>684187</xdr:colOff>
      <xdr:row>25</xdr:row>
      <xdr:rowOff>836083</xdr:rowOff>
    </xdr:to>
    <xdr:pic>
      <xdr:nvPicPr>
        <xdr:cNvPr id="13" name="image34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1675" y="11309138"/>
          <a:ext cx="504612" cy="756920"/>
        </a:xfrm>
        <a:prstGeom prst="rect">
          <a:avLst/>
        </a:prstGeom>
      </xdr:spPr>
    </xdr:pic>
    <xdr:clientData/>
  </xdr:twoCellAnchor>
  <xdr:twoCellAnchor>
    <xdr:from>
      <xdr:col>11</xdr:col>
      <xdr:colOff>84664</xdr:colOff>
      <xdr:row>26</xdr:row>
      <xdr:rowOff>75691</xdr:rowOff>
    </xdr:from>
    <xdr:to>
      <xdr:col>11</xdr:col>
      <xdr:colOff>895333</xdr:colOff>
      <xdr:row>26</xdr:row>
      <xdr:rowOff>772583</xdr:rowOff>
    </xdr:to>
    <xdr:pic>
      <xdr:nvPicPr>
        <xdr:cNvPr id="14" name="image35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6764" y="12210541"/>
          <a:ext cx="763044" cy="696892"/>
        </a:xfrm>
        <a:prstGeom prst="rect">
          <a:avLst/>
        </a:prstGeom>
      </xdr:spPr>
    </xdr:pic>
    <xdr:clientData/>
  </xdr:twoCellAnchor>
  <xdr:twoCellAnchor>
    <xdr:from>
      <xdr:col>11</xdr:col>
      <xdr:colOff>123611</xdr:colOff>
      <xdr:row>27</xdr:row>
      <xdr:rowOff>85175</xdr:rowOff>
    </xdr:from>
    <xdr:to>
      <xdr:col>11</xdr:col>
      <xdr:colOff>779634</xdr:colOff>
      <xdr:row>27</xdr:row>
      <xdr:rowOff>814916</xdr:rowOff>
    </xdr:to>
    <xdr:pic>
      <xdr:nvPicPr>
        <xdr:cNvPr id="15" name="image36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648" b="46302"/>
        <a:stretch/>
      </xdr:blipFill>
      <xdr:spPr>
        <a:xfrm>
          <a:off x="13115711" y="13124900"/>
          <a:ext cx="656023" cy="729741"/>
        </a:xfrm>
        <a:prstGeom prst="rect">
          <a:avLst/>
        </a:prstGeom>
      </xdr:spPr>
    </xdr:pic>
    <xdr:clientData/>
  </xdr:twoCellAnchor>
  <xdr:twoCellAnchor>
    <xdr:from>
      <xdr:col>11</xdr:col>
      <xdr:colOff>113028</xdr:colOff>
      <xdr:row>28</xdr:row>
      <xdr:rowOff>52917</xdr:rowOff>
    </xdr:from>
    <xdr:to>
      <xdr:col>11</xdr:col>
      <xdr:colOff>825499</xdr:colOff>
      <xdr:row>28</xdr:row>
      <xdr:rowOff>782614</xdr:rowOff>
    </xdr:to>
    <xdr:pic>
      <xdr:nvPicPr>
        <xdr:cNvPr id="16" name="image37.jpe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5128" y="13997517"/>
          <a:ext cx="712471" cy="729697"/>
        </a:xfrm>
        <a:prstGeom prst="rect">
          <a:avLst/>
        </a:prstGeom>
      </xdr:spPr>
    </xdr:pic>
    <xdr:clientData/>
  </xdr:twoCellAnchor>
  <xdr:twoCellAnchor>
    <xdr:from>
      <xdr:col>11</xdr:col>
      <xdr:colOff>138936</xdr:colOff>
      <xdr:row>29</xdr:row>
      <xdr:rowOff>52916</xdr:rowOff>
    </xdr:from>
    <xdr:to>
      <xdr:col>11</xdr:col>
      <xdr:colOff>786994</xdr:colOff>
      <xdr:row>29</xdr:row>
      <xdr:rowOff>857251</xdr:rowOff>
    </xdr:to>
    <xdr:pic>
      <xdr:nvPicPr>
        <xdr:cNvPr id="17" name="image38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1036" y="14902391"/>
          <a:ext cx="648058" cy="804335"/>
        </a:xfrm>
        <a:prstGeom prst="rect">
          <a:avLst/>
        </a:prstGeom>
      </xdr:spPr>
    </xdr:pic>
    <xdr:clientData/>
  </xdr:twoCellAnchor>
  <xdr:twoCellAnchor>
    <xdr:from>
      <xdr:col>11</xdr:col>
      <xdr:colOff>105491</xdr:colOff>
      <xdr:row>30</xdr:row>
      <xdr:rowOff>84666</xdr:rowOff>
    </xdr:from>
    <xdr:to>
      <xdr:col>11</xdr:col>
      <xdr:colOff>814614</xdr:colOff>
      <xdr:row>30</xdr:row>
      <xdr:rowOff>878415</xdr:rowOff>
    </xdr:to>
    <xdr:pic>
      <xdr:nvPicPr>
        <xdr:cNvPr id="18" name="image39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591" y="15839016"/>
          <a:ext cx="709123" cy="793749"/>
        </a:xfrm>
        <a:prstGeom prst="rect">
          <a:avLst/>
        </a:prstGeom>
      </xdr:spPr>
    </xdr:pic>
    <xdr:clientData/>
  </xdr:twoCellAnchor>
  <xdr:twoCellAnchor>
    <xdr:from>
      <xdr:col>11</xdr:col>
      <xdr:colOff>94655</xdr:colOff>
      <xdr:row>35</xdr:row>
      <xdr:rowOff>74084</xdr:rowOff>
    </xdr:from>
    <xdr:to>
      <xdr:col>11</xdr:col>
      <xdr:colOff>854774</xdr:colOff>
      <xdr:row>35</xdr:row>
      <xdr:rowOff>825500</xdr:rowOff>
    </xdr:to>
    <xdr:pic>
      <xdr:nvPicPr>
        <xdr:cNvPr id="19" name="image45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6755" y="20352809"/>
          <a:ext cx="750594" cy="751416"/>
        </a:xfrm>
        <a:prstGeom prst="rect">
          <a:avLst/>
        </a:prstGeom>
      </xdr:spPr>
    </xdr:pic>
    <xdr:clientData/>
  </xdr:twoCellAnchor>
  <xdr:twoCellAnchor>
    <xdr:from>
      <xdr:col>11</xdr:col>
      <xdr:colOff>126999</xdr:colOff>
      <xdr:row>36</xdr:row>
      <xdr:rowOff>222420</xdr:rowOff>
    </xdr:from>
    <xdr:to>
      <xdr:col>11</xdr:col>
      <xdr:colOff>851806</xdr:colOff>
      <xdr:row>36</xdr:row>
      <xdr:rowOff>603250</xdr:rowOff>
    </xdr:to>
    <xdr:pic>
      <xdr:nvPicPr>
        <xdr:cNvPr id="20" name="image46.pn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099" y="21406020"/>
          <a:ext cx="724807" cy="380830"/>
        </a:xfrm>
        <a:prstGeom prst="rect">
          <a:avLst/>
        </a:prstGeom>
      </xdr:spPr>
    </xdr:pic>
    <xdr:clientData/>
  </xdr:twoCellAnchor>
  <xdr:twoCellAnchor>
    <xdr:from>
      <xdr:col>11</xdr:col>
      <xdr:colOff>129537</xdr:colOff>
      <xdr:row>37</xdr:row>
      <xdr:rowOff>21167</xdr:rowOff>
    </xdr:from>
    <xdr:to>
      <xdr:col>11</xdr:col>
      <xdr:colOff>824954</xdr:colOff>
      <xdr:row>37</xdr:row>
      <xdr:rowOff>814917</xdr:rowOff>
    </xdr:to>
    <xdr:pic>
      <xdr:nvPicPr>
        <xdr:cNvPr id="21" name="image47.jpe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1637" y="22109642"/>
          <a:ext cx="695417" cy="793750"/>
        </a:xfrm>
        <a:prstGeom prst="rect">
          <a:avLst/>
        </a:prstGeom>
      </xdr:spPr>
    </xdr:pic>
    <xdr:clientData/>
  </xdr:twoCellAnchor>
  <xdr:twoCellAnchor>
    <xdr:from>
      <xdr:col>11</xdr:col>
      <xdr:colOff>59856</xdr:colOff>
      <xdr:row>40</xdr:row>
      <xdr:rowOff>83991</xdr:rowOff>
    </xdr:from>
    <xdr:to>
      <xdr:col>11</xdr:col>
      <xdr:colOff>897021</xdr:colOff>
      <xdr:row>40</xdr:row>
      <xdr:rowOff>846667</xdr:rowOff>
    </xdr:to>
    <xdr:pic>
      <xdr:nvPicPr>
        <xdr:cNvPr id="22" name="image49.jpe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56" y="24887091"/>
          <a:ext cx="789540" cy="762676"/>
        </a:xfrm>
        <a:prstGeom prst="rect">
          <a:avLst/>
        </a:prstGeom>
      </xdr:spPr>
    </xdr:pic>
    <xdr:clientData/>
  </xdr:twoCellAnchor>
  <xdr:twoCellAnchor>
    <xdr:from>
      <xdr:col>11</xdr:col>
      <xdr:colOff>137157</xdr:colOff>
      <xdr:row>47</xdr:row>
      <xdr:rowOff>42333</xdr:rowOff>
    </xdr:from>
    <xdr:to>
      <xdr:col>11</xdr:col>
      <xdr:colOff>804583</xdr:colOff>
      <xdr:row>47</xdr:row>
      <xdr:rowOff>846667</xdr:rowOff>
    </xdr:to>
    <xdr:pic>
      <xdr:nvPicPr>
        <xdr:cNvPr id="23" name="image53.pn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257" y="31179558"/>
          <a:ext cx="667426" cy="804334"/>
        </a:xfrm>
        <a:prstGeom prst="rect">
          <a:avLst/>
        </a:prstGeom>
      </xdr:spPr>
    </xdr:pic>
    <xdr:clientData/>
  </xdr:twoCellAnchor>
  <xdr:twoCellAnchor>
    <xdr:from>
      <xdr:col>11</xdr:col>
      <xdr:colOff>158323</xdr:colOff>
      <xdr:row>48</xdr:row>
      <xdr:rowOff>42839</xdr:rowOff>
    </xdr:from>
    <xdr:to>
      <xdr:col>11</xdr:col>
      <xdr:colOff>806282</xdr:colOff>
      <xdr:row>48</xdr:row>
      <xdr:rowOff>804332</xdr:rowOff>
    </xdr:to>
    <xdr:pic>
      <xdr:nvPicPr>
        <xdr:cNvPr id="24" name="image54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0423" y="32084939"/>
          <a:ext cx="647959" cy="761493"/>
        </a:xfrm>
        <a:prstGeom prst="rect">
          <a:avLst/>
        </a:prstGeom>
      </xdr:spPr>
    </xdr:pic>
    <xdr:clientData/>
  </xdr:twoCellAnchor>
  <xdr:twoCellAnchor>
    <xdr:from>
      <xdr:col>11</xdr:col>
      <xdr:colOff>147825</xdr:colOff>
      <xdr:row>49</xdr:row>
      <xdr:rowOff>105831</xdr:rowOff>
    </xdr:from>
    <xdr:to>
      <xdr:col>11</xdr:col>
      <xdr:colOff>767564</xdr:colOff>
      <xdr:row>49</xdr:row>
      <xdr:rowOff>857251</xdr:rowOff>
    </xdr:to>
    <xdr:pic>
      <xdr:nvPicPr>
        <xdr:cNvPr id="25" name="image55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9925" y="33052806"/>
          <a:ext cx="619739" cy="751420"/>
        </a:xfrm>
        <a:prstGeom prst="rect">
          <a:avLst/>
        </a:prstGeom>
      </xdr:spPr>
    </xdr:pic>
    <xdr:clientData/>
  </xdr:twoCellAnchor>
  <xdr:twoCellAnchor>
    <xdr:from>
      <xdr:col>11</xdr:col>
      <xdr:colOff>126573</xdr:colOff>
      <xdr:row>50</xdr:row>
      <xdr:rowOff>42334</xdr:rowOff>
    </xdr:from>
    <xdr:to>
      <xdr:col>11</xdr:col>
      <xdr:colOff>814916</xdr:colOff>
      <xdr:row>50</xdr:row>
      <xdr:rowOff>867666</xdr:rowOff>
    </xdr:to>
    <xdr:pic>
      <xdr:nvPicPr>
        <xdr:cNvPr id="26" name="image56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8673" y="33894184"/>
          <a:ext cx="688343" cy="825332"/>
        </a:xfrm>
        <a:prstGeom prst="rect">
          <a:avLst/>
        </a:prstGeom>
      </xdr:spPr>
    </xdr:pic>
    <xdr:clientData/>
  </xdr:twoCellAnchor>
  <xdr:twoCellAnchor>
    <xdr:from>
      <xdr:col>11</xdr:col>
      <xdr:colOff>115906</xdr:colOff>
      <xdr:row>51</xdr:row>
      <xdr:rowOff>42334</xdr:rowOff>
    </xdr:from>
    <xdr:to>
      <xdr:col>11</xdr:col>
      <xdr:colOff>836083</xdr:colOff>
      <xdr:row>51</xdr:row>
      <xdr:rowOff>814916</xdr:rowOff>
    </xdr:to>
    <xdr:pic>
      <xdr:nvPicPr>
        <xdr:cNvPr id="27" name="image57.jpe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8006" y="34799059"/>
          <a:ext cx="720177" cy="772582"/>
        </a:xfrm>
        <a:prstGeom prst="rect">
          <a:avLst/>
        </a:prstGeom>
      </xdr:spPr>
    </xdr:pic>
    <xdr:clientData/>
  </xdr:twoCellAnchor>
  <xdr:twoCellAnchor>
    <xdr:from>
      <xdr:col>11</xdr:col>
      <xdr:colOff>166113</xdr:colOff>
      <xdr:row>52</xdr:row>
      <xdr:rowOff>63500</xdr:rowOff>
    </xdr:from>
    <xdr:to>
      <xdr:col>11</xdr:col>
      <xdr:colOff>743112</xdr:colOff>
      <xdr:row>52</xdr:row>
      <xdr:rowOff>825500</xdr:rowOff>
    </xdr:to>
    <xdr:pic>
      <xdr:nvPicPr>
        <xdr:cNvPr id="28" name="image58.jpe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8213" y="35725100"/>
          <a:ext cx="576999" cy="762000"/>
        </a:xfrm>
        <a:prstGeom prst="rect">
          <a:avLst/>
        </a:prstGeom>
      </xdr:spPr>
    </xdr:pic>
    <xdr:clientData/>
  </xdr:twoCellAnchor>
  <xdr:twoCellAnchor>
    <xdr:from>
      <xdr:col>11</xdr:col>
      <xdr:colOff>145032</xdr:colOff>
      <xdr:row>53</xdr:row>
      <xdr:rowOff>52917</xdr:rowOff>
    </xdr:from>
    <xdr:to>
      <xdr:col>11</xdr:col>
      <xdr:colOff>740833</xdr:colOff>
      <xdr:row>53</xdr:row>
      <xdr:rowOff>796863</xdr:rowOff>
    </xdr:to>
    <xdr:pic>
      <xdr:nvPicPr>
        <xdr:cNvPr id="29" name="image59.jpe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132" y="36619392"/>
          <a:ext cx="595801" cy="743946"/>
        </a:xfrm>
        <a:prstGeom prst="rect">
          <a:avLst/>
        </a:prstGeom>
      </xdr:spPr>
    </xdr:pic>
    <xdr:clientData/>
  </xdr:twoCellAnchor>
  <xdr:twoCellAnchor>
    <xdr:from>
      <xdr:col>11</xdr:col>
      <xdr:colOff>166114</xdr:colOff>
      <xdr:row>54</xdr:row>
      <xdr:rowOff>42332</xdr:rowOff>
    </xdr:from>
    <xdr:to>
      <xdr:col>11</xdr:col>
      <xdr:colOff>776472</xdr:colOff>
      <xdr:row>54</xdr:row>
      <xdr:rowOff>783167</xdr:rowOff>
    </xdr:to>
    <xdr:pic>
      <xdr:nvPicPr>
        <xdr:cNvPr id="30" name="image60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8214" y="37513682"/>
          <a:ext cx="610358" cy="740835"/>
        </a:xfrm>
        <a:prstGeom prst="rect">
          <a:avLst/>
        </a:prstGeom>
      </xdr:spPr>
    </xdr:pic>
    <xdr:clientData/>
  </xdr:twoCellAnchor>
  <xdr:twoCellAnchor>
    <xdr:from>
      <xdr:col>11</xdr:col>
      <xdr:colOff>243415</xdr:colOff>
      <xdr:row>55</xdr:row>
      <xdr:rowOff>49444</xdr:rowOff>
    </xdr:from>
    <xdr:to>
      <xdr:col>11</xdr:col>
      <xdr:colOff>692994</xdr:colOff>
      <xdr:row>55</xdr:row>
      <xdr:rowOff>699867</xdr:rowOff>
    </xdr:to>
    <xdr:pic>
      <xdr:nvPicPr>
        <xdr:cNvPr id="31" name="image61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4682" y="38149444"/>
          <a:ext cx="449579" cy="650423"/>
        </a:xfrm>
        <a:prstGeom prst="rect">
          <a:avLst/>
        </a:prstGeom>
      </xdr:spPr>
    </xdr:pic>
    <xdr:clientData/>
  </xdr:twoCellAnchor>
  <xdr:twoCellAnchor>
    <xdr:from>
      <xdr:col>11</xdr:col>
      <xdr:colOff>137582</xdr:colOff>
      <xdr:row>56</xdr:row>
      <xdr:rowOff>28447</xdr:rowOff>
    </xdr:from>
    <xdr:to>
      <xdr:col>11</xdr:col>
      <xdr:colOff>815600</xdr:colOff>
      <xdr:row>56</xdr:row>
      <xdr:rowOff>846666</xdr:rowOff>
    </xdr:to>
    <xdr:pic>
      <xdr:nvPicPr>
        <xdr:cNvPr id="32" name="image66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682" y="39309547"/>
          <a:ext cx="678018" cy="818219"/>
        </a:xfrm>
        <a:prstGeom prst="rect">
          <a:avLst/>
        </a:prstGeom>
      </xdr:spPr>
    </xdr:pic>
    <xdr:clientData/>
  </xdr:twoCellAnchor>
  <xdr:twoCellAnchor>
    <xdr:from>
      <xdr:col>11</xdr:col>
      <xdr:colOff>147740</xdr:colOff>
      <xdr:row>57</xdr:row>
      <xdr:rowOff>63499</xdr:rowOff>
    </xdr:from>
    <xdr:to>
      <xdr:col>11</xdr:col>
      <xdr:colOff>791842</xdr:colOff>
      <xdr:row>57</xdr:row>
      <xdr:rowOff>825500</xdr:rowOff>
    </xdr:to>
    <xdr:pic>
      <xdr:nvPicPr>
        <xdr:cNvPr id="33" name="image67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9840" y="40249474"/>
          <a:ext cx="644102" cy="762001"/>
        </a:xfrm>
        <a:prstGeom prst="rect">
          <a:avLst/>
        </a:prstGeom>
      </xdr:spPr>
    </xdr:pic>
    <xdr:clientData/>
  </xdr:twoCellAnchor>
  <xdr:twoCellAnchor>
    <xdr:from>
      <xdr:col>11</xdr:col>
      <xdr:colOff>150706</xdr:colOff>
      <xdr:row>58</xdr:row>
      <xdr:rowOff>74082</xdr:rowOff>
    </xdr:from>
    <xdr:to>
      <xdr:col>11</xdr:col>
      <xdr:colOff>772595</xdr:colOff>
      <xdr:row>58</xdr:row>
      <xdr:rowOff>825499</xdr:rowOff>
    </xdr:to>
    <xdr:pic>
      <xdr:nvPicPr>
        <xdr:cNvPr id="34" name="image68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662" b="48337"/>
        <a:stretch/>
      </xdr:blipFill>
      <xdr:spPr>
        <a:xfrm>
          <a:off x="13142806" y="41164932"/>
          <a:ext cx="621889" cy="751417"/>
        </a:xfrm>
        <a:prstGeom prst="rect">
          <a:avLst/>
        </a:prstGeom>
      </xdr:spPr>
    </xdr:pic>
    <xdr:clientData/>
  </xdr:twoCellAnchor>
  <xdr:twoCellAnchor>
    <xdr:from>
      <xdr:col>11</xdr:col>
      <xdr:colOff>161289</xdr:colOff>
      <xdr:row>59</xdr:row>
      <xdr:rowOff>42332</xdr:rowOff>
    </xdr:from>
    <xdr:to>
      <xdr:col>11</xdr:col>
      <xdr:colOff>833745</xdr:colOff>
      <xdr:row>59</xdr:row>
      <xdr:rowOff>814916</xdr:rowOff>
    </xdr:to>
    <xdr:pic>
      <xdr:nvPicPr>
        <xdr:cNvPr id="35" name="image69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3389" y="42038057"/>
          <a:ext cx="672456" cy="772584"/>
        </a:xfrm>
        <a:prstGeom prst="rect">
          <a:avLst/>
        </a:prstGeom>
      </xdr:spPr>
    </xdr:pic>
    <xdr:clientData/>
  </xdr:twoCellAnchor>
  <xdr:twoCellAnchor>
    <xdr:from>
      <xdr:col>11</xdr:col>
      <xdr:colOff>112859</xdr:colOff>
      <xdr:row>60</xdr:row>
      <xdr:rowOff>64006</xdr:rowOff>
    </xdr:from>
    <xdr:to>
      <xdr:col>11</xdr:col>
      <xdr:colOff>819208</xdr:colOff>
      <xdr:row>60</xdr:row>
      <xdr:rowOff>857249</xdr:rowOff>
    </xdr:to>
    <xdr:pic>
      <xdr:nvPicPr>
        <xdr:cNvPr id="36" name="image74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4959" y="42964606"/>
          <a:ext cx="706349" cy="793243"/>
        </a:xfrm>
        <a:prstGeom prst="rect">
          <a:avLst/>
        </a:prstGeom>
      </xdr:spPr>
    </xdr:pic>
    <xdr:clientData/>
  </xdr:twoCellAnchor>
  <xdr:twoCellAnchor>
    <xdr:from>
      <xdr:col>11</xdr:col>
      <xdr:colOff>134025</xdr:colOff>
      <xdr:row>61</xdr:row>
      <xdr:rowOff>52917</xdr:rowOff>
    </xdr:from>
    <xdr:to>
      <xdr:col>11</xdr:col>
      <xdr:colOff>800991</xdr:colOff>
      <xdr:row>61</xdr:row>
      <xdr:rowOff>836083</xdr:rowOff>
    </xdr:to>
    <xdr:pic>
      <xdr:nvPicPr>
        <xdr:cNvPr id="37" name="image75.pn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6125" y="43858392"/>
          <a:ext cx="666966" cy="783166"/>
        </a:xfrm>
        <a:prstGeom prst="rect">
          <a:avLst/>
        </a:prstGeom>
      </xdr:spPr>
    </xdr:pic>
    <xdr:clientData/>
  </xdr:twoCellAnchor>
  <xdr:twoCellAnchor>
    <xdr:from>
      <xdr:col>11</xdr:col>
      <xdr:colOff>201083</xdr:colOff>
      <xdr:row>32</xdr:row>
      <xdr:rowOff>31751</xdr:rowOff>
    </xdr:from>
    <xdr:to>
      <xdr:col>11</xdr:col>
      <xdr:colOff>645583</xdr:colOff>
      <xdr:row>32</xdr:row>
      <xdr:rowOff>872698</xdr:rowOff>
    </xdr:to>
    <xdr:pic>
      <xdr:nvPicPr>
        <xdr:cNvPr id="38" name="image41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2" b="48663"/>
        <a:stretch/>
      </xdr:blipFill>
      <xdr:spPr>
        <a:xfrm>
          <a:off x="13193183" y="17595851"/>
          <a:ext cx="444500" cy="840947"/>
        </a:xfrm>
        <a:prstGeom prst="rect">
          <a:avLst/>
        </a:prstGeom>
      </xdr:spPr>
    </xdr:pic>
    <xdr:clientData/>
  </xdr:twoCellAnchor>
  <xdr:twoCellAnchor>
    <xdr:from>
      <xdr:col>11</xdr:col>
      <xdr:colOff>222250</xdr:colOff>
      <xdr:row>31</xdr:row>
      <xdr:rowOff>63499</xdr:rowOff>
    </xdr:from>
    <xdr:to>
      <xdr:col>11</xdr:col>
      <xdr:colOff>666750</xdr:colOff>
      <xdr:row>31</xdr:row>
      <xdr:rowOff>904446</xdr:rowOff>
    </xdr:to>
    <xdr:pic>
      <xdr:nvPicPr>
        <xdr:cNvPr id="39" name="image41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2" b="48663"/>
        <a:stretch/>
      </xdr:blipFill>
      <xdr:spPr>
        <a:xfrm>
          <a:off x="13214350" y="16722724"/>
          <a:ext cx="444500" cy="840947"/>
        </a:xfrm>
        <a:prstGeom prst="rect">
          <a:avLst/>
        </a:prstGeom>
      </xdr:spPr>
    </xdr:pic>
    <xdr:clientData/>
  </xdr:twoCellAnchor>
  <xdr:twoCellAnchor>
    <xdr:from>
      <xdr:col>11</xdr:col>
      <xdr:colOff>84665</xdr:colOff>
      <xdr:row>34</xdr:row>
      <xdr:rowOff>52916</xdr:rowOff>
    </xdr:from>
    <xdr:to>
      <xdr:col>11</xdr:col>
      <xdr:colOff>807918</xdr:colOff>
      <xdr:row>34</xdr:row>
      <xdr:rowOff>814915</xdr:rowOff>
    </xdr:to>
    <xdr:pic>
      <xdr:nvPicPr>
        <xdr:cNvPr id="40" name="image42.pn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1109" b="47197"/>
        <a:stretch/>
      </xdr:blipFill>
      <xdr:spPr>
        <a:xfrm>
          <a:off x="13076765" y="19426766"/>
          <a:ext cx="723253" cy="761999"/>
        </a:xfrm>
        <a:prstGeom prst="rect">
          <a:avLst/>
        </a:prstGeom>
      </xdr:spPr>
    </xdr:pic>
    <xdr:clientData/>
  </xdr:twoCellAnchor>
  <xdr:twoCellAnchor>
    <xdr:from>
      <xdr:col>11</xdr:col>
      <xdr:colOff>137582</xdr:colOff>
      <xdr:row>39</xdr:row>
      <xdr:rowOff>63500</xdr:rowOff>
    </xdr:from>
    <xdr:to>
      <xdr:col>11</xdr:col>
      <xdr:colOff>895090</xdr:colOff>
      <xdr:row>39</xdr:row>
      <xdr:rowOff>836083</xdr:rowOff>
    </xdr:to>
    <xdr:pic>
      <xdr:nvPicPr>
        <xdr:cNvPr id="41" name="image48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8876" b="51736"/>
        <a:stretch/>
      </xdr:blipFill>
      <xdr:spPr>
        <a:xfrm>
          <a:off x="13129682" y="23961725"/>
          <a:ext cx="709883" cy="772583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38</xdr:row>
      <xdr:rowOff>42333</xdr:rowOff>
    </xdr:from>
    <xdr:to>
      <xdr:col>11</xdr:col>
      <xdr:colOff>894266</xdr:colOff>
      <xdr:row>38</xdr:row>
      <xdr:rowOff>857250</xdr:rowOff>
    </xdr:to>
    <xdr:pic>
      <xdr:nvPicPr>
        <xdr:cNvPr id="42" name="image48.pn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8876" b="51736"/>
        <a:stretch/>
      </xdr:blipFill>
      <xdr:spPr>
        <a:xfrm>
          <a:off x="13087350" y="23035683"/>
          <a:ext cx="751391" cy="814917"/>
        </a:xfrm>
        <a:prstGeom prst="rect">
          <a:avLst/>
        </a:prstGeom>
      </xdr:spPr>
    </xdr:pic>
    <xdr:clientData/>
  </xdr:twoCellAnchor>
  <xdr:twoCellAnchor>
    <xdr:from>
      <xdr:col>11</xdr:col>
      <xdr:colOff>95249</xdr:colOff>
      <xdr:row>41</xdr:row>
      <xdr:rowOff>46365</xdr:rowOff>
    </xdr:from>
    <xdr:to>
      <xdr:col>11</xdr:col>
      <xdr:colOff>847772</xdr:colOff>
      <xdr:row>41</xdr:row>
      <xdr:rowOff>846667</xdr:rowOff>
    </xdr:to>
    <xdr:pic>
      <xdr:nvPicPr>
        <xdr:cNvPr id="43" name="image50.pn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484"/>
        <a:stretch/>
      </xdr:blipFill>
      <xdr:spPr>
        <a:xfrm>
          <a:off x="13087349" y="25754340"/>
          <a:ext cx="752523" cy="800302"/>
        </a:xfrm>
        <a:prstGeom prst="rect">
          <a:avLst/>
        </a:prstGeom>
      </xdr:spPr>
    </xdr:pic>
    <xdr:clientData/>
  </xdr:twoCellAnchor>
  <xdr:twoCellAnchor>
    <xdr:from>
      <xdr:col>11</xdr:col>
      <xdr:colOff>95249</xdr:colOff>
      <xdr:row>43</xdr:row>
      <xdr:rowOff>49987</xdr:rowOff>
    </xdr:from>
    <xdr:to>
      <xdr:col>11</xdr:col>
      <xdr:colOff>857249</xdr:colOff>
      <xdr:row>43</xdr:row>
      <xdr:rowOff>893055</xdr:rowOff>
    </xdr:to>
    <xdr:pic>
      <xdr:nvPicPr>
        <xdr:cNvPr id="44" name="image50.pn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30" b="27183"/>
        <a:stretch/>
      </xdr:blipFill>
      <xdr:spPr>
        <a:xfrm>
          <a:off x="13087349" y="27567712"/>
          <a:ext cx="752475" cy="843068"/>
        </a:xfrm>
        <a:prstGeom prst="rect">
          <a:avLst/>
        </a:prstGeom>
      </xdr:spPr>
    </xdr:pic>
    <xdr:clientData/>
  </xdr:twoCellAnchor>
  <xdr:twoCellAnchor>
    <xdr:from>
      <xdr:col>11</xdr:col>
      <xdr:colOff>127000</xdr:colOff>
      <xdr:row>42</xdr:row>
      <xdr:rowOff>62178</xdr:rowOff>
    </xdr:from>
    <xdr:to>
      <xdr:col>11</xdr:col>
      <xdr:colOff>855814</xdr:colOff>
      <xdr:row>42</xdr:row>
      <xdr:rowOff>846666</xdr:rowOff>
    </xdr:to>
    <xdr:pic>
      <xdr:nvPicPr>
        <xdr:cNvPr id="45" name="image50.pn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3" b="51481"/>
        <a:stretch/>
      </xdr:blipFill>
      <xdr:spPr>
        <a:xfrm>
          <a:off x="13119100" y="26675028"/>
          <a:ext cx="719289" cy="784488"/>
        </a:xfrm>
        <a:prstGeom prst="rect">
          <a:avLst/>
        </a:prstGeom>
      </xdr:spPr>
    </xdr:pic>
    <xdr:clientData/>
  </xdr:twoCellAnchor>
  <xdr:twoCellAnchor>
    <xdr:from>
      <xdr:col>11</xdr:col>
      <xdr:colOff>116416</xdr:colOff>
      <xdr:row>44</xdr:row>
      <xdr:rowOff>39403</xdr:rowOff>
    </xdr:from>
    <xdr:to>
      <xdr:col>11</xdr:col>
      <xdr:colOff>878416</xdr:colOff>
      <xdr:row>44</xdr:row>
      <xdr:rowOff>882471</xdr:rowOff>
    </xdr:to>
    <xdr:pic>
      <xdr:nvPicPr>
        <xdr:cNvPr id="46" name="image50.pn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30" b="27183"/>
        <a:stretch/>
      </xdr:blipFill>
      <xdr:spPr>
        <a:xfrm>
          <a:off x="13108516" y="28462003"/>
          <a:ext cx="733425" cy="843068"/>
        </a:xfrm>
        <a:prstGeom prst="rect">
          <a:avLst/>
        </a:prstGeom>
      </xdr:spPr>
    </xdr:pic>
    <xdr:clientData/>
  </xdr:twoCellAnchor>
  <xdr:twoCellAnchor>
    <xdr:from>
      <xdr:col>11</xdr:col>
      <xdr:colOff>137583</xdr:colOff>
      <xdr:row>46</xdr:row>
      <xdr:rowOff>51820</xdr:rowOff>
    </xdr:from>
    <xdr:to>
      <xdr:col>11</xdr:col>
      <xdr:colOff>803451</xdr:colOff>
      <xdr:row>46</xdr:row>
      <xdr:rowOff>878415</xdr:rowOff>
    </xdr:to>
    <xdr:pic>
      <xdr:nvPicPr>
        <xdr:cNvPr id="47" name="image52.pn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262"/>
        <a:stretch/>
      </xdr:blipFill>
      <xdr:spPr>
        <a:xfrm>
          <a:off x="13129683" y="30284170"/>
          <a:ext cx="665868" cy="826595"/>
        </a:xfrm>
        <a:prstGeom prst="rect">
          <a:avLst/>
        </a:prstGeom>
      </xdr:spPr>
    </xdr:pic>
    <xdr:clientData/>
  </xdr:twoCellAnchor>
  <xdr:twoCellAnchor>
    <xdr:from>
      <xdr:col>11</xdr:col>
      <xdr:colOff>148167</xdr:colOff>
      <xdr:row>45</xdr:row>
      <xdr:rowOff>62403</xdr:rowOff>
    </xdr:from>
    <xdr:to>
      <xdr:col>11</xdr:col>
      <xdr:colOff>814035</xdr:colOff>
      <xdr:row>45</xdr:row>
      <xdr:rowOff>888998</xdr:rowOff>
    </xdr:to>
    <xdr:pic>
      <xdr:nvPicPr>
        <xdr:cNvPr id="48" name="image52.png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262"/>
        <a:stretch/>
      </xdr:blipFill>
      <xdr:spPr>
        <a:xfrm>
          <a:off x="13140267" y="29389878"/>
          <a:ext cx="665868" cy="826595"/>
        </a:xfrm>
        <a:prstGeom prst="rect">
          <a:avLst/>
        </a:prstGeom>
      </xdr:spPr>
    </xdr:pic>
    <xdr:clientData/>
  </xdr:twoCellAnchor>
  <xdr:twoCellAnchor>
    <xdr:from>
      <xdr:col>11</xdr:col>
      <xdr:colOff>179916</xdr:colOff>
      <xdr:row>33</xdr:row>
      <xdr:rowOff>52916</xdr:rowOff>
    </xdr:from>
    <xdr:to>
      <xdr:col>11</xdr:col>
      <xdr:colOff>624416</xdr:colOff>
      <xdr:row>33</xdr:row>
      <xdr:rowOff>893863</xdr:rowOff>
    </xdr:to>
    <xdr:pic>
      <xdr:nvPicPr>
        <xdr:cNvPr id="49" name="image41.png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2" b="48663"/>
        <a:stretch/>
      </xdr:blipFill>
      <xdr:spPr>
        <a:xfrm>
          <a:off x="13172016" y="18521891"/>
          <a:ext cx="444500" cy="840947"/>
        </a:xfrm>
        <a:prstGeom prst="rect">
          <a:avLst/>
        </a:prstGeom>
      </xdr:spPr>
    </xdr:pic>
    <xdr:clientData/>
  </xdr:twoCellAnchor>
  <xdr:twoCellAnchor>
    <xdr:from>
      <xdr:col>11</xdr:col>
      <xdr:colOff>143933</xdr:colOff>
      <xdr:row>62</xdr:row>
      <xdr:rowOff>76200</xdr:rowOff>
    </xdr:from>
    <xdr:to>
      <xdr:col>11</xdr:col>
      <xdr:colOff>732533</xdr:colOff>
      <xdr:row>62</xdr:row>
      <xdr:rowOff>861000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00" y="44458467"/>
          <a:ext cx="588600" cy="78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64"/>
  <sheetViews>
    <sheetView tabSelected="1" zoomScaleNormal="100" workbookViewId="0">
      <pane ySplit="14" topLeftCell="A15" activePane="bottomLeft" state="frozen"/>
      <selection pane="bottomLeft" activeCell="W15" sqref="W15"/>
    </sheetView>
  </sheetViews>
  <sheetFormatPr defaultColWidth="8.86328125" defaultRowHeight="12.75" x14ac:dyDescent="0.45"/>
  <cols>
    <col min="1" max="1" width="9" style="5" bestFit="1" customWidth="1"/>
    <col min="2" max="2" width="8.265625" style="5" bestFit="1" customWidth="1"/>
    <col min="3" max="3" width="12.265625" style="5" bestFit="1" customWidth="1"/>
    <col min="4" max="4" width="12.73046875" style="5" bestFit="1" customWidth="1"/>
    <col min="5" max="5" width="20.86328125" style="5" customWidth="1"/>
    <col min="6" max="6" width="14.73046875" style="5" bestFit="1" customWidth="1"/>
    <col min="7" max="7" width="9.86328125" style="5" bestFit="1" customWidth="1"/>
    <col min="8" max="8" width="18.1328125" style="5" bestFit="1" customWidth="1"/>
    <col min="9" max="9" width="18.265625" style="5" hidden="1" customWidth="1"/>
    <col min="10" max="10" width="10.3984375" style="5" bestFit="1" customWidth="1"/>
    <col min="11" max="11" width="17.1328125" style="5" customWidth="1"/>
    <col min="12" max="12" width="12.73046875" style="5" bestFit="1" customWidth="1"/>
    <col min="13" max="13" width="13.73046875" style="11" bestFit="1" customWidth="1"/>
    <col min="14" max="14" width="5" style="5" bestFit="1" customWidth="1"/>
    <col min="15" max="15" width="3.3984375" style="5" bestFit="1" customWidth="1"/>
    <col min="16" max="16" width="3.1328125" style="5" bestFit="1" customWidth="1"/>
    <col min="17" max="18" width="4.1328125" style="5" bestFit="1" customWidth="1"/>
    <col min="19" max="19" width="4.3984375" style="5" bestFit="1" customWidth="1"/>
    <col min="20" max="20" width="5.1328125" style="6" bestFit="1" customWidth="1"/>
    <col min="21" max="21" width="12.73046875" style="19" customWidth="1"/>
    <col min="22" max="22" width="14.1328125" style="19" bestFit="1" customWidth="1"/>
    <col min="23" max="24" width="12.73046875" style="19" customWidth="1"/>
    <col min="25" max="25" width="12.73046875" style="24" customWidth="1"/>
    <col min="26" max="26" width="15.1328125" style="24" customWidth="1"/>
    <col min="27" max="16384" width="8.86328125" style="5"/>
  </cols>
  <sheetData>
    <row r="1" spans="1:26" ht="15.75" x14ac:dyDescent="0.45">
      <c r="A1" s="32" t="s">
        <v>0</v>
      </c>
      <c r="B1" s="33"/>
      <c r="C1" s="34"/>
    </row>
    <row r="2" spans="1:26" ht="15.75" x14ac:dyDescent="0.45">
      <c r="A2" s="35" t="s">
        <v>1</v>
      </c>
      <c r="B2" s="35"/>
      <c r="C2" s="35"/>
    </row>
    <row r="3" spans="1:26" ht="15.75" x14ac:dyDescent="0.45">
      <c r="A3" s="35" t="s">
        <v>0</v>
      </c>
      <c r="B3" s="35"/>
      <c r="C3" s="35"/>
    </row>
    <row r="4" spans="1:26" ht="15.75" x14ac:dyDescent="0.45">
      <c r="A4" s="35" t="s">
        <v>2</v>
      </c>
      <c r="B4" s="35"/>
      <c r="C4" s="35"/>
    </row>
    <row r="5" spans="1:26" ht="15.75" x14ac:dyDescent="0.45">
      <c r="A5" s="35" t="s">
        <v>3</v>
      </c>
      <c r="B5" s="35"/>
      <c r="C5" s="35"/>
    </row>
    <row r="6" spans="1:26" ht="15.75" x14ac:dyDescent="0.45">
      <c r="A6" s="35" t="s">
        <v>4</v>
      </c>
      <c r="B6" s="35"/>
      <c r="C6" s="35"/>
    </row>
    <row r="7" spans="1:26" ht="15.75" x14ac:dyDescent="0.45">
      <c r="A7" s="35" t="s">
        <v>5</v>
      </c>
      <c r="B7" s="35"/>
      <c r="C7" s="35"/>
    </row>
    <row r="8" spans="1:26" ht="15.75" x14ac:dyDescent="0.45">
      <c r="A8" s="35" t="s">
        <v>6</v>
      </c>
      <c r="B8" s="35"/>
      <c r="C8" s="35"/>
    </row>
    <row r="9" spans="1:26" s="1" customFormat="1" ht="15.75" x14ac:dyDescent="0.45">
      <c r="A9" s="35" t="s">
        <v>7</v>
      </c>
      <c r="B9" s="35"/>
      <c r="C9" s="35"/>
      <c r="M9" s="9" t="s">
        <v>8</v>
      </c>
      <c r="N9" s="2"/>
      <c r="O9" s="2" t="s">
        <v>9</v>
      </c>
      <c r="P9" s="2" t="s">
        <v>10</v>
      </c>
      <c r="Q9" s="2" t="s">
        <v>11</v>
      </c>
      <c r="R9" s="2" t="s">
        <v>12</v>
      </c>
      <c r="S9" s="2" t="s">
        <v>13</v>
      </c>
      <c r="T9" s="3"/>
      <c r="U9" s="20"/>
      <c r="V9" s="20"/>
      <c r="W9" s="20"/>
      <c r="X9" s="20"/>
      <c r="Y9" s="25"/>
      <c r="Z9" s="25"/>
    </row>
    <row r="10" spans="1:26" s="1" customFormat="1" ht="15.75" x14ac:dyDescent="0.45">
      <c r="A10" s="29" t="s">
        <v>14</v>
      </c>
      <c r="B10" s="30"/>
      <c r="C10" s="31"/>
      <c r="M10" s="9" t="s">
        <v>15</v>
      </c>
      <c r="N10" s="2"/>
      <c r="O10" s="2" t="s">
        <v>16</v>
      </c>
      <c r="P10" s="2" t="s">
        <v>9</v>
      </c>
      <c r="Q10" s="2" t="s">
        <v>10</v>
      </c>
      <c r="R10" s="2" t="s">
        <v>11</v>
      </c>
      <c r="S10" s="2" t="s">
        <v>12</v>
      </c>
      <c r="T10" s="3"/>
      <c r="U10" s="20"/>
      <c r="V10" s="20"/>
      <c r="W10" s="20"/>
      <c r="X10" s="20"/>
      <c r="Y10" s="25"/>
      <c r="Z10" s="25"/>
    </row>
    <row r="11" spans="1:26" s="1" customFormat="1" ht="15.75" x14ac:dyDescent="0.45">
      <c r="A11" s="29" t="s">
        <v>17</v>
      </c>
      <c r="B11" s="30"/>
      <c r="C11" s="31"/>
      <c r="M11" s="9" t="s">
        <v>18</v>
      </c>
      <c r="N11" s="2"/>
      <c r="O11" s="2">
        <v>70</v>
      </c>
      <c r="P11" s="2">
        <v>75</v>
      </c>
      <c r="Q11" s="2">
        <v>80</v>
      </c>
      <c r="R11" s="2">
        <v>85</v>
      </c>
      <c r="S11" s="2">
        <v>90</v>
      </c>
      <c r="T11" s="3"/>
      <c r="U11" s="20"/>
      <c r="V11" s="20"/>
      <c r="W11" s="20"/>
      <c r="X11" s="20"/>
      <c r="Y11" s="25"/>
      <c r="Z11" s="25"/>
    </row>
    <row r="12" spans="1:26" s="1" customFormat="1" ht="15.75" x14ac:dyDescent="0.45">
      <c r="A12" s="29" t="s">
        <v>19</v>
      </c>
      <c r="B12" s="30"/>
      <c r="C12" s="31"/>
      <c r="M12" s="9" t="s">
        <v>20</v>
      </c>
      <c r="N12" s="2"/>
      <c r="O12" s="2">
        <v>90</v>
      </c>
      <c r="P12" s="2">
        <v>95</v>
      </c>
      <c r="Q12" s="2">
        <v>100</v>
      </c>
      <c r="R12" s="2">
        <v>105</v>
      </c>
      <c r="S12" s="2">
        <v>110</v>
      </c>
      <c r="T12" s="3"/>
      <c r="U12" s="20"/>
      <c r="V12" s="20"/>
      <c r="W12" s="20"/>
      <c r="X12" s="20"/>
      <c r="Y12" s="25"/>
      <c r="Z12" s="25"/>
    </row>
    <row r="13" spans="1:26" s="4" customFormat="1" ht="15" x14ac:dyDescent="0.45">
      <c r="M13" s="10" t="s">
        <v>21</v>
      </c>
      <c r="N13" s="8" t="s">
        <v>22</v>
      </c>
      <c r="T13" s="7"/>
      <c r="U13" s="21"/>
      <c r="V13" s="21"/>
      <c r="W13" s="21"/>
      <c r="X13" s="21"/>
      <c r="Y13" s="26"/>
      <c r="Z13" s="26"/>
    </row>
    <row r="14" spans="1:26" ht="44.1" customHeight="1" x14ac:dyDescent="0.45">
      <c r="A14" s="12" t="s">
        <v>23</v>
      </c>
      <c r="B14" s="12" t="s">
        <v>24</v>
      </c>
      <c r="C14" s="12" t="s">
        <v>25</v>
      </c>
      <c r="D14" s="12" t="s">
        <v>26</v>
      </c>
      <c r="E14" s="12" t="s">
        <v>27</v>
      </c>
      <c r="F14" s="12" t="s">
        <v>28</v>
      </c>
      <c r="G14" s="12" t="s">
        <v>29</v>
      </c>
      <c r="H14" s="12" t="s">
        <v>30</v>
      </c>
      <c r="I14" s="12" t="s">
        <v>31</v>
      </c>
      <c r="J14" s="12" t="s">
        <v>32</v>
      </c>
      <c r="K14" s="12" t="s">
        <v>33</v>
      </c>
      <c r="L14" s="12" t="s">
        <v>34</v>
      </c>
      <c r="M14" s="12"/>
      <c r="N14" s="12"/>
      <c r="O14" s="12"/>
      <c r="P14" s="12"/>
      <c r="Q14" s="12"/>
      <c r="R14" s="12"/>
      <c r="S14" s="12"/>
      <c r="T14" s="13" t="s">
        <v>35</v>
      </c>
      <c r="U14" s="22" t="s">
        <v>36</v>
      </c>
      <c r="V14" s="22" t="s">
        <v>37</v>
      </c>
      <c r="W14" s="22" t="s">
        <v>38</v>
      </c>
      <c r="X14" s="22" t="s">
        <v>39</v>
      </c>
      <c r="Y14" s="27" t="s">
        <v>40</v>
      </c>
      <c r="Z14" s="27" t="s">
        <v>41</v>
      </c>
    </row>
    <row r="15" spans="1:26" ht="71.25" customHeight="1" x14ac:dyDescent="0.45">
      <c r="A15" s="14" t="s">
        <v>42</v>
      </c>
      <c r="B15" s="15" t="s">
        <v>43</v>
      </c>
      <c r="C15" s="15" t="s">
        <v>44</v>
      </c>
      <c r="D15" s="15" t="s">
        <v>45</v>
      </c>
      <c r="E15" s="15" t="s">
        <v>46</v>
      </c>
      <c r="F15" s="15" t="s">
        <v>47</v>
      </c>
      <c r="G15" s="15" t="s">
        <v>48</v>
      </c>
      <c r="H15" s="15" t="s">
        <v>49</v>
      </c>
      <c r="I15" s="15" t="s">
        <v>49</v>
      </c>
      <c r="J15" s="15" t="s">
        <v>50</v>
      </c>
      <c r="K15" s="15" t="s">
        <v>51</v>
      </c>
      <c r="L15" s="14"/>
      <c r="M15" s="16" t="s">
        <v>21</v>
      </c>
      <c r="N15" s="15">
        <v>20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7">
        <f>SUM(N15:S15)</f>
        <v>20</v>
      </c>
      <c r="U15" s="23">
        <v>990</v>
      </c>
      <c r="V15" s="23">
        <f t="shared" ref="V15:V46" si="0">SUM(U15*T15)</f>
        <v>19800</v>
      </c>
      <c r="W15" s="23">
        <f>SUM(U15*27%)</f>
        <v>267.3</v>
      </c>
      <c r="X15" s="23">
        <f t="shared" ref="X15:X46" si="1">SUM(W15*T15)</f>
        <v>5346</v>
      </c>
      <c r="Y15" s="28">
        <f>SUM(W15/1.12)</f>
        <v>238.66071428571428</v>
      </c>
      <c r="Z15" s="28">
        <f t="shared" ref="Z15:Z46" si="2">SUM(Y15*T15)</f>
        <v>4773.2142857142853</v>
      </c>
    </row>
    <row r="16" spans="1:26" ht="71.25" customHeight="1" x14ac:dyDescent="0.45">
      <c r="A16" s="14" t="s">
        <v>42</v>
      </c>
      <c r="B16" s="15" t="s">
        <v>43</v>
      </c>
      <c r="C16" s="15" t="s">
        <v>44</v>
      </c>
      <c r="D16" s="15" t="s">
        <v>45</v>
      </c>
      <c r="E16" s="15" t="s">
        <v>46</v>
      </c>
      <c r="F16" s="15" t="s">
        <v>52</v>
      </c>
      <c r="G16" s="15" t="s">
        <v>53</v>
      </c>
      <c r="H16" s="15" t="s">
        <v>54</v>
      </c>
      <c r="I16" s="15" t="s">
        <v>54</v>
      </c>
      <c r="J16" s="15" t="s">
        <v>55</v>
      </c>
      <c r="K16" s="15" t="s">
        <v>56</v>
      </c>
      <c r="L16" s="14"/>
      <c r="M16" s="16" t="s">
        <v>21</v>
      </c>
      <c r="N16" s="15">
        <v>30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7">
        <f t="shared" ref="T16:T63" si="3">SUM(N16:S16)</f>
        <v>30</v>
      </c>
      <c r="U16" s="23">
        <v>990</v>
      </c>
      <c r="V16" s="23">
        <f t="shared" si="0"/>
        <v>29700</v>
      </c>
      <c r="W16" s="23">
        <f t="shared" ref="W16:W63" si="4">SUM(U16*27%)</f>
        <v>267.3</v>
      </c>
      <c r="X16" s="23">
        <f t="shared" si="1"/>
        <v>8019</v>
      </c>
      <c r="Y16" s="28">
        <f t="shared" ref="Y16:Y63" si="5">SUM(W16/1.12)</f>
        <v>238.66071428571428</v>
      </c>
      <c r="Z16" s="28">
        <f t="shared" si="2"/>
        <v>7159.8214285714284</v>
      </c>
    </row>
    <row r="17" spans="1:26" ht="71.25" customHeight="1" x14ac:dyDescent="0.45">
      <c r="A17" s="14" t="s">
        <v>42</v>
      </c>
      <c r="B17" s="15" t="s">
        <v>43</v>
      </c>
      <c r="C17" s="15" t="s">
        <v>44</v>
      </c>
      <c r="D17" s="15" t="s">
        <v>45</v>
      </c>
      <c r="E17" s="15" t="s">
        <v>46</v>
      </c>
      <c r="F17" s="15" t="s">
        <v>57</v>
      </c>
      <c r="G17" s="15" t="s">
        <v>58</v>
      </c>
      <c r="H17" s="15" t="s">
        <v>59</v>
      </c>
      <c r="I17" s="15" t="s">
        <v>59</v>
      </c>
      <c r="J17" s="15" t="s">
        <v>60</v>
      </c>
      <c r="K17" s="15" t="s">
        <v>51</v>
      </c>
      <c r="L17" s="14"/>
      <c r="M17" s="16" t="s">
        <v>21</v>
      </c>
      <c r="N17" s="15">
        <v>30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7">
        <f t="shared" si="3"/>
        <v>30</v>
      </c>
      <c r="U17" s="23">
        <v>990</v>
      </c>
      <c r="V17" s="23">
        <f t="shared" si="0"/>
        <v>29700</v>
      </c>
      <c r="W17" s="23">
        <f t="shared" si="4"/>
        <v>267.3</v>
      </c>
      <c r="X17" s="23">
        <f t="shared" si="1"/>
        <v>8019</v>
      </c>
      <c r="Y17" s="28">
        <f t="shared" si="5"/>
        <v>238.66071428571428</v>
      </c>
      <c r="Z17" s="28">
        <f t="shared" si="2"/>
        <v>7159.8214285714284</v>
      </c>
    </row>
    <row r="18" spans="1:26" ht="71.25" customHeight="1" x14ac:dyDescent="0.45">
      <c r="A18" s="14" t="s">
        <v>42</v>
      </c>
      <c r="B18" s="15" t="s">
        <v>43</v>
      </c>
      <c r="C18" s="15" t="s">
        <v>44</v>
      </c>
      <c r="D18" s="15" t="s">
        <v>45</v>
      </c>
      <c r="E18" s="15" t="s">
        <v>61</v>
      </c>
      <c r="F18" s="15" t="s">
        <v>62</v>
      </c>
      <c r="G18" s="15" t="s">
        <v>48</v>
      </c>
      <c r="H18" s="15" t="s">
        <v>63</v>
      </c>
      <c r="I18" s="15" t="s">
        <v>63</v>
      </c>
      <c r="J18" s="15" t="s">
        <v>50</v>
      </c>
      <c r="K18" s="15" t="s">
        <v>51</v>
      </c>
      <c r="L18" s="14"/>
      <c r="M18" s="16" t="s">
        <v>21</v>
      </c>
      <c r="N18" s="15">
        <v>20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7">
        <f t="shared" si="3"/>
        <v>20</v>
      </c>
      <c r="U18" s="23">
        <v>890</v>
      </c>
      <c r="V18" s="23">
        <f t="shared" si="0"/>
        <v>17800</v>
      </c>
      <c r="W18" s="23">
        <f t="shared" si="4"/>
        <v>240.3</v>
      </c>
      <c r="X18" s="23">
        <f t="shared" si="1"/>
        <v>4806</v>
      </c>
      <c r="Y18" s="28">
        <f t="shared" si="5"/>
        <v>214.55357142857142</v>
      </c>
      <c r="Z18" s="28">
        <f t="shared" si="2"/>
        <v>4291.0714285714284</v>
      </c>
    </row>
    <row r="19" spans="1:26" ht="71.25" customHeight="1" x14ac:dyDescent="0.45">
      <c r="A19" s="14" t="s">
        <v>42</v>
      </c>
      <c r="B19" s="15" t="s">
        <v>43</v>
      </c>
      <c r="C19" s="15" t="s">
        <v>44</v>
      </c>
      <c r="D19" s="15" t="s">
        <v>45</v>
      </c>
      <c r="E19" s="15" t="s">
        <v>61</v>
      </c>
      <c r="F19" s="15" t="s">
        <v>64</v>
      </c>
      <c r="G19" s="15" t="s">
        <v>53</v>
      </c>
      <c r="H19" s="15" t="s">
        <v>65</v>
      </c>
      <c r="I19" s="15" t="s">
        <v>65</v>
      </c>
      <c r="J19" s="15" t="s">
        <v>55</v>
      </c>
      <c r="K19" s="15" t="s">
        <v>56</v>
      </c>
      <c r="L19" s="14"/>
      <c r="M19" s="16" t="s">
        <v>21</v>
      </c>
      <c r="N19" s="15">
        <v>30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7">
        <f t="shared" si="3"/>
        <v>30</v>
      </c>
      <c r="U19" s="23">
        <v>890</v>
      </c>
      <c r="V19" s="23">
        <f t="shared" si="0"/>
        <v>26700</v>
      </c>
      <c r="W19" s="23">
        <f t="shared" si="4"/>
        <v>240.3</v>
      </c>
      <c r="X19" s="23">
        <f t="shared" si="1"/>
        <v>7209</v>
      </c>
      <c r="Y19" s="28">
        <f t="shared" si="5"/>
        <v>214.55357142857142</v>
      </c>
      <c r="Z19" s="28">
        <f t="shared" si="2"/>
        <v>6436.6071428571422</v>
      </c>
    </row>
    <row r="20" spans="1:26" ht="71.25" customHeight="1" x14ac:dyDescent="0.45">
      <c r="A20" s="14" t="s">
        <v>42</v>
      </c>
      <c r="B20" s="15" t="s">
        <v>43</v>
      </c>
      <c r="C20" s="15" t="s">
        <v>44</v>
      </c>
      <c r="D20" s="15" t="s">
        <v>45</v>
      </c>
      <c r="E20" s="15" t="s">
        <v>61</v>
      </c>
      <c r="F20" s="15" t="s">
        <v>66</v>
      </c>
      <c r="G20" s="15" t="s">
        <v>58</v>
      </c>
      <c r="H20" s="15" t="s">
        <v>67</v>
      </c>
      <c r="I20" s="15" t="s">
        <v>67</v>
      </c>
      <c r="J20" s="15" t="s">
        <v>60</v>
      </c>
      <c r="K20" s="15" t="s">
        <v>51</v>
      </c>
      <c r="L20" s="14"/>
      <c r="M20" s="16" t="s">
        <v>21</v>
      </c>
      <c r="N20" s="15">
        <v>30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7">
        <f t="shared" si="3"/>
        <v>30</v>
      </c>
      <c r="U20" s="23">
        <v>890</v>
      </c>
      <c r="V20" s="23">
        <f t="shared" si="0"/>
        <v>26700</v>
      </c>
      <c r="W20" s="23">
        <f t="shared" si="4"/>
        <v>240.3</v>
      </c>
      <c r="X20" s="23">
        <f t="shared" si="1"/>
        <v>7209</v>
      </c>
      <c r="Y20" s="28">
        <f t="shared" si="5"/>
        <v>214.55357142857142</v>
      </c>
      <c r="Z20" s="28">
        <f t="shared" si="2"/>
        <v>6436.6071428571422</v>
      </c>
    </row>
    <row r="21" spans="1:26" ht="71.25" customHeight="1" x14ac:dyDescent="0.45">
      <c r="A21" s="14" t="s">
        <v>42</v>
      </c>
      <c r="B21" s="15" t="s">
        <v>43</v>
      </c>
      <c r="C21" s="15" t="s">
        <v>44</v>
      </c>
      <c r="D21" s="15" t="s">
        <v>45</v>
      </c>
      <c r="E21" s="15" t="s">
        <v>68</v>
      </c>
      <c r="F21" s="15" t="s">
        <v>69</v>
      </c>
      <c r="G21" s="15" t="s">
        <v>58</v>
      </c>
      <c r="H21" s="15" t="s">
        <v>70</v>
      </c>
      <c r="I21" s="15" t="s">
        <v>70</v>
      </c>
      <c r="J21" s="15" t="s">
        <v>60</v>
      </c>
      <c r="K21" s="15" t="s">
        <v>51</v>
      </c>
      <c r="L21" s="14"/>
      <c r="M21" s="16" t="s">
        <v>21</v>
      </c>
      <c r="N21" s="15">
        <v>30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7">
        <f t="shared" si="3"/>
        <v>30</v>
      </c>
      <c r="U21" s="23">
        <v>850</v>
      </c>
      <c r="V21" s="23">
        <f t="shared" si="0"/>
        <v>25500</v>
      </c>
      <c r="W21" s="23">
        <f t="shared" si="4"/>
        <v>229.50000000000003</v>
      </c>
      <c r="X21" s="23">
        <f t="shared" si="1"/>
        <v>6885.0000000000009</v>
      </c>
      <c r="Y21" s="28">
        <f t="shared" si="5"/>
        <v>204.91071428571428</v>
      </c>
      <c r="Z21" s="28">
        <f t="shared" si="2"/>
        <v>6147.3214285714284</v>
      </c>
    </row>
    <row r="22" spans="1:26" ht="71.25" customHeight="1" x14ac:dyDescent="0.45">
      <c r="A22" s="14" t="s">
        <v>42</v>
      </c>
      <c r="B22" s="15" t="s">
        <v>43</v>
      </c>
      <c r="C22" s="15" t="s">
        <v>44</v>
      </c>
      <c r="D22" s="15" t="s">
        <v>45</v>
      </c>
      <c r="E22" s="15" t="s">
        <v>68</v>
      </c>
      <c r="F22" s="15" t="s">
        <v>71</v>
      </c>
      <c r="G22" s="15" t="s">
        <v>53</v>
      </c>
      <c r="H22" s="15" t="s">
        <v>72</v>
      </c>
      <c r="I22" s="15" t="s">
        <v>72</v>
      </c>
      <c r="J22" s="15" t="s">
        <v>55</v>
      </c>
      <c r="K22" s="15" t="s">
        <v>56</v>
      </c>
      <c r="L22" s="14"/>
      <c r="M22" s="16" t="s">
        <v>21</v>
      </c>
      <c r="N22" s="15">
        <v>30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7">
        <f t="shared" si="3"/>
        <v>30</v>
      </c>
      <c r="U22" s="23">
        <v>850</v>
      </c>
      <c r="V22" s="23">
        <f t="shared" si="0"/>
        <v>25500</v>
      </c>
      <c r="W22" s="23">
        <f t="shared" si="4"/>
        <v>229.50000000000003</v>
      </c>
      <c r="X22" s="23">
        <f t="shared" si="1"/>
        <v>6885.0000000000009</v>
      </c>
      <c r="Y22" s="28">
        <f t="shared" si="5"/>
        <v>204.91071428571428</v>
      </c>
      <c r="Z22" s="28">
        <f t="shared" si="2"/>
        <v>6147.3214285714284</v>
      </c>
    </row>
    <row r="23" spans="1:26" ht="71.25" customHeight="1" x14ac:dyDescent="0.45">
      <c r="A23" s="14" t="s">
        <v>42</v>
      </c>
      <c r="B23" s="15" t="s">
        <v>43</v>
      </c>
      <c r="C23" s="15" t="s">
        <v>44</v>
      </c>
      <c r="D23" s="15" t="s">
        <v>45</v>
      </c>
      <c r="E23" s="15" t="s">
        <v>68</v>
      </c>
      <c r="F23" s="15" t="s">
        <v>73</v>
      </c>
      <c r="G23" s="15" t="s">
        <v>48</v>
      </c>
      <c r="H23" s="15" t="s">
        <v>74</v>
      </c>
      <c r="I23" s="15" t="s">
        <v>74</v>
      </c>
      <c r="J23" s="15" t="s">
        <v>50</v>
      </c>
      <c r="K23" s="15" t="s">
        <v>51</v>
      </c>
      <c r="L23" s="14"/>
      <c r="M23" s="16" t="s">
        <v>21</v>
      </c>
      <c r="N23" s="15">
        <v>10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7">
        <f t="shared" si="3"/>
        <v>10</v>
      </c>
      <c r="U23" s="23">
        <v>850</v>
      </c>
      <c r="V23" s="23">
        <f t="shared" si="0"/>
        <v>8500</v>
      </c>
      <c r="W23" s="23">
        <f t="shared" si="4"/>
        <v>229.50000000000003</v>
      </c>
      <c r="X23" s="23">
        <f t="shared" si="1"/>
        <v>2295.0000000000005</v>
      </c>
      <c r="Y23" s="28">
        <f t="shared" si="5"/>
        <v>204.91071428571428</v>
      </c>
      <c r="Z23" s="28">
        <f t="shared" si="2"/>
        <v>2049.1071428571427</v>
      </c>
    </row>
    <row r="24" spans="1:26" ht="71.25" customHeight="1" x14ac:dyDescent="0.45">
      <c r="A24" s="14" t="s">
        <v>42</v>
      </c>
      <c r="B24" s="15" t="s">
        <v>43</v>
      </c>
      <c r="C24" s="15" t="s">
        <v>44</v>
      </c>
      <c r="D24" s="15" t="s">
        <v>45</v>
      </c>
      <c r="E24" s="14" t="s">
        <v>45</v>
      </c>
      <c r="F24" s="15" t="s">
        <v>75</v>
      </c>
      <c r="G24" s="15" t="s">
        <v>53</v>
      </c>
      <c r="H24" s="15" t="s">
        <v>76</v>
      </c>
      <c r="I24" s="15" t="s">
        <v>77</v>
      </c>
      <c r="J24" s="15" t="s">
        <v>55</v>
      </c>
      <c r="K24" s="15" t="s">
        <v>56</v>
      </c>
      <c r="L24" s="14"/>
      <c r="M24" s="16" t="s">
        <v>21</v>
      </c>
      <c r="N24" s="15">
        <v>10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7">
        <f t="shared" si="3"/>
        <v>10</v>
      </c>
      <c r="U24" s="23">
        <v>790</v>
      </c>
      <c r="V24" s="23">
        <f t="shared" si="0"/>
        <v>7900</v>
      </c>
      <c r="W24" s="23">
        <f t="shared" si="4"/>
        <v>213.3</v>
      </c>
      <c r="X24" s="23">
        <f t="shared" si="1"/>
        <v>2133</v>
      </c>
      <c r="Y24" s="28">
        <f t="shared" si="5"/>
        <v>190.44642857142856</v>
      </c>
      <c r="Z24" s="28">
        <f t="shared" si="2"/>
        <v>1904.4642857142856</v>
      </c>
    </row>
    <row r="25" spans="1:26" ht="71.25" customHeight="1" x14ac:dyDescent="0.45">
      <c r="A25" s="14" t="s">
        <v>42</v>
      </c>
      <c r="B25" s="15" t="s">
        <v>43</v>
      </c>
      <c r="C25" s="15" t="s">
        <v>44</v>
      </c>
      <c r="D25" s="15" t="s">
        <v>45</v>
      </c>
      <c r="E25" s="14" t="s">
        <v>45</v>
      </c>
      <c r="F25" s="15" t="s">
        <v>78</v>
      </c>
      <c r="G25" s="15" t="s">
        <v>58</v>
      </c>
      <c r="H25" s="15" t="s">
        <v>79</v>
      </c>
      <c r="I25" s="15" t="s">
        <v>80</v>
      </c>
      <c r="J25" s="15" t="s">
        <v>60</v>
      </c>
      <c r="K25" s="15" t="s">
        <v>51</v>
      </c>
      <c r="L25" s="14"/>
      <c r="M25" s="16" t="s">
        <v>21</v>
      </c>
      <c r="N25" s="15">
        <v>20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7">
        <f t="shared" si="3"/>
        <v>20</v>
      </c>
      <c r="U25" s="23">
        <v>790</v>
      </c>
      <c r="V25" s="23">
        <f t="shared" si="0"/>
        <v>15800</v>
      </c>
      <c r="W25" s="23">
        <f t="shared" si="4"/>
        <v>213.3</v>
      </c>
      <c r="X25" s="23">
        <f t="shared" si="1"/>
        <v>4266</v>
      </c>
      <c r="Y25" s="28">
        <f t="shared" si="5"/>
        <v>190.44642857142856</v>
      </c>
      <c r="Z25" s="28">
        <f t="shared" si="2"/>
        <v>3808.9285714285711</v>
      </c>
    </row>
    <row r="26" spans="1:26" ht="71.25" customHeight="1" x14ac:dyDescent="0.45">
      <c r="A26" s="14" t="s">
        <v>42</v>
      </c>
      <c r="B26" s="15" t="s">
        <v>81</v>
      </c>
      <c r="C26" s="15" t="s">
        <v>44</v>
      </c>
      <c r="D26" s="15" t="s">
        <v>82</v>
      </c>
      <c r="E26" s="15" t="s">
        <v>82</v>
      </c>
      <c r="F26" s="15" t="s">
        <v>83</v>
      </c>
      <c r="G26" s="15" t="s">
        <v>84</v>
      </c>
      <c r="H26" s="15" t="s">
        <v>85</v>
      </c>
      <c r="I26" s="15" t="s">
        <v>86</v>
      </c>
      <c r="J26" s="15" t="s">
        <v>60</v>
      </c>
      <c r="K26" s="15" t="s">
        <v>87</v>
      </c>
      <c r="L26" s="14"/>
      <c r="M26" s="16" t="s">
        <v>20</v>
      </c>
      <c r="N26" s="15">
        <v>0</v>
      </c>
      <c r="O26" s="15">
        <v>15</v>
      </c>
      <c r="P26" s="15">
        <v>15</v>
      </c>
      <c r="Q26" s="15">
        <v>15</v>
      </c>
      <c r="R26" s="15">
        <v>15</v>
      </c>
      <c r="S26" s="15">
        <v>15</v>
      </c>
      <c r="T26" s="17">
        <f t="shared" si="3"/>
        <v>75</v>
      </c>
      <c r="U26" s="23">
        <v>490</v>
      </c>
      <c r="V26" s="23">
        <f t="shared" si="0"/>
        <v>36750</v>
      </c>
      <c r="W26" s="23">
        <f t="shared" si="4"/>
        <v>132.30000000000001</v>
      </c>
      <c r="X26" s="23">
        <f t="shared" si="1"/>
        <v>9922.5</v>
      </c>
      <c r="Y26" s="28">
        <f t="shared" si="5"/>
        <v>118.125</v>
      </c>
      <c r="Z26" s="28">
        <f t="shared" si="2"/>
        <v>8859.375</v>
      </c>
    </row>
    <row r="27" spans="1:26" ht="71.25" customHeight="1" x14ac:dyDescent="0.45">
      <c r="A27" s="14" t="s">
        <v>42</v>
      </c>
      <c r="B27" s="15" t="s">
        <v>43</v>
      </c>
      <c r="C27" s="15" t="s">
        <v>44</v>
      </c>
      <c r="D27" s="15" t="s">
        <v>82</v>
      </c>
      <c r="E27" s="15" t="s">
        <v>82</v>
      </c>
      <c r="F27" s="15" t="s">
        <v>88</v>
      </c>
      <c r="G27" s="15" t="s">
        <v>84</v>
      </c>
      <c r="H27" s="15" t="s">
        <v>89</v>
      </c>
      <c r="I27" s="15" t="s">
        <v>90</v>
      </c>
      <c r="J27" s="15" t="s">
        <v>60</v>
      </c>
      <c r="K27" s="15" t="s">
        <v>91</v>
      </c>
      <c r="L27" s="14"/>
      <c r="M27" s="16" t="s">
        <v>18</v>
      </c>
      <c r="N27" s="15">
        <v>0</v>
      </c>
      <c r="O27" s="15">
        <v>0</v>
      </c>
      <c r="P27" s="15">
        <v>8</v>
      </c>
      <c r="Q27" s="15">
        <v>8</v>
      </c>
      <c r="R27" s="15">
        <v>8</v>
      </c>
      <c r="S27" s="15">
        <v>8</v>
      </c>
      <c r="T27" s="17">
        <f t="shared" si="3"/>
        <v>32</v>
      </c>
      <c r="U27" s="23">
        <v>470</v>
      </c>
      <c r="V27" s="23">
        <f t="shared" si="0"/>
        <v>15040</v>
      </c>
      <c r="W27" s="23">
        <f t="shared" si="4"/>
        <v>126.9</v>
      </c>
      <c r="X27" s="23">
        <f t="shared" si="1"/>
        <v>4060.8</v>
      </c>
      <c r="Y27" s="28">
        <f t="shared" si="5"/>
        <v>113.30357142857142</v>
      </c>
      <c r="Z27" s="28">
        <f t="shared" si="2"/>
        <v>3625.7142857142853</v>
      </c>
    </row>
    <row r="28" spans="1:26" ht="71.25" customHeight="1" x14ac:dyDescent="0.45">
      <c r="A28" s="14" t="s">
        <v>42</v>
      </c>
      <c r="B28" s="15" t="s">
        <v>81</v>
      </c>
      <c r="C28" s="15" t="s">
        <v>92</v>
      </c>
      <c r="D28" s="15" t="s">
        <v>93</v>
      </c>
      <c r="E28" s="15" t="s">
        <v>94</v>
      </c>
      <c r="F28" s="15" t="s">
        <v>95</v>
      </c>
      <c r="G28" s="15" t="s">
        <v>58</v>
      </c>
      <c r="H28" s="15" t="s">
        <v>96</v>
      </c>
      <c r="I28" s="15" t="s">
        <v>96</v>
      </c>
      <c r="J28" s="15" t="s">
        <v>97</v>
      </c>
      <c r="K28" s="15" t="s">
        <v>51</v>
      </c>
      <c r="L28" s="14"/>
      <c r="M28" s="16" t="s">
        <v>98</v>
      </c>
      <c r="N28" s="15">
        <v>0</v>
      </c>
      <c r="O28" s="15">
        <v>10</v>
      </c>
      <c r="P28" s="15">
        <v>20</v>
      </c>
      <c r="Q28" s="15">
        <v>20</v>
      </c>
      <c r="R28" s="15">
        <v>20</v>
      </c>
      <c r="S28" s="15">
        <v>10</v>
      </c>
      <c r="T28" s="17">
        <f t="shared" si="3"/>
        <v>80</v>
      </c>
      <c r="U28" s="23">
        <v>750</v>
      </c>
      <c r="V28" s="23">
        <f t="shared" si="0"/>
        <v>60000</v>
      </c>
      <c r="W28" s="23">
        <f t="shared" si="4"/>
        <v>202.5</v>
      </c>
      <c r="X28" s="23">
        <f t="shared" si="1"/>
        <v>16200</v>
      </c>
      <c r="Y28" s="28">
        <f t="shared" si="5"/>
        <v>180.80357142857142</v>
      </c>
      <c r="Z28" s="28">
        <f t="shared" si="2"/>
        <v>14464.285714285714</v>
      </c>
    </row>
    <row r="29" spans="1:26" ht="71.25" customHeight="1" x14ac:dyDescent="0.45">
      <c r="A29" s="14" t="s">
        <v>42</v>
      </c>
      <c r="B29" s="15" t="s">
        <v>81</v>
      </c>
      <c r="C29" s="15" t="s">
        <v>92</v>
      </c>
      <c r="D29" s="15" t="s">
        <v>93</v>
      </c>
      <c r="E29" s="15" t="s">
        <v>94</v>
      </c>
      <c r="F29" s="15" t="s">
        <v>95</v>
      </c>
      <c r="G29" s="15" t="s">
        <v>99</v>
      </c>
      <c r="H29" s="15" t="s">
        <v>100</v>
      </c>
      <c r="I29" s="15" t="s">
        <v>100</v>
      </c>
      <c r="J29" s="15" t="s">
        <v>101</v>
      </c>
      <c r="K29" s="15" t="s">
        <v>51</v>
      </c>
      <c r="L29" s="14"/>
      <c r="M29" s="16" t="s">
        <v>98</v>
      </c>
      <c r="N29" s="15">
        <v>0</v>
      </c>
      <c r="O29" s="15">
        <v>10</v>
      </c>
      <c r="P29" s="15">
        <v>20</v>
      </c>
      <c r="Q29" s="15">
        <v>20</v>
      </c>
      <c r="R29" s="15">
        <v>20</v>
      </c>
      <c r="S29" s="15">
        <v>10</v>
      </c>
      <c r="T29" s="17">
        <f t="shared" si="3"/>
        <v>80</v>
      </c>
      <c r="U29" s="23">
        <v>750</v>
      </c>
      <c r="V29" s="23">
        <f t="shared" si="0"/>
        <v>60000</v>
      </c>
      <c r="W29" s="23">
        <f t="shared" si="4"/>
        <v>202.5</v>
      </c>
      <c r="X29" s="23">
        <f t="shared" si="1"/>
        <v>16200</v>
      </c>
      <c r="Y29" s="28">
        <f t="shared" si="5"/>
        <v>180.80357142857142</v>
      </c>
      <c r="Z29" s="28">
        <f t="shared" si="2"/>
        <v>14464.285714285714</v>
      </c>
    </row>
    <row r="30" spans="1:26" ht="71.25" customHeight="1" x14ac:dyDescent="0.45">
      <c r="A30" s="14" t="s">
        <v>42</v>
      </c>
      <c r="B30" s="15" t="s">
        <v>81</v>
      </c>
      <c r="C30" s="15" t="s">
        <v>92</v>
      </c>
      <c r="D30" s="15" t="s">
        <v>93</v>
      </c>
      <c r="E30" s="15" t="s">
        <v>94</v>
      </c>
      <c r="F30" s="15" t="s">
        <v>95</v>
      </c>
      <c r="G30" s="15" t="s">
        <v>102</v>
      </c>
      <c r="H30" s="15" t="s">
        <v>103</v>
      </c>
      <c r="I30" s="15" t="s">
        <v>103</v>
      </c>
      <c r="J30" s="15" t="s">
        <v>104</v>
      </c>
      <c r="K30" s="15" t="s">
        <v>51</v>
      </c>
      <c r="L30" s="14"/>
      <c r="M30" s="16" t="s">
        <v>98</v>
      </c>
      <c r="N30" s="15">
        <v>0</v>
      </c>
      <c r="O30" s="15">
        <v>10</v>
      </c>
      <c r="P30" s="15">
        <v>20</v>
      </c>
      <c r="Q30" s="15">
        <v>20</v>
      </c>
      <c r="R30" s="15">
        <v>20</v>
      </c>
      <c r="S30" s="15">
        <v>10</v>
      </c>
      <c r="T30" s="17">
        <f t="shared" si="3"/>
        <v>80</v>
      </c>
      <c r="U30" s="23">
        <v>750</v>
      </c>
      <c r="V30" s="23">
        <f t="shared" si="0"/>
        <v>60000</v>
      </c>
      <c r="W30" s="23">
        <f t="shared" si="4"/>
        <v>202.5</v>
      </c>
      <c r="X30" s="23">
        <f t="shared" si="1"/>
        <v>16200</v>
      </c>
      <c r="Y30" s="28">
        <f t="shared" si="5"/>
        <v>180.80357142857142</v>
      </c>
      <c r="Z30" s="28">
        <f t="shared" si="2"/>
        <v>14464.285714285714</v>
      </c>
    </row>
    <row r="31" spans="1:26" ht="71.25" customHeight="1" x14ac:dyDescent="0.45">
      <c r="A31" s="14" t="s">
        <v>42</v>
      </c>
      <c r="B31" s="15" t="s">
        <v>81</v>
      </c>
      <c r="C31" s="15" t="s">
        <v>92</v>
      </c>
      <c r="D31" s="15" t="s">
        <v>93</v>
      </c>
      <c r="E31" s="15" t="s">
        <v>94</v>
      </c>
      <c r="F31" s="15" t="s">
        <v>95</v>
      </c>
      <c r="G31" s="15" t="s">
        <v>105</v>
      </c>
      <c r="H31" s="15" t="s">
        <v>106</v>
      </c>
      <c r="I31" s="15" t="s">
        <v>106</v>
      </c>
      <c r="J31" s="15" t="s">
        <v>107</v>
      </c>
      <c r="K31" s="15" t="s">
        <v>51</v>
      </c>
      <c r="L31" s="14"/>
      <c r="M31" s="16" t="s">
        <v>98</v>
      </c>
      <c r="N31" s="15">
        <v>0</v>
      </c>
      <c r="O31" s="15">
        <v>6</v>
      </c>
      <c r="P31" s="15">
        <v>40</v>
      </c>
      <c r="Q31" s="15">
        <v>37</v>
      </c>
      <c r="R31" s="15">
        <v>16</v>
      </c>
      <c r="S31" s="15">
        <v>8</v>
      </c>
      <c r="T31" s="17">
        <f t="shared" si="3"/>
        <v>107</v>
      </c>
      <c r="U31" s="23">
        <v>750</v>
      </c>
      <c r="V31" s="23">
        <f t="shared" si="0"/>
        <v>80250</v>
      </c>
      <c r="W31" s="23">
        <f t="shared" si="4"/>
        <v>202.5</v>
      </c>
      <c r="X31" s="23">
        <f t="shared" si="1"/>
        <v>21667.5</v>
      </c>
      <c r="Y31" s="28">
        <f t="shared" si="5"/>
        <v>180.80357142857142</v>
      </c>
      <c r="Z31" s="28">
        <f t="shared" si="2"/>
        <v>19345.982142857141</v>
      </c>
    </row>
    <row r="32" spans="1:26" ht="71.25" customHeight="1" x14ac:dyDescent="0.45">
      <c r="A32" s="14" t="s">
        <v>42</v>
      </c>
      <c r="B32" s="15" t="s">
        <v>81</v>
      </c>
      <c r="C32" s="15" t="s">
        <v>92</v>
      </c>
      <c r="D32" s="15" t="s">
        <v>108</v>
      </c>
      <c r="E32" s="15" t="s">
        <v>109</v>
      </c>
      <c r="F32" s="15" t="s">
        <v>110</v>
      </c>
      <c r="G32" s="15" t="s">
        <v>58</v>
      </c>
      <c r="H32" s="15" t="s">
        <v>111</v>
      </c>
      <c r="I32" s="15" t="s">
        <v>111</v>
      </c>
      <c r="J32" s="15" t="s">
        <v>97</v>
      </c>
      <c r="K32" s="15" t="s">
        <v>51</v>
      </c>
      <c r="L32" s="14"/>
      <c r="M32" s="16" t="s">
        <v>98</v>
      </c>
      <c r="N32" s="15">
        <v>0</v>
      </c>
      <c r="O32" s="15">
        <v>4</v>
      </c>
      <c r="P32" s="15">
        <v>23</v>
      </c>
      <c r="Q32" s="15">
        <v>25</v>
      </c>
      <c r="R32" s="15">
        <v>22</v>
      </c>
      <c r="S32" s="15">
        <v>6</v>
      </c>
      <c r="T32" s="17">
        <f t="shared" si="3"/>
        <v>80</v>
      </c>
      <c r="U32" s="23">
        <v>750</v>
      </c>
      <c r="V32" s="23">
        <f t="shared" si="0"/>
        <v>60000</v>
      </c>
      <c r="W32" s="23">
        <f t="shared" si="4"/>
        <v>202.5</v>
      </c>
      <c r="X32" s="23">
        <f t="shared" si="1"/>
        <v>16200</v>
      </c>
      <c r="Y32" s="28">
        <f t="shared" si="5"/>
        <v>180.80357142857142</v>
      </c>
      <c r="Z32" s="28">
        <f t="shared" si="2"/>
        <v>14464.285714285714</v>
      </c>
    </row>
    <row r="33" spans="1:26" ht="71.25" customHeight="1" x14ac:dyDescent="0.45">
      <c r="A33" s="14" t="s">
        <v>42</v>
      </c>
      <c r="B33" s="15" t="s">
        <v>81</v>
      </c>
      <c r="C33" s="15" t="s">
        <v>92</v>
      </c>
      <c r="D33" s="15" t="s">
        <v>108</v>
      </c>
      <c r="E33" s="15" t="s">
        <v>109</v>
      </c>
      <c r="F33" s="15" t="s">
        <v>110</v>
      </c>
      <c r="G33" s="15" t="s">
        <v>99</v>
      </c>
      <c r="H33" s="15" t="s">
        <v>112</v>
      </c>
      <c r="I33" s="15" t="s">
        <v>112</v>
      </c>
      <c r="J33" s="15" t="s">
        <v>101</v>
      </c>
      <c r="K33" s="15" t="s">
        <v>51</v>
      </c>
      <c r="L33" s="14"/>
      <c r="M33" s="16" t="s">
        <v>98</v>
      </c>
      <c r="N33" s="15">
        <v>0</v>
      </c>
      <c r="O33" s="15">
        <v>4</v>
      </c>
      <c r="P33" s="15">
        <v>23</v>
      </c>
      <c r="Q33" s="15">
        <v>25</v>
      </c>
      <c r="R33" s="15">
        <v>22</v>
      </c>
      <c r="S33" s="15">
        <v>6</v>
      </c>
      <c r="T33" s="17">
        <f t="shared" si="3"/>
        <v>80</v>
      </c>
      <c r="U33" s="23">
        <v>750</v>
      </c>
      <c r="V33" s="23">
        <f t="shared" si="0"/>
        <v>60000</v>
      </c>
      <c r="W33" s="23">
        <f t="shared" si="4"/>
        <v>202.5</v>
      </c>
      <c r="X33" s="23">
        <f t="shared" si="1"/>
        <v>16200</v>
      </c>
      <c r="Y33" s="28">
        <f t="shared" si="5"/>
        <v>180.80357142857142</v>
      </c>
      <c r="Z33" s="28">
        <f t="shared" si="2"/>
        <v>14464.285714285714</v>
      </c>
    </row>
    <row r="34" spans="1:26" ht="71.25" customHeight="1" x14ac:dyDescent="0.45">
      <c r="A34" s="14" t="s">
        <v>42</v>
      </c>
      <c r="B34" s="15" t="s">
        <v>81</v>
      </c>
      <c r="C34" s="15" t="s">
        <v>92</v>
      </c>
      <c r="D34" s="15" t="s">
        <v>108</v>
      </c>
      <c r="E34" s="15" t="s">
        <v>109</v>
      </c>
      <c r="F34" s="15" t="s">
        <v>110</v>
      </c>
      <c r="G34" s="15" t="s">
        <v>102</v>
      </c>
      <c r="H34" s="15" t="s">
        <v>113</v>
      </c>
      <c r="I34" s="15" t="s">
        <v>113</v>
      </c>
      <c r="J34" s="15" t="s">
        <v>104</v>
      </c>
      <c r="K34" s="15" t="s">
        <v>51</v>
      </c>
      <c r="L34" s="14"/>
      <c r="M34" s="16" t="s">
        <v>98</v>
      </c>
      <c r="N34" s="15">
        <v>0</v>
      </c>
      <c r="O34" s="15">
        <v>4</v>
      </c>
      <c r="P34" s="15">
        <v>23</v>
      </c>
      <c r="Q34" s="15">
        <v>25</v>
      </c>
      <c r="R34" s="15">
        <v>22</v>
      </c>
      <c r="S34" s="15">
        <v>6</v>
      </c>
      <c r="T34" s="17">
        <f t="shared" si="3"/>
        <v>80</v>
      </c>
      <c r="U34" s="23">
        <v>750</v>
      </c>
      <c r="V34" s="23">
        <f t="shared" si="0"/>
        <v>60000</v>
      </c>
      <c r="W34" s="23">
        <f t="shared" si="4"/>
        <v>202.5</v>
      </c>
      <c r="X34" s="23">
        <f t="shared" si="1"/>
        <v>16200</v>
      </c>
      <c r="Y34" s="28">
        <f t="shared" si="5"/>
        <v>180.80357142857142</v>
      </c>
      <c r="Z34" s="28">
        <f t="shared" si="2"/>
        <v>14464.285714285714</v>
      </c>
    </row>
    <row r="35" spans="1:26" ht="71.25" customHeight="1" x14ac:dyDescent="0.45">
      <c r="A35" s="14" t="s">
        <v>42</v>
      </c>
      <c r="B35" s="15" t="s">
        <v>43</v>
      </c>
      <c r="C35" s="15" t="s">
        <v>92</v>
      </c>
      <c r="D35" s="15" t="s">
        <v>93</v>
      </c>
      <c r="E35" s="15" t="s">
        <v>94</v>
      </c>
      <c r="F35" s="15" t="s">
        <v>114</v>
      </c>
      <c r="G35" s="15" t="s">
        <v>58</v>
      </c>
      <c r="H35" s="15" t="s">
        <v>115</v>
      </c>
      <c r="I35" s="15" t="s">
        <v>115</v>
      </c>
      <c r="J35" s="15" t="s">
        <v>60</v>
      </c>
      <c r="K35" s="15" t="s">
        <v>51</v>
      </c>
      <c r="L35" s="14"/>
      <c r="M35" s="16" t="s">
        <v>116</v>
      </c>
      <c r="N35" s="15">
        <v>0</v>
      </c>
      <c r="O35" s="15">
        <v>4</v>
      </c>
      <c r="P35" s="15">
        <v>23</v>
      </c>
      <c r="Q35" s="15">
        <v>25</v>
      </c>
      <c r="R35" s="15">
        <v>22</v>
      </c>
      <c r="S35" s="15">
        <v>6</v>
      </c>
      <c r="T35" s="17">
        <f t="shared" si="3"/>
        <v>80</v>
      </c>
      <c r="U35" s="23">
        <v>750</v>
      </c>
      <c r="V35" s="23">
        <f t="shared" si="0"/>
        <v>60000</v>
      </c>
      <c r="W35" s="23">
        <f t="shared" si="4"/>
        <v>202.5</v>
      </c>
      <c r="X35" s="23">
        <f t="shared" si="1"/>
        <v>16200</v>
      </c>
      <c r="Y35" s="28">
        <f t="shared" si="5"/>
        <v>180.80357142857142</v>
      </c>
      <c r="Z35" s="28">
        <f t="shared" si="2"/>
        <v>14464.285714285714</v>
      </c>
    </row>
    <row r="36" spans="1:26" ht="71.25" customHeight="1" x14ac:dyDescent="0.45">
      <c r="A36" s="14" t="s">
        <v>42</v>
      </c>
      <c r="B36" s="15" t="s">
        <v>43</v>
      </c>
      <c r="C36" s="15" t="s">
        <v>92</v>
      </c>
      <c r="D36" s="15" t="s">
        <v>93</v>
      </c>
      <c r="E36" s="15" t="s">
        <v>94</v>
      </c>
      <c r="F36" s="15" t="s">
        <v>114</v>
      </c>
      <c r="G36" s="15" t="s">
        <v>99</v>
      </c>
      <c r="H36" s="15" t="s">
        <v>117</v>
      </c>
      <c r="I36" s="15" t="s">
        <v>117</v>
      </c>
      <c r="J36" s="15" t="s">
        <v>118</v>
      </c>
      <c r="K36" s="15" t="s">
        <v>51</v>
      </c>
      <c r="L36" s="14"/>
      <c r="M36" s="16" t="s">
        <v>116</v>
      </c>
      <c r="N36" s="15">
        <v>0</v>
      </c>
      <c r="O36" s="15">
        <v>4</v>
      </c>
      <c r="P36" s="15">
        <v>23</v>
      </c>
      <c r="Q36" s="15">
        <v>25</v>
      </c>
      <c r="R36" s="15">
        <v>22</v>
      </c>
      <c r="S36" s="15">
        <v>6</v>
      </c>
      <c r="T36" s="17">
        <f t="shared" si="3"/>
        <v>80</v>
      </c>
      <c r="U36" s="23">
        <v>750</v>
      </c>
      <c r="V36" s="23">
        <f t="shared" si="0"/>
        <v>60000</v>
      </c>
      <c r="W36" s="23">
        <f t="shared" si="4"/>
        <v>202.5</v>
      </c>
      <c r="X36" s="23">
        <f t="shared" si="1"/>
        <v>16200</v>
      </c>
      <c r="Y36" s="28">
        <f t="shared" si="5"/>
        <v>180.80357142857142</v>
      </c>
      <c r="Z36" s="28">
        <f t="shared" si="2"/>
        <v>14464.285714285714</v>
      </c>
    </row>
    <row r="37" spans="1:26" ht="71.25" customHeight="1" x14ac:dyDescent="0.45">
      <c r="A37" s="14" t="s">
        <v>42</v>
      </c>
      <c r="B37" s="15" t="s">
        <v>43</v>
      </c>
      <c r="C37" s="15" t="s">
        <v>44</v>
      </c>
      <c r="D37" s="15" t="s">
        <v>82</v>
      </c>
      <c r="E37" s="15" t="s">
        <v>82</v>
      </c>
      <c r="F37" s="15" t="s">
        <v>119</v>
      </c>
      <c r="G37" s="15" t="s">
        <v>84</v>
      </c>
      <c r="H37" s="15" t="s">
        <v>120</v>
      </c>
      <c r="I37" s="15" t="s">
        <v>121</v>
      </c>
      <c r="J37" s="15" t="s">
        <v>60</v>
      </c>
      <c r="K37" s="15" t="s">
        <v>91</v>
      </c>
      <c r="L37" s="14"/>
      <c r="M37" s="16" t="s">
        <v>18</v>
      </c>
      <c r="N37" s="15">
        <v>0</v>
      </c>
      <c r="O37" s="15">
        <v>4</v>
      </c>
      <c r="P37" s="15">
        <v>8</v>
      </c>
      <c r="Q37" s="15">
        <v>8</v>
      </c>
      <c r="R37" s="15">
        <v>4</v>
      </c>
      <c r="S37" s="15">
        <v>0</v>
      </c>
      <c r="T37" s="17">
        <f t="shared" si="3"/>
        <v>24</v>
      </c>
      <c r="U37" s="23">
        <v>370</v>
      </c>
      <c r="V37" s="23">
        <f t="shared" si="0"/>
        <v>8880</v>
      </c>
      <c r="W37" s="23">
        <f t="shared" si="4"/>
        <v>99.9</v>
      </c>
      <c r="X37" s="23">
        <f t="shared" si="1"/>
        <v>2397.6000000000004</v>
      </c>
      <c r="Y37" s="28">
        <f t="shared" si="5"/>
        <v>89.196428571428569</v>
      </c>
      <c r="Z37" s="28">
        <f t="shared" si="2"/>
        <v>2140.7142857142858</v>
      </c>
    </row>
    <row r="38" spans="1:26" ht="71.25" customHeight="1" x14ac:dyDescent="0.45">
      <c r="A38" s="14" t="s">
        <v>42</v>
      </c>
      <c r="B38" s="15" t="s">
        <v>81</v>
      </c>
      <c r="C38" s="15" t="s">
        <v>92</v>
      </c>
      <c r="D38" s="15" t="s">
        <v>122</v>
      </c>
      <c r="E38" s="15" t="s">
        <v>123</v>
      </c>
      <c r="F38" s="15" t="s">
        <v>124</v>
      </c>
      <c r="G38" s="15" t="s">
        <v>99</v>
      </c>
      <c r="H38" s="15" t="s">
        <v>125</v>
      </c>
      <c r="I38" s="15" t="s">
        <v>125</v>
      </c>
      <c r="J38" s="15" t="s">
        <v>126</v>
      </c>
      <c r="K38" s="15" t="s">
        <v>51</v>
      </c>
      <c r="L38" s="14"/>
      <c r="M38" s="16" t="s">
        <v>98</v>
      </c>
      <c r="N38" s="15">
        <v>0</v>
      </c>
      <c r="O38" s="15">
        <v>1</v>
      </c>
      <c r="P38" s="15">
        <v>8</v>
      </c>
      <c r="Q38" s="15">
        <v>8</v>
      </c>
      <c r="R38" s="15">
        <v>8</v>
      </c>
      <c r="S38" s="15">
        <v>1</v>
      </c>
      <c r="T38" s="17">
        <f t="shared" si="3"/>
        <v>26</v>
      </c>
      <c r="U38" s="23">
        <v>590</v>
      </c>
      <c r="V38" s="23">
        <f t="shared" si="0"/>
        <v>15340</v>
      </c>
      <c r="W38" s="23">
        <f t="shared" si="4"/>
        <v>159.30000000000001</v>
      </c>
      <c r="X38" s="23">
        <f t="shared" si="1"/>
        <v>4141.8</v>
      </c>
      <c r="Y38" s="28">
        <f t="shared" si="5"/>
        <v>142.23214285714286</v>
      </c>
      <c r="Z38" s="28">
        <f t="shared" si="2"/>
        <v>3698.0357142857142</v>
      </c>
    </row>
    <row r="39" spans="1:26" ht="71.25" customHeight="1" x14ac:dyDescent="0.45">
      <c r="A39" s="14" t="s">
        <v>42</v>
      </c>
      <c r="B39" s="15" t="s">
        <v>81</v>
      </c>
      <c r="C39" s="15" t="s">
        <v>92</v>
      </c>
      <c r="D39" s="15" t="s">
        <v>122</v>
      </c>
      <c r="E39" s="15" t="s">
        <v>123</v>
      </c>
      <c r="F39" s="15" t="s">
        <v>124</v>
      </c>
      <c r="G39" s="15" t="s">
        <v>102</v>
      </c>
      <c r="H39" s="15" t="s">
        <v>127</v>
      </c>
      <c r="I39" s="15" t="s">
        <v>127</v>
      </c>
      <c r="J39" s="15" t="s">
        <v>104</v>
      </c>
      <c r="K39" s="15" t="s">
        <v>51</v>
      </c>
      <c r="L39" s="14"/>
      <c r="M39" s="16" t="s">
        <v>98</v>
      </c>
      <c r="N39" s="15">
        <v>0</v>
      </c>
      <c r="O39" s="15">
        <v>4</v>
      </c>
      <c r="P39" s="15">
        <v>23</v>
      </c>
      <c r="Q39" s="15">
        <v>25</v>
      </c>
      <c r="R39" s="15">
        <v>22</v>
      </c>
      <c r="S39" s="15">
        <v>6</v>
      </c>
      <c r="T39" s="17">
        <f t="shared" si="3"/>
        <v>80</v>
      </c>
      <c r="U39" s="23">
        <v>590</v>
      </c>
      <c r="V39" s="23">
        <f t="shared" si="0"/>
        <v>47200</v>
      </c>
      <c r="W39" s="23">
        <f t="shared" si="4"/>
        <v>159.30000000000001</v>
      </c>
      <c r="X39" s="23">
        <f t="shared" si="1"/>
        <v>12744</v>
      </c>
      <c r="Y39" s="28">
        <f t="shared" si="5"/>
        <v>142.23214285714286</v>
      </c>
      <c r="Z39" s="28">
        <f t="shared" si="2"/>
        <v>11378.571428571429</v>
      </c>
    </row>
    <row r="40" spans="1:26" ht="71.25" customHeight="1" x14ac:dyDescent="0.45">
      <c r="A40" s="14" t="s">
        <v>42</v>
      </c>
      <c r="B40" s="15" t="s">
        <v>81</v>
      </c>
      <c r="C40" s="15" t="s">
        <v>92</v>
      </c>
      <c r="D40" s="15" t="s">
        <v>122</v>
      </c>
      <c r="E40" s="15" t="s">
        <v>123</v>
      </c>
      <c r="F40" s="15" t="s">
        <v>124</v>
      </c>
      <c r="G40" s="15" t="s">
        <v>58</v>
      </c>
      <c r="H40" s="15" t="s">
        <v>128</v>
      </c>
      <c r="I40" s="15" t="s">
        <v>128</v>
      </c>
      <c r="J40" s="15" t="s">
        <v>97</v>
      </c>
      <c r="K40" s="15" t="s">
        <v>51</v>
      </c>
      <c r="L40" s="14"/>
      <c r="M40" s="16" t="s">
        <v>98</v>
      </c>
      <c r="N40" s="15">
        <v>0</v>
      </c>
      <c r="O40" s="15">
        <v>4</v>
      </c>
      <c r="P40" s="15">
        <v>23</v>
      </c>
      <c r="Q40" s="15">
        <v>25</v>
      </c>
      <c r="R40" s="15">
        <v>22</v>
      </c>
      <c r="S40" s="15">
        <v>6</v>
      </c>
      <c r="T40" s="17">
        <f t="shared" si="3"/>
        <v>80</v>
      </c>
      <c r="U40" s="23">
        <v>590</v>
      </c>
      <c r="V40" s="23">
        <f t="shared" si="0"/>
        <v>47200</v>
      </c>
      <c r="W40" s="23">
        <f t="shared" si="4"/>
        <v>159.30000000000001</v>
      </c>
      <c r="X40" s="23">
        <f t="shared" si="1"/>
        <v>12744</v>
      </c>
      <c r="Y40" s="28">
        <f t="shared" si="5"/>
        <v>142.23214285714286</v>
      </c>
      <c r="Z40" s="28">
        <f t="shared" si="2"/>
        <v>11378.571428571429</v>
      </c>
    </row>
    <row r="41" spans="1:26" ht="71.25" customHeight="1" x14ac:dyDescent="0.45">
      <c r="A41" s="14" t="s">
        <v>42</v>
      </c>
      <c r="B41" s="15" t="s">
        <v>81</v>
      </c>
      <c r="C41" s="15" t="s">
        <v>92</v>
      </c>
      <c r="D41" s="15" t="s">
        <v>122</v>
      </c>
      <c r="E41" s="15" t="s">
        <v>123</v>
      </c>
      <c r="F41" s="15" t="s">
        <v>124</v>
      </c>
      <c r="G41" s="15" t="s">
        <v>105</v>
      </c>
      <c r="H41" s="15" t="s">
        <v>129</v>
      </c>
      <c r="I41" s="15" t="s">
        <v>129</v>
      </c>
      <c r="J41" s="15" t="s">
        <v>130</v>
      </c>
      <c r="K41" s="15" t="s">
        <v>51</v>
      </c>
      <c r="L41" s="14"/>
      <c r="M41" s="16" t="s">
        <v>98</v>
      </c>
      <c r="N41" s="15">
        <v>0</v>
      </c>
      <c r="O41" s="15">
        <v>4</v>
      </c>
      <c r="P41" s="15">
        <v>23</v>
      </c>
      <c r="Q41" s="15">
        <v>25</v>
      </c>
      <c r="R41" s="15">
        <v>22</v>
      </c>
      <c r="S41" s="15">
        <v>6</v>
      </c>
      <c r="T41" s="17">
        <f t="shared" si="3"/>
        <v>80</v>
      </c>
      <c r="U41" s="23">
        <v>590</v>
      </c>
      <c r="V41" s="23">
        <f t="shared" si="0"/>
        <v>47200</v>
      </c>
      <c r="W41" s="23">
        <f t="shared" si="4"/>
        <v>159.30000000000001</v>
      </c>
      <c r="X41" s="23">
        <f t="shared" si="1"/>
        <v>12744</v>
      </c>
      <c r="Y41" s="28">
        <f t="shared" si="5"/>
        <v>142.23214285714286</v>
      </c>
      <c r="Z41" s="28">
        <f t="shared" si="2"/>
        <v>11378.571428571429</v>
      </c>
    </row>
    <row r="42" spans="1:26" ht="71.25" customHeight="1" x14ac:dyDescent="0.45">
      <c r="A42" s="14" t="s">
        <v>42</v>
      </c>
      <c r="B42" s="15" t="s">
        <v>81</v>
      </c>
      <c r="C42" s="15" t="s">
        <v>92</v>
      </c>
      <c r="D42" s="15" t="s">
        <v>131</v>
      </c>
      <c r="E42" s="15" t="s">
        <v>132</v>
      </c>
      <c r="F42" s="15" t="s">
        <v>133</v>
      </c>
      <c r="G42" s="15" t="s">
        <v>58</v>
      </c>
      <c r="H42" s="15" t="s">
        <v>134</v>
      </c>
      <c r="I42" s="15" t="s">
        <v>134</v>
      </c>
      <c r="J42" s="15" t="s">
        <v>97</v>
      </c>
      <c r="K42" s="15" t="s">
        <v>51</v>
      </c>
      <c r="L42" s="14"/>
      <c r="M42" s="16" t="s">
        <v>98</v>
      </c>
      <c r="N42" s="15">
        <v>0</v>
      </c>
      <c r="O42" s="15">
        <v>4</v>
      </c>
      <c r="P42" s="15">
        <v>23</v>
      </c>
      <c r="Q42" s="15">
        <v>25</v>
      </c>
      <c r="R42" s="15">
        <v>22</v>
      </c>
      <c r="S42" s="15">
        <v>6</v>
      </c>
      <c r="T42" s="17">
        <f t="shared" si="3"/>
        <v>80</v>
      </c>
      <c r="U42" s="23">
        <v>590</v>
      </c>
      <c r="V42" s="23">
        <f t="shared" si="0"/>
        <v>47200</v>
      </c>
      <c r="W42" s="23">
        <f t="shared" si="4"/>
        <v>159.30000000000001</v>
      </c>
      <c r="X42" s="23">
        <f t="shared" si="1"/>
        <v>12744</v>
      </c>
      <c r="Y42" s="28">
        <f t="shared" si="5"/>
        <v>142.23214285714286</v>
      </c>
      <c r="Z42" s="28">
        <f t="shared" si="2"/>
        <v>11378.571428571429</v>
      </c>
    </row>
    <row r="43" spans="1:26" ht="71.25" customHeight="1" x14ac:dyDescent="0.45">
      <c r="A43" s="14" t="s">
        <v>42</v>
      </c>
      <c r="B43" s="15" t="s">
        <v>81</v>
      </c>
      <c r="C43" s="15" t="s">
        <v>92</v>
      </c>
      <c r="D43" s="15" t="s">
        <v>131</v>
      </c>
      <c r="E43" s="15" t="s">
        <v>132</v>
      </c>
      <c r="F43" s="15" t="s">
        <v>133</v>
      </c>
      <c r="G43" s="15" t="s">
        <v>135</v>
      </c>
      <c r="H43" s="15" t="s">
        <v>136</v>
      </c>
      <c r="I43" s="15" t="s">
        <v>136</v>
      </c>
      <c r="J43" s="15" t="s">
        <v>137</v>
      </c>
      <c r="K43" s="15" t="s">
        <v>51</v>
      </c>
      <c r="L43" s="14"/>
      <c r="M43" s="16" t="s">
        <v>98</v>
      </c>
      <c r="N43" s="15">
        <v>0</v>
      </c>
      <c r="O43" s="15">
        <v>4</v>
      </c>
      <c r="P43" s="15">
        <v>23</v>
      </c>
      <c r="Q43" s="15">
        <v>25</v>
      </c>
      <c r="R43" s="15">
        <v>22</v>
      </c>
      <c r="S43" s="15">
        <v>6</v>
      </c>
      <c r="T43" s="17">
        <f t="shared" si="3"/>
        <v>80</v>
      </c>
      <c r="U43" s="23">
        <v>590</v>
      </c>
      <c r="V43" s="23">
        <f t="shared" si="0"/>
        <v>47200</v>
      </c>
      <c r="W43" s="23">
        <f t="shared" si="4"/>
        <v>159.30000000000001</v>
      </c>
      <c r="X43" s="23">
        <f t="shared" si="1"/>
        <v>12744</v>
      </c>
      <c r="Y43" s="28">
        <f t="shared" si="5"/>
        <v>142.23214285714286</v>
      </c>
      <c r="Z43" s="28">
        <f t="shared" si="2"/>
        <v>11378.571428571429</v>
      </c>
    </row>
    <row r="44" spans="1:26" ht="71.25" customHeight="1" x14ac:dyDescent="0.45">
      <c r="A44" s="14" t="s">
        <v>42</v>
      </c>
      <c r="B44" s="15" t="s">
        <v>81</v>
      </c>
      <c r="C44" s="15" t="s">
        <v>92</v>
      </c>
      <c r="D44" s="15" t="s">
        <v>131</v>
      </c>
      <c r="E44" s="15" t="s">
        <v>132</v>
      </c>
      <c r="F44" s="15" t="s">
        <v>133</v>
      </c>
      <c r="G44" s="15" t="s">
        <v>102</v>
      </c>
      <c r="H44" s="15" t="s">
        <v>138</v>
      </c>
      <c r="I44" s="15" t="s">
        <v>138</v>
      </c>
      <c r="J44" s="15" t="s">
        <v>104</v>
      </c>
      <c r="K44" s="15" t="s">
        <v>51</v>
      </c>
      <c r="L44" s="14"/>
      <c r="M44" s="16" t="s">
        <v>98</v>
      </c>
      <c r="N44" s="15">
        <v>0</v>
      </c>
      <c r="O44" s="15">
        <v>4</v>
      </c>
      <c r="P44" s="15">
        <v>23</v>
      </c>
      <c r="Q44" s="15">
        <v>25</v>
      </c>
      <c r="R44" s="15">
        <v>22</v>
      </c>
      <c r="S44" s="15">
        <v>6</v>
      </c>
      <c r="T44" s="17">
        <f t="shared" si="3"/>
        <v>80</v>
      </c>
      <c r="U44" s="23">
        <v>590</v>
      </c>
      <c r="V44" s="23">
        <f t="shared" si="0"/>
        <v>47200</v>
      </c>
      <c r="W44" s="23">
        <f t="shared" si="4"/>
        <v>159.30000000000001</v>
      </c>
      <c r="X44" s="23">
        <f t="shared" si="1"/>
        <v>12744</v>
      </c>
      <c r="Y44" s="28">
        <f t="shared" si="5"/>
        <v>142.23214285714286</v>
      </c>
      <c r="Z44" s="28">
        <f t="shared" si="2"/>
        <v>11378.571428571429</v>
      </c>
    </row>
    <row r="45" spans="1:26" ht="71.25" customHeight="1" x14ac:dyDescent="0.45">
      <c r="A45" s="14" t="s">
        <v>42</v>
      </c>
      <c r="B45" s="15" t="s">
        <v>81</v>
      </c>
      <c r="C45" s="15" t="s">
        <v>92</v>
      </c>
      <c r="D45" s="15" t="s">
        <v>131</v>
      </c>
      <c r="E45" s="15" t="s">
        <v>132</v>
      </c>
      <c r="F45" s="15" t="s">
        <v>133</v>
      </c>
      <c r="G45" s="15" t="s">
        <v>105</v>
      </c>
      <c r="H45" s="15" t="s">
        <v>139</v>
      </c>
      <c r="I45" s="15" t="s">
        <v>139</v>
      </c>
      <c r="J45" s="15" t="s">
        <v>107</v>
      </c>
      <c r="K45" s="15" t="s">
        <v>51</v>
      </c>
      <c r="L45" s="14"/>
      <c r="M45" s="16" t="s">
        <v>98</v>
      </c>
      <c r="N45" s="15">
        <v>0</v>
      </c>
      <c r="O45" s="15">
        <v>4</v>
      </c>
      <c r="P45" s="15">
        <v>14</v>
      </c>
      <c r="Q45" s="15">
        <v>48</v>
      </c>
      <c r="R45" s="15">
        <v>14</v>
      </c>
      <c r="S45" s="15">
        <v>6</v>
      </c>
      <c r="T45" s="17">
        <f t="shared" si="3"/>
        <v>86</v>
      </c>
      <c r="U45" s="23">
        <v>590</v>
      </c>
      <c r="V45" s="23">
        <f t="shared" si="0"/>
        <v>50740</v>
      </c>
      <c r="W45" s="23">
        <f t="shared" si="4"/>
        <v>159.30000000000001</v>
      </c>
      <c r="X45" s="23">
        <f t="shared" si="1"/>
        <v>13699.800000000001</v>
      </c>
      <c r="Y45" s="28">
        <f t="shared" si="5"/>
        <v>142.23214285714286</v>
      </c>
      <c r="Z45" s="28">
        <f t="shared" si="2"/>
        <v>12231.964285714286</v>
      </c>
    </row>
    <row r="46" spans="1:26" ht="71.25" customHeight="1" x14ac:dyDescent="0.45">
      <c r="A46" s="14" t="s">
        <v>42</v>
      </c>
      <c r="B46" s="15" t="s">
        <v>43</v>
      </c>
      <c r="C46" s="15" t="s">
        <v>92</v>
      </c>
      <c r="D46" s="15" t="s">
        <v>140</v>
      </c>
      <c r="E46" s="15" t="s">
        <v>141</v>
      </c>
      <c r="F46" s="15" t="s">
        <v>142</v>
      </c>
      <c r="G46" s="15" t="s">
        <v>58</v>
      </c>
      <c r="H46" s="15" t="s">
        <v>143</v>
      </c>
      <c r="I46" s="15" t="s">
        <v>143</v>
      </c>
      <c r="J46" s="15" t="s">
        <v>60</v>
      </c>
      <c r="K46" s="15" t="s">
        <v>51</v>
      </c>
      <c r="L46" s="14"/>
      <c r="M46" s="16" t="s">
        <v>116</v>
      </c>
      <c r="N46" s="15">
        <v>0</v>
      </c>
      <c r="O46" s="15">
        <v>5</v>
      </c>
      <c r="P46" s="15">
        <v>10</v>
      </c>
      <c r="Q46" s="15">
        <v>10</v>
      </c>
      <c r="R46" s="15">
        <v>5</v>
      </c>
      <c r="S46" s="15">
        <v>0</v>
      </c>
      <c r="T46" s="17">
        <f t="shared" si="3"/>
        <v>30</v>
      </c>
      <c r="U46" s="23">
        <v>590</v>
      </c>
      <c r="V46" s="23">
        <f t="shared" si="0"/>
        <v>17700</v>
      </c>
      <c r="W46" s="23">
        <f t="shared" si="4"/>
        <v>159.30000000000001</v>
      </c>
      <c r="X46" s="23">
        <f t="shared" si="1"/>
        <v>4779</v>
      </c>
      <c r="Y46" s="28">
        <f t="shared" si="5"/>
        <v>142.23214285714286</v>
      </c>
      <c r="Z46" s="28">
        <f t="shared" si="2"/>
        <v>4266.9642857142862</v>
      </c>
    </row>
    <row r="47" spans="1:26" ht="71.25" customHeight="1" x14ac:dyDescent="0.45">
      <c r="A47" s="14" t="s">
        <v>42</v>
      </c>
      <c r="B47" s="15" t="s">
        <v>43</v>
      </c>
      <c r="C47" s="15" t="s">
        <v>92</v>
      </c>
      <c r="D47" s="15" t="s">
        <v>140</v>
      </c>
      <c r="E47" s="15" t="s">
        <v>141</v>
      </c>
      <c r="F47" s="15" t="s">
        <v>142</v>
      </c>
      <c r="G47" s="15" t="s">
        <v>102</v>
      </c>
      <c r="H47" s="15" t="s">
        <v>144</v>
      </c>
      <c r="I47" s="15" t="s">
        <v>144</v>
      </c>
      <c r="J47" s="15" t="s">
        <v>145</v>
      </c>
      <c r="K47" s="15" t="s">
        <v>51</v>
      </c>
      <c r="L47" s="14"/>
      <c r="M47" s="16" t="s">
        <v>116</v>
      </c>
      <c r="N47" s="15">
        <v>0</v>
      </c>
      <c r="O47" s="15">
        <v>18</v>
      </c>
      <c r="P47" s="15">
        <v>31</v>
      </c>
      <c r="Q47" s="15">
        <v>13</v>
      </c>
      <c r="R47" s="15">
        <v>0</v>
      </c>
      <c r="S47" s="15">
        <v>0</v>
      </c>
      <c r="T47" s="17">
        <f t="shared" si="3"/>
        <v>62</v>
      </c>
      <c r="U47" s="23">
        <v>590</v>
      </c>
      <c r="V47" s="23">
        <f t="shared" ref="V47:V78" si="6">SUM(U47*T47)</f>
        <v>36580</v>
      </c>
      <c r="W47" s="23">
        <f t="shared" si="4"/>
        <v>159.30000000000001</v>
      </c>
      <c r="X47" s="23">
        <f t="shared" ref="X47:X78" si="7">SUM(W47*T47)</f>
        <v>9876.6</v>
      </c>
      <c r="Y47" s="28">
        <f t="shared" si="5"/>
        <v>142.23214285714286</v>
      </c>
      <c r="Z47" s="28">
        <f t="shared" ref="Z47:Z78" si="8">SUM(Y47*T47)</f>
        <v>8818.3928571428569</v>
      </c>
    </row>
    <row r="48" spans="1:26" ht="71.25" customHeight="1" x14ac:dyDescent="0.45">
      <c r="A48" s="14" t="s">
        <v>42</v>
      </c>
      <c r="B48" s="15" t="s">
        <v>43</v>
      </c>
      <c r="C48" s="15" t="s">
        <v>92</v>
      </c>
      <c r="D48" s="15" t="s">
        <v>140</v>
      </c>
      <c r="E48" s="15" t="s">
        <v>141</v>
      </c>
      <c r="F48" s="15" t="s">
        <v>142</v>
      </c>
      <c r="G48" s="15" t="s">
        <v>99</v>
      </c>
      <c r="H48" s="15" t="s">
        <v>146</v>
      </c>
      <c r="I48" s="15" t="s">
        <v>146</v>
      </c>
      <c r="J48" s="15" t="s">
        <v>118</v>
      </c>
      <c r="K48" s="15" t="s">
        <v>51</v>
      </c>
      <c r="L48" s="14"/>
      <c r="M48" s="16" t="s">
        <v>116</v>
      </c>
      <c r="N48" s="15">
        <v>0</v>
      </c>
      <c r="O48" s="15">
        <v>5</v>
      </c>
      <c r="P48" s="15">
        <v>19</v>
      </c>
      <c r="Q48" s="15">
        <v>5</v>
      </c>
      <c r="R48" s="15">
        <v>0</v>
      </c>
      <c r="S48" s="15">
        <v>0</v>
      </c>
      <c r="T48" s="17">
        <f t="shared" si="3"/>
        <v>29</v>
      </c>
      <c r="U48" s="23">
        <v>590</v>
      </c>
      <c r="V48" s="23">
        <f t="shared" si="6"/>
        <v>17110</v>
      </c>
      <c r="W48" s="23">
        <f t="shared" si="4"/>
        <v>159.30000000000001</v>
      </c>
      <c r="X48" s="23">
        <f t="shared" si="7"/>
        <v>4619.7000000000007</v>
      </c>
      <c r="Y48" s="28">
        <f t="shared" si="5"/>
        <v>142.23214285714286</v>
      </c>
      <c r="Z48" s="28">
        <f t="shared" si="8"/>
        <v>4124.7321428571431</v>
      </c>
    </row>
    <row r="49" spans="1:26" ht="71.25" customHeight="1" x14ac:dyDescent="0.45">
      <c r="A49" s="14" t="s">
        <v>42</v>
      </c>
      <c r="B49" s="15" t="s">
        <v>81</v>
      </c>
      <c r="C49" s="15" t="s">
        <v>92</v>
      </c>
      <c r="D49" s="15" t="s">
        <v>147</v>
      </c>
      <c r="E49" s="15" t="s">
        <v>148</v>
      </c>
      <c r="F49" s="15" t="s">
        <v>149</v>
      </c>
      <c r="G49" s="15" t="s">
        <v>58</v>
      </c>
      <c r="H49" s="15" t="s">
        <v>150</v>
      </c>
      <c r="I49" s="15" t="s">
        <v>150</v>
      </c>
      <c r="J49" s="15" t="s">
        <v>97</v>
      </c>
      <c r="K49" s="15" t="s">
        <v>51</v>
      </c>
      <c r="L49" s="14"/>
      <c r="M49" s="16" t="s">
        <v>98</v>
      </c>
      <c r="N49" s="15">
        <v>0</v>
      </c>
      <c r="O49" s="15">
        <v>10</v>
      </c>
      <c r="P49" s="15">
        <v>20</v>
      </c>
      <c r="Q49" s="15">
        <v>20</v>
      </c>
      <c r="R49" s="15">
        <v>20</v>
      </c>
      <c r="S49" s="15">
        <v>10</v>
      </c>
      <c r="T49" s="17">
        <f t="shared" si="3"/>
        <v>80</v>
      </c>
      <c r="U49" s="23">
        <v>390</v>
      </c>
      <c r="V49" s="23">
        <f t="shared" si="6"/>
        <v>31200</v>
      </c>
      <c r="W49" s="23">
        <f t="shared" si="4"/>
        <v>105.30000000000001</v>
      </c>
      <c r="X49" s="23">
        <f t="shared" si="7"/>
        <v>8424</v>
      </c>
      <c r="Y49" s="28">
        <f t="shared" si="5"/>
        <v>94.017857142857139</v>
      </c>
      <c r="Z49" s="28">
        <f t="shared" si="8"/>
        <v>7521.4285714285706</v>
      </c>
    </row>
    <row r="50" spans="1:26" ht="71.25" customHeight="1" x14ac:dyDescent="0.45">
      <c r="A50" s="14" t="s">
        <v>42</v>
      </c>
      <c r="B50" s="15" t="s">
        <v>81</v>
      </c>
      <c r="C50" s="15" t="s">
        <v>92</v>
      </c>
      <c r="D50" s="15" t="s">
        <v>147</v>
      </c>
      <c r="E50" s="15" t="s">
        <v>148</v>
      </c>
      <c r="F50" s="15" t="s">
        <v>149</v>
      </c>
      <c r="G50" s="15" t="s">
        <v>135</v>
      </c>
      <c r="H50" s="15" t="s">
        <v>151</v>
      </c>
      <c r="I50" s="15" t="s">
        <v>151</v>
      </c>
      <c r="J50" s="15" t="s">
        <v>137</v>
      </c>
      <c r="K50" s="15" t="s">
        <v>51</v>
      </c>
      <c r="L50" s="14"/>
      <c r="M50" s="16" t="s">
        <v>98</v>
      </c>
      <c r="N50" s="15">
        <v>0</v>
      </c>
      <c r="O50" s="15">
        <v>10</v>
      </c>
      <c r="P50" s="15">
        <v>20</v>
      </c>
      <c r="Q50" s="15">
        <v>20</v>
      </c>
      <c r="R50" s="15">
        <v>20</v>
      </c>
      <c r="S50" s="15">
        <v>10</v>
      </c>
      <c r="T50" s="17">
        <f t="shared" si="3"/>
        <v>80</v>
      </c>
      <c r="U50" s="23">
        <v>390</v>
      </c>
      <c r="V50" s="23">
        <f t="shared" si="6"/>
        <v>31200</v>
      </c>
      <c r="W50" s="23">
        <f t="shared" si="4"/>
        <v>105.30000000000001</v>
      </c>
      <c r="X50" s="23">
        <f t="shared" si="7"/>
        <v>8424</v>
      </c>
      <c r="Y50" s="28">
        <f t="shared" si="5"/>
        <v>94.017857142857139</v>
      </c>
      <c r="Z50" s="28">
        <f t="shared" si="8"/>
        <v>7521.4285714285706</v>
      </c>
    </row>
    <row r="51" spans="1:26" ht="71.25" customHeight="1" x14ac:dyDescent="0.45">
      <c r="A51" s="14" t="s">
        <v>42</v>
      </c>
      <c r="B51" s="15" t="s">
        <v>81</v>
      </c>
      <c r="C51" s="15" t="s">
        <v>92</v>
      </c>
      <c r="D51" s="15" t="s">
        <v>147</v>
      </c>
      <c r="E51" s="15" t="s">
        <v>148</v>
      </c>
      <c r="F51" s="15" t="s">
        <v>149</v>
      </c>
      <c r="G51" s="15" t="s">
        <v>102</v>
      </c>
      <c r="H51" s="15" t="s">
        <v>152</v>
      </c>
      <c r="I51" s="15" t="s">
        <v>152</v>
      </c>
      <c r="J51" s="15" t="s">
        <v>104</v>
      </c>
      <c r="K51" s="15" t="s">
        <v>51</v>
      </c>
      <c r="L51" s="14"/>
      <c r="M51" s="16" t="s">
        <v>98</v>
      </c>
      <c r="N51" s="15">
        <v>0</v>
      </c>
      <c r="O51" s="15">
        <v>10</v>
      </c>
      <c r="P51" s="15">
        <v>20</v>
      </c>
      <c r="Q51" s="15">
        <v>20</v>
      </c>
      <c r="R51" s="15">
        <v>20</v>
      </c>
      <c r="S51" s="15">
        <v>10</v>
      </c>
      <c r="T51" s="17">
        <f t="shared" si="3"/>
        <v>80</v>
      </c>
      <c r="U51" s="23">
        <v>390</v>
      </c>
      <c r="V51" s="23">
        <f t="shared" si="6"/>
        <v>31200</v>
      </c>
      <c r="W51" s="23">
        <f t="shared" si="4"/>
        <v>105.30000000000001</v>
      </c>
      <c r="X51" s="23">
        <f t="shared" si="7"/>
        <v>8424</v>
      </c>
      <c r="Y51" s="28">
        <f t="shared" si="5"/>
        <v>94.017857142857139</v>
      </c>
      <c r="Z51" s="28">
        <f t="shared" si="8"/>
        <v>7521.4285714285706</v>
      </c>
    </row>
    <row r="52" spans="1:26" ht="71.25" customHeight="1" x14ac:dyDescent="0.45">
      <c r="A52" s="14" t="s">
        <v>42</v>
      </c>
      <c r="B52" s="15" t="s">
        <v>81</v>
      </c>
      <c r="C52" s="15" t="s">
        <v>92</v>
      </c>
      <c r="D52" s="15" t="s">
        <v>147</v>
      </c>
      <c r="E52" s="15" t="s">
        <v>148</v>
      </c>
      <c r="F52" s="15" t="s">
        <v>149</v>
      </c>
      <c r="G52" s="15" t="s">
        <v>105</v>
      </c>
      <c r="H52" s="15" t="s">
        <v>153</v>
      </c>
      <c r="I52" s="15" t="s">
        <v>153</v>
      </c>
      <c r="J52" s="15" t="s">
        <v>130</v>
      </c>
      <c r="K52" s="15" t="s">
        <v>51</v>
      </c>
      <c r="L52" s="14"/>
      <c r="M52" s="16" t="s">
        <v>98</v>
      </c>
      <c r="N52" s="15">
        <v>0</v>
      </c>
      <c r="O52" s="15">
        <v>10</v>
      </c>
      <c r="P52" s="15">
        <v>20</v>
      </c>
      <c r="Q52" s="15">
        <v>20</v>
      </c>
      <c r="R52" s="15">
        <v>10</v>
      </c>
      <c r="S52" s="15">
        <v>10</v>
      </c>
      <c r="T52" s="17">
        <f t="shared" si="3"/>
        <v>70</v>
      </c>
      <c r="U52" s="23">
        <v>390</v>
      </c>
      <c r="V52" s="23">
        <f t="shared" si="6"/>
        <v>27300</v>
      </c>
      <c r="W52" s="23">
        <f t="shared" si="4"/>
        <v>105.30000000000001</v>
      </c>
      <c r="X52" s="23">
        <f t="shared" si="7"/>
        <v>7371.0000000000009</v>
      </c>
      <c r="Y52" s="28">
        <f t="shared" si="5"/>
        <v>94.017857142857139</v>
      </c>
      <c r="Z52" s="28">
        <f t="shared" si="8"/>
        <v>6581.25</v>
      </c>
    </row>
    <row r="53" spans="1:26" ht="71.25" customHeight="1" x14ac:dyDescent="0.45">
      <c r="A53" s="14" t="s">
        <v>42</v>
      </c>
      <c r="B53" s="15" t="s">
        <v>43</v>
      </c>
      <c r="C53" s="15" t="s">
        <v>92</v>
      </c>
      <c r="D53" s="15" t="s">
        <v>154</v>
      </c>
      <c r="E53" s="15" t="s">
        <v>155</v>
      </c>
      <c r="F53" s="15" t="s">
        <v>156</v>
      </c>
      <c r="G53" s="15" t="s">
        <v>58</v>
      </c>
      <c r="H53" s="15" t="s">
        <v>157</v>
      </c>
      <c r="I53" s="15" t="s">
        <v>157</v>
      </c>
      <c r="J53" s="15" t="s">
        <v>60</v>
      </c>
      <c r="K53" s="15" t="s">
        <v>51</v>
      </c>
      <c r="L53" s="14"/>
      <c r="M53" s="16" t="s">
        <v>116</v>
      </c>
      <c r="N53" s="15">
        <v>0</v>
      </c>
      <c r="O53" s="15">
        <v>10</v>
      </c>
      <c r="P53" s="15">
        <v>20</v>
      </c>
      <c r="Q53" s="15">
        <v>20</v>
      </c>
      <c r="R53" s="15">
        <v>10</v>
      </c>
      <c r="S53" s="15">
        <v>0</v>
      </c>
      <c r="T53" s="17">
        <f t="shared" si="3"/>
        <v>60</v>
      </c>
      <c r="U53" s="23">
        <v>390</v>
      </c>
      <c r="V53" s="23">
        <f t="shared" si="6"/>
        <v>23400</v>
      </c>
      <c r="W53" s="23">
        <f t="shared" si="4"/>
        <v>105.30000000000001</v>
      </c>
      <c r="X53" s="23">
        <f t="shared" si="7"/>
        <v>6318.0000000000009</v>
      </c>
      <c r="Y53" s="28">
        <f t="shared" si="5"/>
        <v>94.017857142857139</v>
      </c>
      <c r="Z53" s="28">
        <f t="shared" si="8"/>
        <v>5641.0714285714284</v>
      </c>
    </row>
    <row r="54" spans="1:26" ht="71.25" customHeight="1" x14ac:dyDescent="0.45">
      <c r="A54" s="14" t="s">
        <v>42</v>
      </c>
      <c r="B54" s="15" t="s">
        <v>43</v>
      </c>
      <c r="C54" s="15" t="s">
        <v>92</v>
      </c>
      <c r="D54" s="15" t="s">
        <v>154</v>
      </c>
      <c r="E54" s="15" t="s">
        <v>155</v>
      </c>
      <c r="F54" s="15" t="s">
        <v>156</v>
      </c>
      <c r="G54" s="15" t="s">
        <v>135</v>
      </c>
      <c r="H54" s="15" t="s">
        <v>158</v>
      </c>
      <c r="I54" s="15" t="s">
        <v>158</v>
      </c>
      <c r="J54" s="15" t="s">
        <v>159</v>
      </c>
      <c r="K54" s="15" t="s">
        <v>51</v>
      </c>
      <c r="L54" s="14"/>
      <c r="M54" s="16" t="s">
        <v>116</v>
      </c>
      <c r="N54" s="15">
        <v>0</v>
      </c>
      <c r="O54" s="15">
        <v>10</v>
      </c>
      <c r="P54" s="15">
        <v>20</v>
      </c>
      <c r="Q54" s="15">
        <v>20</v>
      </c>
      <c r="R54" s="15">
        <v>10</v>
      </c>
      <c r="S54" s="15">
        <v>0</v>
      </c>
      <c r="T54" s="17">
        <f t="shared" si="3"/>
        <v>60</v>
      </c>
      <c r="U54" s="23">
        <v>390</v>
      </c>
      <c r="V54" s="23">
        <f t="shared" si="6"/>
        <v>23400</v>
      </c>
      <c r="W54" s="23">
        <f t="shared" si="4"/>
        <v>105.30000000000001</v>
      </c>
      <c r="X54" s="23">
        <f t="shared" si="7"/>
        <v>6318.0000000000009</v>
      </c>
      <c r="Y54" s="28">
        <f t="shared" si="5"/>
        <v>94.017857142857139</v>
      </c>
      <c r="Z54" s="28">
        <f t="shared" si="8"/>
        <v>5641.0714285714284</v>
      </c>
    </row>
    <row r="55" spans="1:26" ht="71.25" customHeight="1" x14ac:dyDescent="0.45">
      <c r="A55" s="14" t="s">
        <v>42</v>
      </c>
      <c r="B55" s="15" t="s">
        <v>43</v>
      </c>
      <c r="C55" s="15" t="s">
        <v>92</v>
      </c>
      <c r="D55" s="15" t="s">
        <v>154</v>
      </c>
      <c r="E55" s="15" t="s">
        <v>155</v>
      </c>
      <c r="F55" s="15" t="s">
        <v>156</v>
      </c>
      <c r="G55" s="15" t="s">
        <v>102</v>
      </c>
      <c r="H55" s="15" t="s">
        <v>160</v>
      </c>
      <c r="I55" s="15" t="s">
        <v>160</v>
      </c>
      <c r="J55" s="15" t="s">
        <v>145</v>
      </c>
      <c r="K55" s="15" t="s">
        <v>51</v>
      </c>
      <c r="L55" s="14"/>
      <c r="M55" s="16" t="s">
        <v>116</v>
      </c>
      <c r="N55" s="15">
        <v>0</v>
      </c>
      <c r="O55" s="15">
        <v>14</v>
      </c>
      <c r="P55" s="15">
        <v>29</v>
      </c>
      <c r="Q55" s="15">
        <v>29</v>
      </c>
      <c r="R55" s="15">
        <v>14</v>
      </c>
      <c r="S55" s="15">
        <v>0</v>
      </c>
      <c r="T55" s="17">
        <f t="shared" si="3"/>
        <v>86</v>
      </c>
      <c r="U55" s="23">
        <v>390</v>
      </c>
      <c r="V55" s="23">
        <f t="shared" si="6"/>
        <v>33540</v>
      </c>
      <c r="W55" s="23">
        <f t="shared" si="4"/>
        <v>105.30000000000001</v>
      </c>
      <c r="X55" s="23">
        <f t="shared" si="7"/>
        <v>9055.8000000000011</v>
      </c>
      <c r="Y55" s="28">
        <f t="shared" si="5"/>
        <v>94.017857142857139</v>
      </c>
      <c r="Z55" s="28">
        <f t="shared" si="8"/>
        <v>8085.5357142857138</v>
      </c>
    </row>
    <row r="56" spans="1:26" ht="71.25" customHeight="1" x14ac:dyDescent="0.45">
      <c r="A56" s="14" t="s">
        <v>42</v>
      </c>
      <c r="B56" s="15" t="s">
        <v>22</v>
      </c>
      <c r="C56" s="15" t="s">
        <v>44</v>
      </c>
      <c r="D56" s="15" t="s">
        <v>45</v>
      </c>
      <c r="E56" s="15" t="s">
        <v>161</v>
      </c>
      <c r="F56" s="15" t="s">
        <v>162</v>
      </c>
      <c r="G56" s="15" t="s">
        <v>84</v>
      </c>
      <c r="H56" s="15" t="s">
        <v>163</v>
      </c>
      <c r="I56" s="15" t="s">
        <v>163</v>
      </c>
      <c r="J56" s="15" t="s">
        <v>60</v>
      </c>
      <c r="K56" s="15" t="s">
        <v>91</v>
      </c>
      <c r="L56" s="14"/>
      <c r="M56" s="16" t="s">
        <v>21</v>
      </c>
      <c r="N56" s="15">
        <v>100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7">
        <f t="shared" si="3"/>
        <v>100</v>
      </c>
      <c r="U56" s="23">
        <v>230</v>
      </c>
      <c r="V56" s="23">
        <f t="shared" si="6"/>
        <v>23000</v>
      </c>
      <c r="W56" s="23">
        <f t="shared" si="4"/>
        <v>62.1</v>
      </c>
      <c r="X56" s="23">
        <f t="shared" si="7"/>
        <v>6210</v>
      </c>
      <c r="Y56" s="28">
        <f t="shared" si="5"/>
        <v>55.446428571428569</v>
      </c>
      <c r="Z56" s="28">
        <f t="shared" si="8"/>
        <v>5544.6428571428569</v>
      </c>
    </row>
    <row r="57" spans="1:26" ht="71.25" customHeight="1" x14ac:dyDescent="0.45">
      <c r="A57" s="14" t="s">
        <v>42</v>
      </c>
      <c r="B57" s="15" t="s">
        <v>43</v>
      </c>
      <c r="C57" s="15" t="s">
        <v>92</v>
      </c>
      <c r="D57" s="15" t="s">
        <v>147</v>
      </c>
      <c r="E57" s="15" t="s">
        <v>164</v>
      </c>
      <c r="F57" s="15" t="s">
        <v>165</v>
      </c>
      <c r="G57" s="15" t="s">
        <v>58</v>
      </c>
      <c r="H57" s="15" t="s">
        <v>166</v>
      </c>
      <c r="I57" s="15" t="s">
        <v>166</v>
      </c>
      <c r="J57" s="15" t="s">
        <v>60</v>
      </c>
      <c r="K57" s="15" t="s">
        <v>51</v>
      </c>
      <c r="L57" s="14"/>
      <c r="M57" s="16" t="s">
        <v>116</v>
      </c>
      <c r="N57" s="15">
        <v>0</v>
      </c>
      <c r="O57" s="15">
        <v>7</v>
      </c>
      <c r="P57" s="15">
        <v>33</v>
      </c>
      <c r="Q57" s="15">
        <v>33</v>
      </c>
      <c r="R57" s="15">
        <v>19</v>
      </c>
      <c r="S57" s="15">
        <v>0</v>
      </c>
      <c r="T57" s="17">
        <f t="shared" si="3"/>
        <v>92</v>
      </c>
      <c r="U57" s="23">
        <v>350</v>
      </c>
      <c r="V57" s="23">
        <f t="shared" si="6"/>
        <v>32200</v>
      </c>
      <c r="W57" s="23">
        <f t="shared" si="4"/>
        <v>94.5</v>
      </c>
      <c r="X57" s="23">
        <f t="shared" si="7"/>
        <v>8694</v>
      </c>
      <c r="Y57" s="28">
        <f t="shared" si="5"/>
        <v>84.374999999999986</v>
      </c>
      <c r="Z57" s="28">
        <f t="shared" si="8"/>
        <v>7762.4999999999991</v>
      </c>
    </row>
    <row r="58" spans="1:26" ht="71.25" customHeight="1" x14ac:dyDescent="0.45">
      <c r="A58" s="14" t="s">
        <v>42</v>
      </c>
      <c r="B58" s="15" t="s">
        <v>43</v>
      </c>
      <c r="C58" s="15" t="s">
        <v>92</v>
      </c>
      <c r="D58" s="15" t="s">
        <v>147</v>
      </c>
      <c r="E58" s="15" t="s">
        <v>164</v>
      </c>
      <c r="F58" s="15" t="s">
        <v>165</v>
      </c>
      <c r="G58" s="15" t="s">
        <v>135</v>
      </c>
      <c r="H58" s="15" t="s">
        <v>167</v>
      </c>
      <c r="I58" s="15" t="s">
        <v>167</v>
      </c>
      <c r="J58" s="15" t="s">
        <v>159</v>
      </c>
      <c r="K58" s="15" t="s">
        <v>51</v>
      </c>
      <c r="L58" s="14"/>
      <c r="M58" s="16" t="s">
        <v>116</v>
      </c>
      <c r="N58" s="15">
        <v>0</v>
      </c>
      <c r="O58" s="15">
        <v>7</v>
      </c>
      <c r="P58" s="15">
        <v>33</v>
      </c>
      <c r="Q58" s="15">
        <v>33</v>
      </c>
      <c r="R58" s="15">
        <v>19</v>
      </c>
      <c r="S58" s="15">
        <v>0</v>
      </c>
      <c r="T58" s="17">
        <f t="shared" si="3"/>
        <v>92</v>
      </c>
      <c r="U58" s="23">
        <v>350</v>
      </c>
      <c r="V58" s="23">
        <f t="shared" si="6"/>
        <v>32200</v>
      </c>
      <c r="W58" s="23">
        <f t="shared" si="4"/>
        <v>94.5</v>
      </c>
      <c r="X58" s="23">
        <f t="shared" si="7"/>
        <v>8694</v>
      </c>
      <c r="Y58" s="28">
        <f t="shared" si="5"/>
        <v>84.374999999999986</v>
      </c>
      <c r="Z58" s="28">
        <f t="shared" si="8"/>
        <v>7762.4999999999991</v>
      </c>
    </row>
    <row r="59" spans="1:26" ht="71.25" customHeight="1" x14ac:dyDescent="0.45">
      <c r="A59" s="14" t="s">
        <v>42</v>
      </c>
      <c r="B59" s="15" t="s">
        <v>43</v>
      </c>
      <c r="C59" s="15" t="s">
        <v>92</v>
      </c>
      <c r="D59" s="15" t="s">
        <v>147</v>
      </c>
      <c r="E59" s="15" t="s">
        <v>164</v>
      </c>
      <c r="F59" s="15" t="s">
        <v>165</v>
      </c>
      <c r="G59" s="15" t="s">
        <v>102</v>
      </c>
      <c r="H59" s="15" t="s">
        <v>168</v>
      </c>
      <c r="I59" s="15" t="s">
        <v>168</v>
      </c>
      <c r="J59" s="15" t="s">
        <v>145</v>
      </c>
      <c r="K59" s="15" t="s">
        <v>51</v>
      </c>
      <c r="L59" s="14"/>
      <c r="M59" s="16" t="s">
        <v>116</v>
      </c>
      <c r="N59" s="15">
        <v>0</v>
      </c>
      <c r="O59" s="15">
        <v>7</v>
      </c>
      <c r="P59" s="15">
        <v>33</v>
      </c>
      <c r="Q59" s="15">
        <v>33</v>
      </c>
      <c r="R59" s="15">
        <v>19</v>
      </c>
      <c r="S59" s="15">
        <v>0</v>
      </c>
      <c r="T59" s="17">
        <f t="shared" si="3"/>
        <v>92</v>
      </c>
      <c r="U59" s="23">
        <v>350</v>
      </c>
      <c r="V59" s="23">
        <f t="shared" si="6"/>
        <v>32200</v>
      </c>
      <c r="W59" s="23">
        <f t="shared" si="4"/>
        <v>94.5</v>
      </c>
      <c r="X59" s="23">
        <f t="shared" si="7"/>
        <v>8694</v>
      </c>
      <c r="Y59" s="28">
        <f t="shared" si="5"/>
        <v>84.374999999999986</v>
      </c>
      <c r="Z59" s="28">
        <f t="shared" si="8"/>
        <v>7762.4999999999991</v>
      </c>
    </row>
    <row r="60" spans="1:26" ht="71.25" customHeight="1" x14ac:dyDescent="0.45">
      <c r="A60" s="14" t="s">
        <v>42</v>
      </c>
      <c r="B60" s="15" t="s">
        <v>43</v>
      </c>
      <c r="C60" s="15" t="s">
        <v>92</v>
      </c>
      <c r="D60" s="15" t="s">
        <v>147</v>
      </c>
      <c r="E60" s="15" t="s">
        <v>164</v>
      </c>
      <c r="F60" s="15" t="s">
        <v>165</v>
      </c>
      <c r="G60" s="15" t="s">
        <v>99</v>
      </c>
      <c r="H60" s="15" t="s">
        <v>169</v>
      </c>
      <c r="I60" s="15" t="s">
        <v>169</v>
      </c>
      <c r="J60" s="15" t="s">
        <v>118</v>
      </c>
      <c r="K60" s="15" t="s">
        <v>51</v>
      </c>
      <c r="L60" s="14"/>
      <c r="M60" s="16" t="s">
        <v>116</v>
      </c>
      <c r="N60" s="15">
        <v>0</v>
      </c>
      <c r="O60" s="15">
        <v>7</v>
      </c>
      <c r="P60" s="15">
        <v>33</v>
      </c>
      <c r="Q60" s="15">
        <v>33</v>
      </c>
      <c r="R60" s="15">
        <v>19</v>
      </c>
      <c r="S60" s="15">
        <v>0</v>
      </c>
      <c r="T60" s="17">
        <f t="shared" si="3"/>
        <v>92</v>
      </c>
      <c r="U60" s="23">
        <v>350</v>
      </c>
      <c r="V60" s="23">
        <f t="shared" si="6"/>
        <v>32200</v>
      </c>
      <c r="W60" s="23">
        <f t="shared" si="4"/>
        <v>94.5</v>
      </c>
      <c r="X60" s="23">
        <f t="shared" si="7"/>
        <v>8694</v>
      </c>
      <c r="Y60" s="28">
        <f t="shared" si="5"/>
        <v>84.374999999999986</v>
      </c>
      <c r="Z60" s="28">
        <f t="shared" si="8"/>
        <v>7762.4999999999991</v>
      </c>
    </row>
    <row r="61" spans="1:26" ht="71.25" customHeight="1" x14ac:dyDescent="0.45">
      <c r="A61" s="14" t="s">
        <v>42</v>
      </c>
      <c r="B61" s="15" t="s">
        <v>170</v>
      </c>
      <c r="C61" s="15" t="s">
        <v>44</v>
      </c>
      <c r="D61" s="15" t="s">
        <v>171</v>
      </c>
      <c r="E61" s="15" t="s">
        <v>172</v>
      </c>
      <c r="F61" s="15" t="s">
        <v>173</v>
      </c>
      <c r="G61" s="14" t="s">
        <v>174</v>
      </c>
      <c r="H61" s="15" t="s">
        <v>175</v>
      </c>
      <c r="I61" s="15" t="s">
        <v>175</v>
      </c>
      <c r="J61" s="15" t="s">
        <v>60</v>
      </c>
      <c r="K61" s="14" t="s">
        <v>176</v>
      </c>
      <c r="L61" s="14"/>
      <c r="M61" s="16" t="s">
        <v>21</v>
      </c>
      <c r="N61" s="15">
        <v>100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7">
        <f t="shared" si="3"/>
        <v>100</v>
      </c>
      <c r="U61" s="23">
        <v>550</v>
      </c>
      <c r="V61" s="23">
        <f t="shared" si="6"/>
        <v>55000</v>
      </c>
      <c r="W61" s="23">
        <f t="shared" si="4"/>
        <v>148.5</v>
      </c>
      <c r="X61" s="23">
        <f t="shared" si="7"/>
        <v>14850</v>
      </c>
      <c r="Y61" s="28">
        <f t="shared" si="5"/>
        <v>132.58928571428569</v>
      </c>
      <c r="Z61" s="28">
        <f t="shared" si="8"/>
        <v>13258.928571428569</v>
      </c>
    </row>
    <row r="62" spans="1:26" ht="71.25" customHeight="1" x14ac:dyDescent="0.45">
      <c r="A62" s="14" t="s">
        <v>42</v>
      </c>
      <c r="B62" s="15" t="s">
        <v>170</v>
      </c>
      <c r="C62" s="15" t="s">
        <v>44</v>
      </c>
      <c r="D62" s="15" t="s">
        <v>177</v>
      </c>
      <c r="E62" s="15" t="s">
        <v>178</v>
      </c>
      <c r="F62" s="15" t="s">
        <v>179</v>
      </c>
      <c r="G62" s="14" t="s">
        <v>174</v>
      </c>
      <c r="H62" s="15" t="s">
        <v>180</v>
      </c>
      <c r="I62" s="15" t="s">
        <v>180</v>
      </c>
      <c r="J62" s="15" t="s">
        <v>60</v>
      </c>
      <c r="K62" s="14" t="s">
        <v>176</v>
      </c>
      <c r="L62" s="14"/>
      <c r="M62" s="16" t="s">
        <v>21</v>
      </c>
      <c r="N62" s="15">
        <v>100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7">
        <f t="shared" si="3"/>
        <v>100</v>
      </c>
      <c r="U62" s="23">
        <v>350</v>
      </c>
      <c r="V62" s="23">
        <f t="shared" si="6"/>
        <v>35000</v>
      </c>
      <c r="W62" s="23">
        <f t="shared" si="4"/>
        <v>94.5</v>
      </c>
      <c r="X62" s="23">
        <f t="shared" si="7"/>
        <v>9450</v>
      </c>
      <c r="Y62" s="28">
        <f t="shared" si="5"/>
        <v>84.374999999999986</v>
      </c>
      <c r="Z62" s="28">
        <f t="shared" si="8"/>
        <v>8437.4999999999982</v>
      </c>
    </row>
    <row r="63" spans="1:26" ht="75" customHeight="1" x14ac:dyDescent="0.45">
      <c r="A63" s="14" t="s">
        <v>42</v>
      </c>
      <c r="B63" s="15" t="s">
        <v>170</v>
      </c>
      <c r="C63" s="15" t="s">
        <v>44</v>
      </c>
      <c r="D63" s="15" t="s">
        <v>177</v>
      </c>
      <c r="E63" s="15" t="s">
        <v>181</v>
      </c>
      <c r="F63" s="15" t="s">
        <v>179</v>
      </c>
      <c r="G63" s="14" t="s">
        <v>174</v>
      </c>
      <c r="H63" s="15" t="s">
        <v>182</v>
      </c>
      <c r="I63" s="15" t="s">
        <v>182</v>
      </c>
      <c r="J63" s="15" t="s">
        <v>60</v>
      </c>
      <c r="K63" s="14" t="s">
        <v>176</v>
      </c>
      <c r="L63" s="18"/>
      <c r="M63" s="16" t="s">
        <v>21</v>
      </c>
      <c r="N63" s="15">
        <v>200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7">
        <f t="shared" si="3"/>
        <v>200</v>
      </c>
      <c r="U63" s="23">
        <v>295</v>
      </c>
      <c r="V63" s="23">
        <f t="shared" si="6"/>
        <v>59000</v>
      </c>
      <c r="W63" s="23">
        <f t="shared" si="4"/>
        <v>79.650000000000006</v>
      </c>
      <c r="X63" s="23">
        <f t="shared" si="7"/>
        <v>15930.000000000002</v>
      </c>
      <c r="Y63" s="28">
        <f t="shared" si="5"/>
        <v>71.116071428571431</v>
      </c>
      <c r="Z63" s="28">
        <f t="shared" si="8"/>
        <v>14223.214285714286</v>
      </c>
    </row>
    <row r="64" spans="1:26" ht="15.75" x14ac:dyDescent="0.4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3">
        <f>SUM(T15:T63)</f>
        <v>3235</v>
      </c>
      <c r="U64" s="22"/>
      <c r="V64" s="22">
        <f t="shared" ref="V64:X64" si="9">SUM(V15:V63)</f>
        <v>1777230</v>
      </c>
      <c r="W64" s="22"/>
      <c r="X64" s="22">
        <f t="shared" si="9"/>
        <v>479852.09999999992</v>
      </c>
      <c r="Y64" s="27"/>
      <c r="Z64" s="27">
        <f>SUM(Z15:Z63)</f>
        <v>428439.37499999988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conditionalFormatting sqref="N15:S63">
    <cfRule type="cellIs" dxfId="0" priority="2" operator="lessThan">
      <formula>1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0294A910-7608-471E-9F90-777066F54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D4BECC-E040-4A3F-86BA-9350696CF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F7DD52-40A1-4C4B-9DA6-9037559793ED}">
  <ds:schemaRefs>
    <ds:schemaRef ds:uri="534545f7-dfad-40dc-8880-0a5cc848d94b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3287f65e-bd81-4ef8-9d4a-f770dbe35018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2025-07-08T08:07:15Z</dcterms:created>
  <dcterms:modified xsi:type="dcterms:W3CDTF">2026-01-27T15:32:02Z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