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2206E3BF-5461-4987-BA89-0DE1F5360896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1" l="1"/>
  <c r="N58" i="1"/>
  <c r="L58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15" i="1"/>
  <c r="N16" i="1" l="1"/>
  <c r="N21" i="1"/>
  <c r="N24" i="1"/>
  <c r="N28" i="1"/>
  <c r="N30" i="1"/>
  <c r="N36" i="1"/>
  <c r="N48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15" i="1"/>
  <c r="N17" i="1"/>
  <c r="N18" i="1"/>
  <c r="N19" i="1"/>
  <c r="N20" i="1"/>
  <c r="N22" i="1"/>
  <c r="N23" i="1"/>
  <c r="N25" i="1"/>
  <c r="N26" i="1"/>
  <c r="N27" i="1"/>
  <c r="N29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5" i="1"/>
  <c r="N46" i="1"/>
  <c r="N47" i="1"/>
  <c r="N49" i="1"/>
  <c r="N50" i="1"/>
  <c r="N51" i="1"/>
  <c r="N52" i="1"/>
  <c r="N53" i="1"/>
  <c r="N54" i="1"/>
  <c r="N55" i="1"/>
  <c r="N56" i="1"/>
  <c r="N57" i="1"/>
  <c r="N15" i="1"/>
  <c r="I58" i="1"/>
</calcChain>
</file>

<file path=xl/sharedStrings.xml><?xml version="1.0" encoding="utf-8"?>
<sst xmlns="http://schemas.openxmlformats.org/spreadsheetml/2006/main" count="187" uniqueCount="46">
  <si>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</si>
  <si>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</si>
  <si>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</si>
  <si>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</si>
  <si>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</si>
  <si>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</si>
  <si>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</si>
  <si>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</si>
  <si>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</si>
  <si>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</si>
  <si>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</si>
  <si>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</si>
  <si>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</si>
  <si>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N. PHOTO</t>
  </si>
  <si>
    <t>ART</t>
  </si>
  <si>
    <t>DIS</t>
  </si>
  <si>
    <t>VAR</t>
  </si>
  <si>
    <t>DESCRIPTION</t>
  </si>
  <si>
    <t>SIZE/CM</t>
  </si>
  <si>
    <t>COMPOSITION</t>
  </si>
  <si>
    <t>QTY</t>
  </si>
  <si>
    <t>MOQ</t>
  </si>
  <si>
    <t>RRP AVERAGE €</t>
  </si>
  <si>
    <t>RRP TOT</t>
  </si>
  <si>
    <t>COST</t>
  </si>
  <si>
    <t xml:space="preserve">COST TOT </t>
  </si>
  <si>
    <t>COST £</t>
  </si>
  <si>
    <t>COST TOT £</t>
  </si>
  <si>
    <t>ALEXANDER MCQUEEN</t>
  </si>
  <si>
    <t>35 A</t>
  </si>
  <si>
    <t>SCARF</t>
  </si>
  <si>
    <t>35 X 180</t>
  </si>
  <si>
    <t>100% WOOL</t>
  </si>
  <si>
    <t>35A</t>
  </si>
  <si>
    <t>70 X 200 + FR</t>
  </si>
  <si>
    <t>50 X 190 CF</t>
  </si>
  <si>
    <t>FUXIA/BLU</t>
  </si>
  <si>
    <t>75% WV 25% SE</t>
  </si>
  <si>
    <t>5811/5821</t>
  </si>
  <si>
    <t>50G</t>
  </si>
  <si>
    <t>502G</t>
  </si>
  <si>
    <t>60% WOOL 40% SILK</t>
  </si>
  <si>
    <t>GRIGIO/NERO</t>
  </si>
  <si>
    <t>VERDE SC/CH T</t>
  </si>
  <si>
    <t>VERDE/LILA T</t>
  </si>
  <si>
    <t>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</si>
</sst>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8" x14ac:knownFonts="1">
    <font>
      <sz val="10"/>
      <color rgb="FF000000"/>
      <name val="Times New Roman"/>
      <charset val="204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2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0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 shrinkToFit="1"/>
    </xf>
    <xf numFmtId="1" fontId="1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shrinkToFit="1"/>
    </xf>
    <xf numFmtId="165" fontId="1" fillId="0" borderId="2" xfId="1" applyNumberFormat="1" applyFont="1" applyFill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 wrapText="1"/>
    </xf>
    <xf numFmtId="166" fontId="1" fillId="0" borderId="0" xfId="1" applyNumberFormat="1" applyFont="1" applyAlignment="1">
      <alignment horizontal="center" vertical="center"/>
    </xf>
    <xf numFmtId="166" fontId="2" fillId="5" borderId="1" xfId="1" applyNumberFormat="1" applyFont="1" applyFill="1" applyBorder="1" applyAlignment="1">
      <alignment horizontal="center" vertical="center" wrapText="1"/>
    </xf>
    <xf numFmtId="166" fontId="1" fillId="0" borderId="2" xfId="1" applyNumberFormat="1" applyFont="1" applyBorder="1" applyAlignment="1">
      <alignment horizontal="center" vertical="center" wrapText="1"/>
    </xf>
    <xf numFmtId="166" fontId="2" fillId="5" borderId="4" xfId="1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23812</xdr:colOff>
      <xdr:row>15</xdr:row>
      <xdr:rowOff>6992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A6FCA-5444-81AC-7831-412D29D9D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431800"/>
          <a:ext cx="2171700" cy="18992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4</xdr:col>
      <xdr:colOff>26627</xdr:colOff>
      <xdr:row>15</xdr:row>
      <xdr:rowOff>1816100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33AE46-4E51-4AB2-F7B3-EA275BC4A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2324100"/>
          <a:ext cx="2199915" cy="18161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</xdr:row>
      <xdr:rowOff>25400</xdr:rowOff>
    </xdr:from>
    <xdr:to>
      <xdr:col>4</xdr:col>
      <xdr:colOff>46879</xdr:colOff>
      <xdr:row>16</xdr:row>
      <xdr:rowOff>1879600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789A8AD-3D5A-3035-E11F-5C001D6E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019000"/>
          <a:ext cx="2194767" cy="18542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</xdr:row>
      <xdr:rowOff>12700</xdr:rowOff>
    </xdr:from>
    <xdr:to>
      <xdr:col>4</xdr:col>
      <xdr:colOff>23812</xdr:colOff>
      <xdr:row>17</xdr:row>
      <xdr:rowOff>1819588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858DC31-E56B-E36D-B99E-F71E64685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28790900"/>
          <a:ext cx="2159000" cy="180688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</xdr:row>
      <xdr:rowOff>0</xdr:rowOff>
    </xdr:from>
    <xdr:to>
      <xdr:col>4</xdr:col>
      <xdr:colOff>36512</xdr:colOff>
      <xdr:row>18</xdr:row>
      <xdr:rowOff>1818290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8D14AE0-A5E0-BF8D-C10D-FC1BB881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00" y="32562800"/>
          <a:ext cx="2197100" cy="18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19</xdr:row>
      <xdr:rowOff>0</xdr:rowOff>
    </xdr:from>
    <xdr:to>
      <xdr:col>4</xdr:col>
      <xdr:colOff>68725</xdr:colOff>
      <xdr:row>19</xdr:row>
      <xdr:rowOff>1816100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543B681-F594-1959-657B-11435A98C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36347400"/>
          <a:ext cx="2203913" cy="18161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20</xdr:row>
      <xdr:rowOff>25400</xdr:rowOff>
    </xdr:from>
    <xdr:to>
      <xdr:col>4</xdr:col>
      <xdr:colOff>25598</xdr:colOff>
      <xdr:row>20</xdr:row>
      <xdr:rowOff>1816100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6C9A848-E8A6-D8BE-BE88-148548E0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38265100"/>
          <a:ext cx="2154436" cy="17907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21</xdr:row>
      <xdr:rowOff>38100</xdr:rowOff>
    </xdr:from>
    <xdr:to>
      <xdr:col>4</xdr:col>
      <xdr:colOff>25918</xdr:colOff>
      <xdr:row>21</xdr:row>
      <xdr:rowOff>1841500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1073E03-A7DE-3E79-ECF0-4E734E3BE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00" y="42062400"/>
          <a:ext cx="2186506" cy="1803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22</xdr:row>
      <xdr:rowOff>152400</xdr:rowOff>
    </xdr:from>
    <xdr:to>
      <xdr:col>4</xdr:col>
      <xdr:colOff>26674</xdr:colOff>
      <xdr:row>22</xdr:row>
      <xdr:rowOff>1828800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34F0BFD-DB3F-1C75-E2DE-0B4D0E03A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44069000"/>
          <a:ext cx="2041212" cy="1676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23</xdr:row>
      <xdr:rowOff>12700</xdr:rowOff>
    </xdr:from>
    <xdr:to>
      <xdr:col>4</xdr:col>
      <xdr:colOff>26271</xdr:colOff>
      <xdr:row>23</xdr:row>
      <xdr:rowOff>1816100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E59739B-FBEE-A074-0608-81BE4BB4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45821600"/>
          <a:ext cx="2145584" cy="18034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24</xdr:row>
      <xdr:rowOff>31750</xdr:rowOff>
    </xdr:from>
    <xdr:to>
      <xdr:col>4</xdr:col>
      <xdr:colOff>25516</xdr:colOff>
      <xdr:row>24</xdr:row>
      <xdr:rowOff>1714500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6867643-3FBE-8E7C-BA2C-0AE3BE4F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83550125"/>
          <a:ext cx="2082916" cy="1682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</xdr:colOff>
      <xdr:row>25</xdr:row>
      <xdr:rowOff>47625</xdr:rowOff>
    </xdr:from>
    <xdr:to>
      <xdr:col>4</xdr:col>
      <xdr:colOff>25400</xdr:colOff>
      <xdr:row>25</xdr:row>
      <xdr:rowOff>1779017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40DDC443-BA3D-6382-ABC7-98A7B04DC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93011625"/>
          <a:ext cx="2143125" cy="1731392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</xdr:colOff>
      <xdr:row>26</xdr:row>
      <xdr:rowOff>0</xdr:rowOff>
    </xdr:from>
    <xdr:to>
      <xdr:col>4</xdr:col>
      <xdr:colOff>26987</xdr:colOff>
      <xdr:row>26</xdr:row>
      <xdr:rowOff>1752851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39DE8590-3F9A-E8E4-F396-4C80FCD38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104298750"/>
          <a:ext cx="2159000" cy="175285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27</xdr:row>
      <xdr:rowOff>63500</xdr:rowOff>
    </xdr:from>
    <xdr:to>
      <xdr:col>4</xdr:col>
      <xdr:colOff>26987</xdr:colOff>
      <xdr:row>27</xdr:row>
      <xdr:rowOff>1769411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B314CC2-B9C1-92B8-EDDD-FCAB825BB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106251375"/>
          <a:ext cx="2127250" cy="1705911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</xdr:colOff>
      <xdr:row>28</xdr:row>
      <xdr:rowOff>63500</xdr:rowOff>
    </xdr:from>
    <xdr:to>
      <xdr:col>4</xdr:col>
      <xdr:colOff>24053</xdr:colOff>
      <xdr:row>28</xdr:row>
      <xdr:rowOff>1793875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E278E857-477F-D1F1-4575-9B07617D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127031750"/>
          <a:ext cx="2146541" cy="173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29</xdr:row>
      <xdr:rowOff>15875</xdr:rowOff>
    </xdr:from>
    <xdr:to>
      <xdr:col>4</xdr:col>
      <xdr:colOff>24455</xdr:colOff>
      <xdr:row>29</xdr:row>
      <xdr:rowOff>1730375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C7A094E-43F6-B0D4-8B5A-F611F7303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128873250"/>
          <a:ext cx="2124718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30</xdr:row>
      <xdr:rowOff>79375</xdr:rowOff>
    </xdr:from>
    <xdr:to>
      <xdr:col>4</xdr:col>
      <xdr:colOff>63595</xdr:colOff>
      <xdr:row>30</xdr:row>
      <xdr:rowOff>1873250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606D9073-DEE3-9068-2E20-49B33C69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130825875"/>
          <a:ext cx="2182908" cy="17938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31</xdr:row>
      <xdr:rowOff>0</xdr:rowOff>
    </xdr:from>
    <xdr:to>
      <xdr:col>4</xdr:col>
      <xdr:colOff>37923</xdr:colOff>
      <xdr:row>31</xdr:row>
      <xdr:rowOff>1778000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17597B1-EB75-80FA-BE67-C452F59EC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2635625"/>
          <a:ext cx="2173111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32</xdr:row>
      <xdr:rowOff>31750</xdr:rowOff>
    </xdr:from>
    <xdr:to>
      <xdr:col>4</xdr:col>
      <xdr:colOff>25400</xdr:colOff>
      <xdr:row>32</xdr:row>
      <xdr:rowOff>1740701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4576981E-EB0B-7CC0-5A6C-8963A07C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144002125"/>
          <a:ext cx="2095500" cy="1708951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33</xdr:row>
      <xdr:rowOff>47625</xdr:rowOff>
    </xdr:from>
    <xdr:to>
      <xdr:col>4</xdr:col>
      <xdr:colOff>48002</xdr:colOff>
      <xdr:row>33</xdr:row>
      <xdr:rowOff>1841500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E81AB7BE-1587-83D3-9E89-94480DC6D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149685375"/>
          <a:ext cx="2135565" cy="17938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34</xdr:row>
      <xdr:rowOff>31750</xdr:rowOff>
    </xdr:from>
    <xdr:to>
      <xdr:col>4</xdr:col>
      <xdr:colOff>23812</xdr:colOff>
      <xdr:row>34</xdr:row>
      <xdr:rowOff>1778000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6036C2F-E809-1A27-E25B-E71D3CBA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51558625"/>
          <a:ext cx="2159000" cy="174625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35</xdr:row>
      <xdr:rowOff>63500</xdr:rowOff>
    </xdr:from>
    <xdr:to>
      <xdr:col>4</xdr:col>
      <xdr:colOff>26911</xdr:colOff>
      <xdr:row>35</xdr:row>
      <xdr:rowOff>1793875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ADF7EA86-03A4-5838-6BC5-9A13F8C2C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155368625"/>
          <a:ext cx="2116061" cy="173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36</xdr:row>
      <xdr:rowOff>31750</xdr:rowOff>
    </xdr:from>
    <xdr:to>
      <xdr:col>4</xdr:col>
      <xdr:colOff>26987</xdr:colOff>
      <xdr:row>36</xdr:row>
      <xdr:rowOff>1811694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7AD4679-E5E5-6818-1B28-269E8A70A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168560750"/>
          <a:ext cx="2127250" cy="177994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37</xdr:row>
      <xdr:rowOff>15875</xdr:rowOff>
    </xdr:from>
    <xdr:to>
      <xdr:col>4</xdr:col>
      <xdr:colOff>39687</xdr:colOff>
      <xdr:row>37</xdr:row>
      <xdr:rowOff>1811479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FCAE43EC-D57D-8C13-D6B1-24B8D1D76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172323125"/>
          <a:ext cx="2159000" cy="1795604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</xdr:colOff>
      <xdr:row>38</xdr:row>
      <xdr:rowOff>15875</xdr:rowOff>
    </xdr:from>
    <xdr:to>
      <xdr:col>4</xdr:col>
      <xdr:colOff>23812</xdr:colOff>
      <xdr:row>38</xdr:row>
      <xdr:rowOff>1808380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F1122E0D-83BF-2B8C-6738-E8AC2EB34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176101375"/>
          <a:ext cx="2127250" cy="179250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39</xdr:row>
      <xdr:rowOff>0</xdr:rowOff>
    </xdr:from>
    <xdr:to>
      <xdr:col>4</xdr:col>
      <xdr:colOff>24393</xdr:colOff>
      <xdr:row>39</xdr:row>
      <xdr:rowOff>1778000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AA993201-46EC-6256-3784-27F794873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1198500"/>
          <a:ext cx="2135768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40</xdr:row>
      <xdr:rowOff>126999</xdr:rowOff>
    </xdr:from>
    <xdr:to>
      <xdr:col>4</xdr:col>
      <xdr:colOff>28896</xdr:colOff>
      <xdr:row>41</xdr:row>
      <xdr:rowOff>6349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12A9070-DF28-4935-42B4-F038648A5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202660249"/>
          <a:ext cx="2148209" cy="17684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41</xdr:row>
      <xdr:rowOff>31750</xdr:rowOff>
    </xdr:from>
    <xdr:to>
      <xdr:col>4</xdr:col>
      <xdr:colOff>25544</xdr:colOff>
      <xdr:row>41</xdr:row>
      <xdr:rowOff>1841500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FDD50B1-C35D-01E5-FD18-A2817B474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4454125"/>
          <a:ext cx="2160732" cy="18097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42</xdr:row>
      <xdr:rowOff>31750</xdr:rowOff>
    </xdr:from>
    <xdr:to>
      <xdr:col>4</xdr:col>
      <xdr:colOff>26987</xdr:colOff>
      <xdr:row>42</xdr:row>
      <xdr:rowOff>1797368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A531D7E3-FF9A-EC1B-D4BC-98D067C09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375" y="206343250"/>
          <a:ext cx="2127250" cy="176561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43</xdr:row>
      <xdr:rowOff>31750</xdr:rowOff>
    </xdr:from>
    <xdr:to>
      <xdr:col>4</xdr:col>
      <xdr:colOff>27619</xdr:colOff>
      <xdr:row>43</xdr:row>
      <xdr:rowOff>1809750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5CFCEE12-220E-3BEA-41AD-3F220050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" y="383921000"/>
          <a:ext cx="2142169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44</xdr:row>
      <xdr:rowOff>31750</xdr:rowOff>
    </xdr:from>
    <xdr:to>
      <xdr:col>4</xdr:col>
      <xdr:colOff>26566</xdr:colOff>
      <xdr:row>44</xdr:row>
      <xdr:rowOff>1746250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6805691F-95F8-4901-DB8F-6666BDD58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" y="385810125"/>
          <a:ext cx="2117304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45</xdr:row>
      <xdr:rowOff>31750</xdr:rowOff>
    </xdr:from>
    <xdr:to>
      <xdr:col>4</xdr:col>
      <xdr:colOff>28072</xdr:colOff>
      <xdr:row>45</xdr:row>
      <xdr:rowOff>1682750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564CA896-944C-7825-63CF-7463D3E0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50" y="389588375"/>
          <a:ext cx="2112460" cy="1651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46</xdr:row>
      <xdr:rowOff>47625</xdr:rowOff>
    </xdr:from>
    <xdr:to>
      <xdr:col>4</xdr:col>
      <xdr:colOff>23812</xdr:colOff>
      <xdr:row>46</xdr:row>
      <xdr:rowOff>1801128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63D1D45F-1C9C-8DC3-633F-43C9317E0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393382500"/>
          <a:ext cx="2159000" cy="1753503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47</xdr:row>
      <xdr:rowOff>31750</xdr:rowOff>
    </xdr:from>
    <xdr:to>
      <xdr:col>4</xdr:col>
      <xdr:colOff>26987</xdr:colOff>
      <xdr:row>47</xdr:row>
      <xdr:rowOff>1746250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BC82B3C0-9247-0FF5-3968-259C01AA5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468931625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48</xdr:row>
      <xdr:rowOff>79375</xdr:rowOff>
    </xdr:from>
    <xdr:to>
      <xdr:col>4</xdr:col>
      <xdr:colOff>26184</xdr:colOff>
      <xdr:row>48</xdr:row>
      <xdr:rowOff>1825625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79D62918-E222-C3FC-5E09-D74F25B7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44544250"/>
          <a:ext cx="2080409" cy="1746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49</xdr:row>
      <xdr:rowOff>31750</xdr:rowOff>
    </xdr:from>
    <xdr:to>
      <xdr:col>4</xdr:col>
      <xdr:colOff>25520</xdr:colOff>
      <xdr:row>49</xdr:row>
      <xdr:rowOff>1666875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87E739F8-B54C-35D2-9E16-E772B108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875" y="557720500"/>
          <a:ext cx="2067045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50</xdr:row>
      <xdr:rowOff>31750</xdr:rowOff>
    </xdr:from>
    <xdr:to>
      <xdr:col>4</xdr:col>
      <xdr:colOff>23812</xdr:colOff>
      <xdr:row>50</xdr:row>
      <xdr:rowOff>1829412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D141D30B-3D67-5D58-5BF5-A1ACF015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" y="570944375"/>
          <a:ext cx="2095500" cy="1797662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51</xdr:row>
      <xdr:rowOff>31750</xdr:rowOff>
    </xdr:from>
    <xdr:to>
      <xdr:col>4</xdr:col>
      <xdr:colOff>24393</xdr:colOff>
      <xdr:row>51</xdr:row>
      <xdr:rowOff>1809750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1010919C-2168-A5D3-9368-4B9E7CD26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76611750"/>
          <a:ext cx="2135768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52</xdr:row>
      <xdr:rowOff>63500</xdr:rowOff>
    </xdr:from>
    <xdr:to>
      <xdr:col>4</xdr:col>
      <xdr:colOff>37215</xdr:colOff>
      <xdr:row>52</xdr:row>
      <xdr:rowOff>1873250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9F81F509-9F4E-EBD8-B5E3-237345A3B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" y="595534750"/>
          <a:ext cx="2156528" cy="18097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53</xdr:row>
      <xdr:rowOff>31750</xdr:rowOff>
    </xdr:from>
    <xdr:to>
      <xdr:col>4</xdr:col>
      <xdr:colOff>26987</xdr:colOff>
      <xdr:row>53</xdr:row>
      <xdr:rowOff>1781276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597BB60E-6E24-A139-2CD1-29E437C2F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" y="665400625"/>
          <a:ext cx="2079625" cy="1749526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54</xdr:row>
      <xdr:rowOff>63500</xdr:rowOff>
    </xdr:from>
    <xdr:to>
      <xdr:col>4</xdr:col>
      <xdr:colOff>24217</xdr:colOff>
      <xdr:row>54</xdr:row>
      <xdr:rowOff>1762125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2BB9C169-4BCC-FDAE-85E4-9B3CD4811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676767125"/>
          <a:ext cx="2078442" cy="1698625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55</xdr:row>
      <xdr:rowOff>31750</xdr:rowOff>
    </xdr:from>
    <xdr:to>
      <xdr:col>4</xdr:col>
      <xdr:colOff>27179</xdr:colOff>
      <xdr:row>55</xdr:row>
      <xdr:rowOff>1809750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791D68B3-03FA-261F-04B0-AC3CFDD1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875" y="678624500"/>
          <a:ext cx="2025842" cy="177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56</xdr:row>
      <xdr:rowOff>0</xdr:rowOff>
    </xdr:from>
    <xdr:to>
      <xdr:col>4</xdr:col>
      <xdr:colOff>27276</xdr:colOff>
      <xdr:row>56</xdr:row>
      <xdr:rowOff>1762125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B36DFD9C-647D-E788-764F-93DD2465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" y="693705750"/>
          <a:ext cx="2146589" cy="176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topLeftCell="F1" zoomScaleNormal="100" workbookViewId="0">
      <pane ySplit="14" topLeftCell="A56" activePane="bottomLeft" state="frozen"/>
      <selection pane="bottomLeft" activeCell="M15" sqref="M15"/>
    </sheetView>
  </sheetViews>
  <sheetFormatPr defaultColWidth="82.640625" defaultRowHeight="149.1" customHeight="1" x14ac:dyDescent="0.4"/>
  <cols>
    <col min="1" max="1" width="14.35546875" style="4" bestFit="1" customWidth="1"/>
    <col min="2" max="2" width="12.640625" style="1" bestFit="1" customWidth="1"/>
    <col min="3" max="3" width="12.85546875" style="1" bestFit="1" customWidth="1"/>
    <col min="4" max="4" width="8.35546875" style="1" bestFit="1" customWidth="1"/>
    <col min="5" max="5" width="25.640625" style="1" bestFit="1" customWidth="1"/>
    <col min="6" max="6" width="17" style="1" customWidth="1"/>
    <col min="7" max="7" width="14.85546875" style="1" bestFit="1" customWidth="1"/>
    <col min="8" max="8" width="18.140625" style="1" bestFit="1" customWidth="1"/>
    <col min="9" max="10" width="11.640625" style="2" customWidth="1"/>
    <col min="11" max="12" width="19.640625" style="5" customWidth="1"/>
    <col min="13" max="14" width="19.640625" style="3" customWidth="1"/>
    <col min="15" max="16" width="19.640625" style="21" customWidth="1"/>
    <col min="17" max="16384" width="82.640625" style="1"/>
  </cols>
  <sheetData>
    <row r="1" spans="1:16" ht="15.75" x14ac:dyDescent="0.4">
      <c r="A1" s="28" t="s">
        <v>0</v>
      </c>
      <c r="B1" s="29"/>
      <c r="C1" s="30"/>
    </row>
    <row r="2" spans="1:16" ht="15.75" x14ac:dyDescent="0.4">
      <c r="A2" s="31" t="s">
        <v>1</v>
      </c>
      <c r="B2" s="31"/>
      <c r="C2" s="31"/>
    </row>
    <row r="3" spans="1:16" ht="15.75" x14ac:dyDescent="0.4">
      <c r="A3" s="31" t="s">
        <v>2</v>
      </c>
      <c r="B3" s="31"/>
      <c r="C3" s="31"/>
    </row>
    <row r="4" spans="1:16" ht="15.75" x14ac:dyDescent="0.4">
      <c r="A4" s="31" t="s">
        <v>3</v>
      </c>
      <c r="B4" s="31"/>
      <c r="C4" s="31"/>
    </row>
    <row r="5" spans="1:16" ht="15.75" x14ac:dyDescent="0.4">
      <c r="A5" s="31" t="s">
        <v>4</v>
      </c>
      <c r="B5" s="31"/>
      <c r="C5" s="31"/>
    </row>
    <row r="6" spans="1:16" ht="15.75" x14ac:dyDescent="0.4">
      <c r="A6" s="31" t="s">
        <v>5</v>
      </c>
      <c r="B6" s="31"/>
      <c r="C6" s="31"/>
    </row>
    <row r="7" spans="1:16" ht="15.75" x14ac:dyDescent="0.4">
      <c r="A7" s="31" t="s">
        <v>6</v>
      </c>
      <c r="B7" s="31"/>
      <c r="C7" s="31"/>
    </row>
    <row r="8" spans="1:16" ht="15.75" x14ac:dyDescent="0.4">
      <c r="A8" s="31" t="s">
        <v>7</v>
      </c>
      <c r="B8" s="31"/>
      <c r="C8" s="31"/>
    </row>
    <row r="9" spans="1:16" ht="15.75" x14ac:dyDescent="0.4">
      <c r="A9" s="31" t="s">
        <v>8</v>
      </c>
      <c r="B9" s="31"/>
      <c r="C9" s="31"/>
    </row>
    <row r="10" spans="1:16" ht="15.75" x14ac:dyDescent="0.4">
      <c r="A10" s="25" t="s">
        <v>9</v>
      </c>
      <c r="B10" s="26"/>
      <c r="C10" s="27"/>
    </row>
    <row r="11" spans="1:16" ht="15.75" x14ac:dyDescent="0.4">
      <c r="A11" s="25" t="s">
        <v>10</v>
      </c>
      <c r="B11" s="26"/>
      <c r="C11" s="27"/>
    </row>
    <row r="12" spans="1:16" ht="15.75" x14ac:dyDescent="0.4">
      <c r="A12" s="25" t="s">
        <v>11</v>
      </c>
      <c r="B12" s="26"/>
      <c r="C12" s="27"/>
    </row>
    <row r="13" spans="1:16" ht="15.75" x14ac:dyDescent="0.4"/>
    <row r="14" spans="1:16" ht="15.75" x14ac:dyDescent="0.4">
      <c r="A14" s="6" t="s">
        <v>12</v>
      </c>
      <c r="B14" s="6" t="s">
        <v>13</v>
      </c>
      <c r="C14" s="6" t="s">
        <v>14</v>
      </c>
      <c r="D14" s="6" t="s">
        <v>15</v>
      </c>
      <c r="E14" s="7" t="s">
        <v>16</v>
      </c>
      <c r="F14" s="6" t="s">
        <v>17</v>
      </c>
      <c r="G14" s="6" t="s">
        <v>18</v>
      </c>
      <c r="H14" s="6" t="s">
        <v>19</v>
      </c>
      <c r="I14" s="6" t="s">
        <v>20</v>
      </c>
      <c r="J14" s="6" t="s">
        <v>21</v>
      </c>
      <c r="K14" s="8" t="s">
        <v>22</v>
      </c>
      <c r="L14" s="8" t="s">
        <v>23</v>
      </c>
      <c r="M14" s="8" t="s">
        <v>24</v>
      </c>
      <c r="N14" s="8" t="s">
        <v>25</v>
      </c>
      <c r="O14" s="22" t="s">
        <v>26</v>
      </c>
      <c r="P14" s="22" t="s">
        <v>27</v>
      </c>
    </row>
    <row r="15" spans="1:16" ht="149.1" customHeight="1" x14ac:dyDescent="0.4">
      <c r="A15" s="9" t="s">
        <v>28</v>
      </c>
      <c r="B15" s="10">
        <v>1</v>
      </c>
      <c r="C15" s="10">
        <v>8080</v>
      </c>
      <c r="D15" s="11" t="s">
        <v>29</v>
      </c>
      <c r="E15" s="10">
        <v>5641</v>
      </c>
      <c r="F15" s="11" t="s">
        <v>30</v>
      </c>
      <c r="G15" s="11" t="s">
        <v>31</v>
      </c>
      <c r="H15" s="11" t="s">
        <v>32</v>
      </c>
      <c r="I15" s="12">
        <v>456</v>
      </c>
      <c r="J15" s="12"/>
      <c r="K15" s="13">
        <v>495</v>
      </c>
      <c r="L15" s="13">
        <f>K15*I15</f>
        <v>225720</v>
      </c>
      <c r="M15" s="14">
        <v>70</v>
      </c>
      <c r="N15" s="14">
        <f>SUM(M15*I15)</f>
        <v>31920</v>
      </c>
      <c r="O15" s="23">
        <f>SUM(M15/1.13)</f>
        <v>61.946902654867266</v>
      </c>
      <c r="P15" s="23">
        <f>SUM(O15*I15)</f>
        <v>28247.787610619474</v>
      </c>
    </row>
    <row r="16" spans="1:16" ht="146.1" customHeight="1" x14ac:dyDescent="0.4">
      <c r="A16" s="9" t="s">
        <v>28</v>
      </c>
      <c r="B16" s="10">
        <v>2</v>
      </c>
      <c r="C16" s="10">
        <v>8080</v>
      </c>
      <c r="D16" s="11" t="s">
        <v>33</v>
      </c>
      <c r="E16" s="10">
        <v>5021</v>
      </c>
      <c r="F16" s="11" t="s">
        <v>30</v>
      </c>
      <c r="G16" s="11" t="s">
        <v>31</v>
      </c>
      <c r="H16" s="11" t="s">
        <v>32</v>
      </c>
      <c r="I16" s="12">
        <v>313</v>
      </c>
      <c r="J16" s="12"/>
      <c r="K16" s="13">
        <v>495</v>
      </c>
      <c r="L16" s="13">
        <f t="shared" ref="L16:L28" si="0">K16*I16</f>
        <v>154935</v>
      </c>
      <c r="M16" s="14">
        <v>70</v>
      </c>
      <c r="N16" s="14">
        <f t="shared" ref="N16:N28" si="1">SUM(M16*I16)</f>
        <v>21910</v>
      </c>
      <c r="O16" s="23">
        <f t="shared" ref="O16:O57" si="2">SUM(M16/1.13)</f>
        <v>61.946902654867266</v>
      </c>
      <c r="P16" s="23">
        <f t="shared" ref="P16:P57" si="3">SUM(O16*I16)</f>
        <v>19389.380530973453</v>
      </c>
    </row>
    <row r="17" spans="1:16" ht="149.1" customHeight="1" x14ac:dyDescent="0.4">
      <c r="A17" s="9" t="s">
        <v>28</v>
      </c>
      <c r="B17" s="10">
        <v>14</v>
      </c>
      <c r="C17" s="10">
        <v>8080</v>
      </c>
      <c r="D17" s="10">
        <v>5</v>
      </c>
      <c r="E17" s="10">
        <v>211</v>
      </c>
      <c r="F17" s="11" t="s">
        <v>30</v>
      </c>
      <c r="G17" s="11" t="s">
        <v>31</v>
      </c>
      <c r="H17" s="11" t="s">
        <v>32</v>
      </c>
      <c r="I17" s="12">
        <v>34</v>
      </c>
      <c r="J17" s="12"/>
      <c r="K17" s="13">
        <v>495</v>
      </c>
      <c r="L17" s="13">
        <f t="shared" si="0"/>
        <v>16830</v>
      </c>
      <c r="M17" s="14">
        <v>70</v>
      </c>
      <c r="N17" s="14">
        <f t="shared" si="1"/>
        <v>2380</v>
      </c>
      <c r="O17" s="23">
        <f t="shared" si="2"/>
        <v>61.946902654867266</v>
      </c>
      <c r="P17" s="23">
        <f t="shared" si="3"/>
        <v>2106.1946902654872</v>
      </c>
    </row>
    <row r="18" spans="1:16" ht="149.1" customHeight="1" x14ac:dyDescent="0.4">
      <c r="A18" s="9" t="s">
        <v>28</v>
      </c>
      <c r="B18" s="10">
        <v>16</v>
      </c>
      <c r="C18" s="10">
        <v>8080</v>
      </c>
      <c r="D18" s="10">
        <v>5</v>
      </c>
      <c r="E18" s="10">
        <v>321</v>
      </c>
      <c r="F18" s="11" t="s">
        <v>30</v>
      </c>
      <c r="G18" s="11" t="s">
        <v>31</v>
      </c>
      <c r="H18" s="11" t="s">
        <v>32</v>
      </c>
      <c r="I18" s="12">
        <v>46</v>
      </c>
      <c r="J18" s="12"/>
      <c r="K18" s="13">
        <v>495</v>
      </c>
      <c r="L18" s="13">
        <f t="shared" si="0"/>
        <v>22770</v>
      </c>
      <c r="M18" s="14">
        <v>70</v>
      </c>
      <c r="N18" s="14">
        <f t="shared" si="1"/>
        <v>3220</v>
      </c>
      <c r="O18" s="23">
        <f t="shared" si="2"/>
        <v>61.946902654867266</v>
      </c>
      <c r="P18" s="23">
        <f t="shared" si="3"/>
        <v>2849.5575221238942</v>
      </c>
    </row>
    <row r="19" spans="1:16" ht="149.1" customHeight="1" x14ac:dyDescent="0.4">
      <c r="A19" s="9" t="s">
        <v>28</v>
      </c>
      <c r="B19" s="10">
        <v>18</v>
      </c>
      <c r="C19" s="10">
        <v>8080</v>
      </c>
      <c r="D19" s="11" t="s">
        <v>33</v>
      </c>
      <c r="E19" s="10">
        <v>21</v>
      </c>
      <c r="F19" s="11" t="s">
        <v>30</v>
      </c>
      <c r="G19" s="11" t="s">
        <v>31</v>
      </c>
      <c r="H19" s="11" t="s">
        <v>32</v>
      </c>
      <c r="I19" s="12">
        <v>200</v>
      </c>
      <c r="J19" s="12"/>
      <c r="K19" s="13">
        <v>495</v>
      </c>
      <c r="L19" s="13">
        <f t="shared" si="0"/>
        <v>99000</v>
      </c>
      <c r="M19" s="14">
        <v>70</v>
      </c>
      <c r="N19" s="14">
        <f t="shared" si="1"/>
        <v>14000</v>
      </c>
      <c r="O19" s="23">
        <f t="shared" si="2"/>
        <v>61.946902654867266</v>
      </c>
      <c r="P19" s="23">
        <f t="shared" si="3"/>
        <v>12389.380530973453</v>
      </c>
    </row>
    <row r="20" spans="1:16" ht="149.1" customHeight="1" x14ac:dyDescent="0.4">
      <c r="A20" s="9" t="s">
        <v>28</v>
      </c>
      <c r="B20" s="10">
        <v>20</v>
      </c>
      <c r="C20" s="10">
        <v>8080</v>
      </c>
      <c r="D20" s="10">
        <v>5</v>
      </c>
      <c r="E20" s="10">
        <v>441</v>
      </c>
      <c r="F20" s="11" t="s">
        <v>30</v>
      </c>
      <c r="G20" s="11" t="s">
        <v>31</v>
      </c>
      <c r="H20" s="11" t="s">
        <v>32</v>
      </c>
      <c r="I20" s="12">
        <v>66</v>
      </c>
      <c r="J20" s="12"/>
      <c r="K20" s="13">
        <v>495</v>
      </c>
      <c r="L20" s="13">
        <f t="shared" si="0"/>
        <v>32670</v>
      </c>
      <c r="M20" s="14">
        <v>70</v>
      </c>
      <c r="N20" s="14">
        <f t="shared" si="1"/>
        <v>4620</v>
      </c>
      <c r="O20" s="23">
        <f t="shared" si="2"/>
        <v>61.946902654867266</v>
      </c>
      <c r="P20" s="23">
        <f t="shared" si="3"/>
        <v>4088.4955752212395</v>
      </c>
    </row>
    <row r="21" spans="1:16" ht="149.1" customHeight="1" x14ac:dyDescent="0.4">
      <c r="A21" s="9" t="s">
        <v>28</v>
      </c>
      <c r="B21" s="10">
        <v>21</v>
      </c>
      <c r="C21" s="10">
        <v>8080</v>
      </c>
      <c r="D21" s="10">
        <v>5</v>
      </c>
      <c r="E21" s="10">
        <v>351</v>
      </c>
      <c r="F21" s="11" t="s">
        <v>30</v>
      </c>
      <c r="G21" s="11" t="s">
        <v>31</v>
      </c>
      <c r="H21" s="11" t="s">
        <v>32</v>
      </c>
      <c r="I21" s="12">
        <v>27</v>
      </c>
      <c r="J21" s="12"/>
      <c r="K21" s="13">
        <v>495</v>
      </c>
      <c r="L21" s="13">
        <f t="shared" si="0"/>
        <v>13365</v>
      </c>
      <c r="M21" s="14">
        <v>70</v>
      </c>
      <c r="N21" s="14">
        <f t="shared" si="1"/>
        <v>1890</v>
      </c>
      <c r="O21" s="23">
        <f t="shared" si="2"/>
        <v>61.946902654867266</v>
      </c>
      <c r="P21" s="23">
        <f t="shared" si="3"/>
        <v>1672.5663716814163</v>
      </c>
    </row>
    <row r="22" spans="1:16" ht="149.1" customHeight="1" x14ac:dyDescent="0.4">
      <c r="A22" s="9" t="s">
        <v>28</v>
      </c>
      <c r="B22" s="10">
        <v>23</v>
      </c>
      <c r="C22" s="10">
        <v>6081</v>
      </c>
      <c r="D22" s="10">
        <v>754</v>
      </c>
      <c r="E22" s="10">
        <v>1001</v>
      </c>
      <c r="F22" s="11" t="s">
        <v>30</v>
      </c>
      <c r="G22" s="11" t="s">
        <v>34</v>
      </c>
      <c r="H22" s="11" t="s">
        <v>32</v>
      </c>
      <c r="I22" s="12">
        <v>140</v>
      </c>
      <c r="J22" s="12"/>
      <c r="K22" s="13">
        <v>495</v>
      </c>
      <c r="L22" s="13">
        <f t="shared" si="0"/>
        <v>69300</v>
      </c>
      <c r="M22" s="14">
        <v>70</v>
      </c>
      <c r="N22" s="14">
        <f t="shared" si="1"/>
        <v>9800</v>
      </c>
      <c r="O22" s="23">
        <f t="shared" si="2"/>
        <v>61.946902654867266</v>
      </c>
      <c r="P22" s="23">
        <f t="shared" si="3"/>
        <v>8672.5663716814179</v>
      </c>
    </row>
    <row r="23" spans="1:16" ht="149.1" customHeight="1" x14ac:dyDescent="0.4">
      <c r="A23" s="9" t="s">
        <v>28</v>
      </c>
      <c r="B23" s="10">
        <v>24</v>
      </c>
      <c r="C23" s="10">
        <v>8080</v>
      </c>
      <c r="D23" s="11" t="s">
        <v>33</v>
      </c>
      <c r="E23" s="10">
        <v>5781</v>
      </c>
      <c r="F23" s="11" t="s">
        <v>30</v>
      </c>
      <c r="G23" s="11" t="s">
        <v>31</v>
      </c>
      <c r="H23" s="11" t="s">
        <v>32</v>
      </c>
      <c r="I23" s="12">
        <v>23</v>
      </c>
      <c r="J23" s="12"/>
      <c r="K23" s="13">
        <v>495</v>
      </c>
      <c r="L23" s="13">
        <f t="shared" si="0"/>
        <v>11385</v>
      </c>
      <c r="M23" s="14">
        <v>70</v>
      </c>
      <c r="N23" s="14">
        <f t="shared" si="1"/>
        <v>1610</v>
      </c>
      <c r="O23" s="23">
        <f t="shared" si="2"/>
        <v>61.946902654867266</v>
      </c>
      <c r="P23" s="23">
        <f t="shared" si="3"/>
        <v>1424.7787610619471</v>
      </c>
    </row>
    <row r="24" spans="1:16" ht="149.1" customHeight="1" x14ac:dyDescent="0.4">
      <c r="A24" s="9" t="s">
        <v>28</v>
      </c>
      <c r="B24" s="10">
        <v>25</v>
      </c>
      <c r="C24" s="10">
        <v>8037</v>
      </c>
      <c r="D24" s="10">
        <v>84</v>
      </c>
      <c r="E24" s="10">
        <v>1</v>
      </c>
      <c r="F24" s="11" t="s">
        <v>30</v>
      </c>
      <c r="G24" s="11" t="s">
        <v>35</v>
      </c>
      <c r="H24" s="11" t="s">
        <v>32</v>
      </c>
      <c r="I24" s="12">
        <v>49</v>
      </c>
      <c r="J24" s="12"/>
      <c r="K24" s="13">
        <v>495</v>
      </c>
      <c r="L24" s="13">
        <f t="shared" si="0"/>
        <v>24255</v>
      </c>
      <c r="M24" s="14">
        <v>70</v>
      </c>
      <c r="N24" s="14">
        <f t="shared" si="1"/>
        <v>3430</v>
      </c>
      <c r="O24" s="23">
        <f t="shared" si="2"/>
        <v>61.946902654867266</v>
      </c>
      <c r="P24" s="23">
        <f t="shared" si="3"/>
        <v>3035.3982300884959</v>
      </c>
    </row>
    <row r="25" spans="1:16" ht="149.1" customHeight="1" x14ac:dyDescent="0.4">
      <c r="A25" s="9" t="s">
        <v>28</v>
      </c>
      <c r="B25" s="10">
        <v>45</v>
      </c>
      <c r="C25" s="10">
        <v>8080</v>
      </c>
      <c r="D25" s="10">
        <v>5</v>
      </c>
      <c r="E25" s="10">
        <v>161</v>
      </c>
      <c r="F25" s="11" t="s">
        <v>30</v>
      </c>
      <c r="G25" s="11" t="s">
        <v>31</v>
      </c>
      <c r="H25" s="11" t="s">
        <v>32</v>
      </c>
      <c r="I25" s="12">
        <v>22</v>
      </c>
      <c r="J25" s="12"/>
      <c r="K25" s="13">
        <v>495</v>
      </c>
      <c r="L25" s="13">
        <f t="shared" si="0"/>
        <v>10890</v>
      </c>
      <c r="M25" s="14">
        <v>70</v>
      </c>
      <c r="N25" s="14">
        <f t="shared" si="1"/>
        <v>1540</v>
      </c>
      <c r="O25" s="23">
        <f t="shared" si="2"/>
        <v>61.946902654867266</v>
      </c>
      <c r="P25" s="23">
        <f t="shared" si="3"/>
        <v>1362.8318584070798</v>
      </c>
    </row>
    <row r="26" spans="1:16" ht="149.1" customHeight="1" x14ac:dyDescent="0.4">
      <c r="A26" s="9" t="s">
        <v>28</v>
      </c>
      <c r="B26" s="10">
        <v>50</v>
      </c>
      <c r="C26" s="10">
        <v>8442</v>
      </c>
      <c r="D26" s="15"/>
      <c r="E26" s="10">
        <v>2132</v>
      </c>
      <c r="F26" s="11" t="s">
        <v>30</v>
      </c>
      <c r="G26" s="15"/>
      <c r="H26" s="15"/>
      <c r="I26" s="12">
        <v>83</v>
      </c>
      <c r="J26" s="12"/>
      <c r="K26" s="13">
        <v>495</v>
      </c>
      <c r="L26" s="13">
        <f t="shared" si="0"/>
        <v>41085</v>
      </c>
      <c r="M26" s="14">
        <v>70</v>
      </c>
      <c r="N26" s="14">
        <f t="shared" si="1"/>
        <v>5810</v>
      </c>
      <c r="O26" s="23">
        <f t="shared" si="2"/>
        <v>61.946902654867266</v>
      </c>
      <c r="P26" s="23">
        <f t="shared" si="3"/>
        <v>5141.5929203539827</v>
      </c>
    </row>
    <row r="27" spans="1:16" ht="149.1" customHeight="1" x14ac:dyDescent="0.4">
      <c r="A27" s="9" t="s">
        <v>28</v>
      </c>
      <c r="B27" s="10">
        <v>56</v>
      </c>
      <c r="C27" s="10">
        <v>8681</v>
      </c>
      <c r="D27" s="15"/>
      <c r="E27" s="10">
        <v>5161</v>
      </c>
      <c r="F27" s="11" t="s">
        <v>30</v>
      </c>
      <c r="G27" s="11" t="s">
        <v>31</v>
      </c>
      <c r="H27" s="15"/>
      <c r="I27" s="12">
        <v>131</v>
      </c>
      <c r="J27" s="12"/>
      <c r="K27" s="13">
        <v>495</v>
      </c>
      <c r="L27" s="13">
        <f t="shared" si="0"/>
        <v>64845</v>
      </c>
      <c r="M27" s="14">
        <v>70</v>
      </c>
      <c r="N27" s="14">
        <f t="shared" si="1"/>
        <v>9170</v>
      </c>
      <c r="O27" s="23">
        <f t="shared" si="2"/>
        <v>61.946902654867266</v>
      </c>
      <c r="P27" s="23">
        <f t="shared" si="3"/>
        <v>8115.0442477876122</v>
      </c>
    </row>
    <row r="28" spans="1:16" ht="149.1" customHeight="1" x14ac:dyDescent="0.4">
      <c r="A28" s="9" t="s">
        <v>28</v>
      </c>
      <c r="B28" s="10">
        <v>57</v>
      </c>
      <c r="C28" s="10">
        <v>6031</v>
      </c>
      <c r="D28" s="10">
        <v>355</v>
      </c>
      <c r="E28" s="10">
        <v>2001</v>
      </c>
      <c r="F28" s="11" t="s">
        <v>30</v>
      </c>
      <c r="G28" s="15"/>
      <c r="H28" s="15"/>
      <c r="I28" s="12">
        <v>409</v>
      </c>
      <c r="J28" s="12"/>
      <c r="K28" s="13">
        <v>495</v>
      </c>
      <c r="L28" s="13">
        <f t="shared" si="0"/>
        <v>202455</v>
      </c>
      <c r="M28" s="14">
        <v>70</v>
      </c>
      <c r="N28" s="14">
        <f t="shared" si="1"/>
        <v>28630</v>
      </c>
      <c r="O28" s="23">
        <f t="shared" si="2"/>
        <v>61.946902654867266</v>
      </c>
      <c r="P28" s="23">
        <f t="shared" si="3"/>
        <v>25336.283185840712</v>
      </c>
    </row>
    <row r="29" spans="1:16" ht="149.1" customHeight="1" x14ac:dyDescent="0.4">
      <c r="A29" s="9" t="s">
        <v>28</v>
      </c>
      <c r="B29" s="10">
        <v>68</v>
      </c>
      <c r="C29" s="10">
        <v>8681</v>
      </c>
      <c r="D29" s="11" t="s">
        <v>33</v>
      </c>
      <c r="E29" s="10">
        <v>5711</v>
      </c>
      <c r="F29" s="11" t="s">
        <v>30</v>
      </c>
      <c r="G29" s="15"/>
      <c r="H29" s="15"/>
      <c r="I29" s="12">
        <v>39</v>
      </c>
      <c r="J29" s="12"/>
      <c r="K29" s="13">
        <v>495</v>
      </c>
      <c r="L29" s="13">
        <f t="shared" ref="L29:L43" si="4">K29*I29</f>
        <v>19305</v>
      </c>
      <c r="M29" s="14">
        <v>70</v>
      </c>
      <c r="N29" s="14">
        <f t="shared" ref="N29:N43" si="5">SUM(M29*I29)</f>
        <v>2730</v>
      </c>
      <c r="O29" s="23">
        <f t="shared" si="2"/>
        <v>61.946902654867266</v>
      </c>
      <c r="P29" s="23">
        <f t="shared" si="3"/>
        <v>2415.9292035398234</v>
      </c>
    </row>
    <row r="30" spans="1:16" ht="149.1" customHeight="1" x14ac:dyDescent="0.4">
      <c r="A30" s="9" t="s">
        <v>28</v>
      </c>
      <c r="B30" s="10">
        <v>69</v>
      </c>
      <c r="C30" s="10">
        <v>8080</v>
      </c>
      <c r="D30" s="15"/>
      <c r="E30" s="16" t="s">
        <v>36</v>
      </c>
      <c r="F30" s="11" t="s">
        <v>30</v>
      </c>
      <c r="G30" s="15"/>
      <c r="H30" s="15"/>
      <c r="I30" s="12">
        <v>25</v>
      </c>
      <c r="J30" s="12"/>
      <c r="K30" s="13">
        <v>495</v>
      </c>
      <c r="L30" s="13">
        <f t="shared" si="4"/>
        <v>12375</v>
      </c>
      <c r="M30" s="14">
        <v>70</v>
      </c>
      <c r="N30" s="14">
        <f t="shared" si="5"/>
        <v>1750</v>
      </c>
      <c r="O30" s="23">
        <f t="shared" si="2"/>
        <v>61.946902654867266</v>
      </c>
      <c r="P30" s="23">
        <f t="shared" si="3"/>
        <v>1548.6725663716816</v>
      </c>
    </row>
    <row r="31" spans="1:16" ht="149.1" customHeight="1" x14ac:dyDescent="0.4">
      <c r="A31" s="9" t="s">
        <v>28</v>
      </c>
      <c r="B31" s="10">
        <v>70</v>
      </c>
      <c r="C31" s="10">
        <v>8080</v>
      </c>
      <c r="D31" s="11" t="s">
        <v>33</v>
      </c>
      <c r="E31" s="10">
        <v>5311</v>
      </c>
      <c r="F31" s="11" t="s">
        <v>30</v>
      </c>
      <c r="G31" s="11" t="s">
        <v>31</v>
      </c>
      <c r="H31" s="15"/>
      <c r="I31" s="12">
        <v>26</v>
      </c>
      <c r="J31" s="12"/>
      <c r="K31" s="13">
        <v>495</v>
      </c>
      <c r="L31" s="13">
        <f t="shared" si="4"/>
        <v>12870</v>
      </c>
      <c r="M31" s="14">
        <v>70</v>
      </c>
      <c r="N31" s="14">
        <f t="shared" si="5"/>
        <v>1820</v>
      </c>
      <c r="O31" s="23">
        <f t="shared" si="2"/>
        <v>61.946902654867266</v>
      </c>
      <c r="P31" s="23">
        <f t="shared" si="3"/>
        <v>1610.6194690265488</v>
      </c>
    </row>
    <row r="32" spans="1:16" ht="149.1" customHeight="1" x14ac:dyDescent="0.4">
      <c r="A32" s="9" t="s">
        <v>28</v>
      </c>
      <c r="B32" s="10">
        <v>71</v>
      </c>
      <c r="C32" s="10">
        <v>6024</v>
      </c>
      <c r="D32" s="10">
        <v>1</v>
      </c>
      <c r="E32" s="10">
        <v>1</v>
      </c>
      <c r="F32" s="11" t="s">
        <v>30</v>
      </c>
      <c r="G32" s="11" t="s">
        <v>31</v>
      </c>
      <c r="H32" s="15"/>
      <c r="I32" s="12">
        <v>74</v>
      </c>
      <c r="J32" s="12"/>
      <c r="K32" s="13">
        <v>495</v>
      </c>
      <c r="L32" s="13">
        <f t="shared" si="4"/>
        <v>36630</v>
      </c>
      <c r="M32" s="14">
        <v>70</v>
      </c>
      <c r="N32" s="14">
        <f t="shared" si="5"/>
        <v>5180</v>
      </c>
      <c r="O32" s="23">
        <f t="shared" si="2"/>
        <v>61.946902654867266</v>
      </c>
      <c r="P32" s="23">
        <f t="shared" si="3"/>
        <v>4584.0707964601779</v>
      </c>
    </row>
    <row r="33" spans="1:16" ht="149.1" customHeight="1" x14ac:dyDescent="0.4">
      <c r="A33" s="9" t="s">
        <v>28</v>
      </c>
      <c r="B33" s="10">
        <v>77</v>
      </c>
      <c r="C33" s="10">
        <v>8681</v>
      </c>
      <c r="D33" s="15"/>
      <c r="E33" s="10">
        <v>5501</v>
      </c>
      <c r="F33" s="11" t="s">
        <v>30</v>
      </c>
      <c r="G33" s="15"/>
      <c r="H33" s="15"/>
      <c r="I33" s="12">
        <v>30</v>
      </c>
      <c r="J33" s="12"/>
      <c r="K33" s="13">
        <v>495</v>
      </c>
      <c r="L33" s="13">
        <f t="shared" si="4"/>
        <v>14850</v>
      </c>
      <c r="M33" s="14">
        <v>70</v>
      </c>
      <c r="N33" s="14">
        <f t="shared" si="5"/>
        <v>2100</v>
      </c>
      <c r="O33" s="23">
        <f t="shared" si="2"/>
        <v>61.946902654867266</v>
      </c>
      <c r="P33" s="23">
        <f t="shared" si="3"/>
        <v>1858.407079646018</v>
      </c>
    </row>
    <row r="34" spans="1:16" ht="149.1" customHeight="1" x14ac:dyDescent="0.4">
      <c r="A34" s="9" t="s">
        <v>28</v>
      </c>
      <c r="B34" s="10">
        <v>80</v>
      </c>
      <c r="C34" s="10">
        <v>8442</v>
      </c>
      <c r="D34" s="15"/>
      <c r="E34" s="10">
        <v>2281</v>
      </c>
      <c r="F34" s="11" t="s">
        <v>30</v>
      </c>
      <c r="G34" s="15"/>
      <c r="H34" s="15"/>
      <c r="I34" s="12">
        <v>55</v>
      </c>
      <c r="J34" s="12"/>
      <c r="K34" s="13">
        <v>495</v>
      </c>
      <c r="L34" s="13">
        <f t="shared" si="4"/>
        <v>27225</v>
      </c>
      <c r="M34" s="14">
        <v>70</v>
      </c>
      <c r="N34" s="14">
        <f t="shared" si="5"/>
        <v>3850</v>
      </c>
      <c r="O34" s="23">
        <f t="shared" si="2"/>
        <v>61.946902654867266</v>
      </c>
      <c r="P34" s="23">
        <f t="shared" si="3"/>
        <v>3407.0796460176998</v>
      </c>
    </row>
    <row r="35" spans="1:16" ht="149.1" customHeight="1" x14ac:dyDescent="0.4">
      <c r="A35" s="9" t="s">
        <v>28</v>
      </c>
      <c r="B35" s="10">
        <v>81</v>
      </c>
      <c r="C35" s="10">
        <v>8336</v>
      </c>
      <c r="D35" s="15"/>
      <c r="E35" s="10">
        <v>3001</v>
      </c>
      <c r="F35" s="11" t="s">
        <v>30</v>
      </c>
      <c r="G35" s="15"/>
      <c r="H35" s="11" t="s">
        <v>37</v>
      </c>
      <c r="I35" s="12">
        <v>25</v>
      </c>
      <c r="J35" s="12"/>
      <c r="K35" s="13">
        <v>495</v>
      </c>
      <c r="L35" s="13">
        <f t="shared" si="4"/>
        <v>12375</v>
      </c>
      <c r="M35" s="14">
        <v>70</v>
      </c>
      <c r="N35" s="14">
        <f t="shared" si="5"/>
        <v>1750</v>
      </c>
      <c r="O35" s="23">
        <f t="shared" si="2"/>
        <v>61.946902654867266</v>
      </c>
      <c r="P35" s="23">
        <f t="shared" si="3"/>
        <v>1548.6725663716816</v>
      </c>
    </row>
    <row r="36" spans="1:16" ht="149.1" customHeight="1" x14ac:dyDescent="0.4">
      <c r="A36" s="9" t="s">
        <v>28</v>
      </c>
      <c r="B36" s="10">
        <v>83</v>
      </c>
      <c r="C36" s="10">
        <v>8336</v>
      </c>
      <c r="D36" s="15"/>
      <c r="E36" s="10">
        <v>3021</v>
      </c>
      <c r="F36" s="11" t="s">
        <v>30</v>
      </c>
      <c r="G36" s="15"/>
      <c r="H36" s="11" t="s">
        <v>37</v>
      </c>
      <c r="I36" s="12">
        <v>24</v>
      </c>
      <c r="J36" s="12"/>
      <c r="K36" s="13">
        <v>495</v>
      </c>
      <c r="L36" s="13">
        <f t="shared" si="4"/>
        <v>11880</v>
      </c>
      <c r="M36" s="14">
        <v>70</v>
      </c>
      <c r="N36" s="14">
        <f t="shared" si="5"/>
        <v>1680</v>
      </c>
      <c r="O36" s="23">
        <f t="shared" si="2"/>
        <v>61.946902654867266</v>
      </c>
      <c r="P36" s="23">
        <f t="shared" si="3"/>
        <v>1486.7256637168143</v>
      </c>
    </row>
    <row r="37" spans="1:16" ht="149.1" customHeight="1" x14ac:dyDescent="0.4">
      <c r="A37" s="9" t="s">
        <v>28</v>
      </c>
      <c r="B37" s="10">
        <v>90</v>
      </c>
      <c r="C37" s="10">
        <v>8681</v>
      </c>
      <c r="D37" s="15"/>
      <c r="E37" s="10">
        <v>5631</v>
      </c>
      <c r="F37" s="11" t="s">
        <v>30</v>
      </c>
      <c r="G37" s="15"/>
      <c r="H37" s="15"/>
      <c r="I37" s="12">
        <v>52</v>
      </c>
      <c r="J37" s="12"/>
      <c r="K37" s="13">
        <v>495</v>
      </c>
      <c r="L37" s="13">
        <f t="shared" si="4"/>
        <v>25740</v>
      </c>
      <c r="M37" s="14">
        <v>70</v>
      </c>
      <c r="N37" s="14">
        <f t="shared" si="5"/>
        <v>3640</v>
      </c>
      <c r="O37" s="23">
        <f t="shared" si="2"/>
        <v>61.946902654867266</v>
      </c>
      <c r="P37" s="23">
        <f t="shared" si="3"/>
        <v>3221.2389380530976</v>
      </c>
    </row>
    <row r="38" spans="1:16" ht="149.1" customHeight="1" x14ac:dyDescent="0.4">
      <c r="A38" s="9" t="s">
        <v>28</v>
      </c>
      <c r="B38" s="10">
        <v>92</v>
      </c>
      <c r="C38" s="10">
        <v>8080</v>
      </c>
      <c r="D38" s="11" t="s">
        <v>33</v>
      </c>
      <c r="E38" s="10">
        <v>5791</v>
      </c>
      <c r="F38" s="11" t="s">
        <v>30</v>
      </c>
      <c r="G38" s="11" t="s">
        <v>31</v>
      </c>
      <c r="H38" s="11" t="s">
        <v>32</v>
      </c>
      <c r="I38" s="12">
        <v>31</v>
      </c>
      <c r="J38" s="12"/>
      <c r="K38" s="13">
        <v>495</v>
      </c>
      <c r="L38" s="13">
        <f t="shared" si="4"/>
        <v>15345</v>
      </c>
      <c r="M38" s="14">
        <v>70</v>
      </c>
      <c r="N38" s="14">
        <f t="shared" si="5"/>
        <v>2170</v>
      </c>
      <c r="O38" s="23">
        <f t="shared" si="2"/>
        <v>61.946902654867266</v>
      </c>
      <c r="P38" s="23">
        <f t="shared" si="3"/>
        <v>1920.3539823008853</v>
      </c>
    </row>
    <row r="39" spans="1:16" ht="149.1" customHeight="1" x14ac:dyDescent="0.4">
      <c r="A39" s="9" t="s">
        <v>28</v>
      </c>
      <c r="B39" s="10">
        <v>94</v>
      </c>
      <c r="C39" s="10">
        <v>8080</v>
      </c>
      <c r="D39" s="10">
        <v>5</v>
      </c>
      <c r="E39" s="10">
        <v>331</v>
      </c>
      <c r="F39" s="11" t="s">
        <v>30</v>
      </c>
      <c r="G39" s="11" t="s">
        <v>31</v>
      </c>
      <c r="H39" s="11" t="s">
        <v>32</v>
      </c>
      <c r="I39" s="12">
        <v>40</v>
      </c>
      <c r="J39" s="12"/>
      <c r="K39" s="13">
        <v>495</v>
      </c>
      <c r="L39" s="13">
        <f t="shared" si="4"/>
        <v>19800</v>
      </c>
      <c r="M39" s="14">
        <v>70</v>
      </c>
      <c r="N39" s="14">
        <f t="shared" si="5"/>
        <v>2800</v>
      </c>
      <c r="O39" s="23">
        <f t="shared" si="2"/>
        <v>61.946902654867266</v>
      </c>
      <c r="P39" s="23">
        <f t="shared" si="3"/>
        <v>2477.8761061946907</v>
      </c>
    </row>
    <row r="40" spans="1:16" ht="149.1" customHeight="1" x14ac:dyDescent="0.4">
      <c r="A40" s="9" t="s">
        <v>28</v>
      </c>
      <c r="B40" s="10">
        <v>102</v>
      </c>
      <c r="C40" s="10">
        <v>8080</v>
      </c>
      <c r="D40" s="11" t="s">
        <v>33</v>
      </c>
      <c r="E40" s="10">
        <v>5581</v>
      </c>
      <c r="F40" s="11" t="s">
        <v>30</v>
      </c>
      <c r="G40" s="11" t="s">
        <v>31</v>
      </c>
      <c r="H40" s="11" t="s">
        <v>32</v>
      </c>
      <c r="I40" s="12">
        <v>42</v>
      </c>
      <c r="J40" s="12"/>
      <c r="K40" s="13">
        <v>495</v>
      </c>
      <c r="L40" s="13">
        <f t="shared" si="4"/>
        <v>20790</v>
      </c>
      <c r="M40" s="14">
        <v>70</v>
      </c>
      <c r="N40" s="14">
        <f t="shared" si="5"/>
        <v>2940</v>
      </c>
      <c r="O40" s="23">
        <f t="shared" si="2"/>
        <v>61.946902654867266</v>
      </c>
      <c r="P40" s="23">
        <f t="shared" si="3"/>
        <v>2601.7699115044252</v>
      </c>
    </row>
    <row r="41" spans="1:16" ht="149.1" customHeight="1" x14ac:dyDescent="0.4">
      <c r="A41" s="9" t="s">
        <v>28</v>
      </c>
      <c r="B41" s="10">
        <v>108</v>
      </c>
      <c r="C41" s="10">
        <v>8080</v>
      </c>
      <c r="D41" s="11" t="s">
        <v>33</v>
      </c>
      <c r="E41" s="10">
        <v>5241</v>
      </c>
      <c r="F41" s="11" t="s">
        <v>30</v>
      </c>
      <c r="G41" s="11" t="s">
        <v>31</v>
      </c>
      <c r="H41" s="11" t="s">
        <v>32</v>
      </c>
      <c r="I41" s="12">
        <v>20</v>
      </c>
      <c r="J41" s="12"/>
      <c r="K41" s="13">
        <v>495</v>
      </c>
      <c r="L41" s="13">
        <f t="shared" si="4"/>
        <v>9900</v>
      </c>
      <c r="M41" s="14">
        <v>70</v>
      </c>
      <c r="N41" s="14">
        <f t="shared" si="5"/>
        <v>1400</v>
      </c>
      <c r="O41" s="23">
        <f t="shared" si="2"/>
        <v>61.946902654867266</v>
      </c>
      <c r="P41" s="23">
        <f t="shared" si="3"/>
        <v>1238.9380530973453</v>
      </c>
    </row>
    <row r="42" spans="1:16" ht="149.1" customHeight="1" x14ac:dyDescent="0.4">
      <c r="A42" s="9" t="s">
        <v>28</v>
      </c>
      <c r="B42" s="10">
        <v>109</v>
      </c>
      <c r="C42" s="10">
        <v>8080</v>
      </c>
      <c r="D42" s="11" t="s">
        <v>33</v>
      </c>
      <c r="E42" s="10">
        <v>5131</v>
      </c>
      <c r="F42" s="11" t="s">
        <v>30</v>
      </c>
      <c r="G42" s="11" t="s">
        <v>31</v>
      </c>
      <c r="H42" s="11" t="s">
        <v>32</v>
      </c>
      <c r="I42" s="12">
        <v>15</v>
      </c>
      <c r="J42" s="12"/>
      <c r="K42" s="13">
        <v>495</v>
      </c>
      <c r="L42" s="13">
        <f t="shared" si="4"/>
        <v>7425</v>
      </c>
      <c r="M42" s="14">
        <v>70</v>
      </c>
      <c r="N42" s="14">
        <f t="shared" si="5"/>
        <v>1050</v>
      </c>
      <c r="O42" s="23">
        <f t="shared" si="2"/>
        <v>61.946902654867266</v>
      </c>
      <c r="P42" s="23">
        <f t="shared" si="3"/>
        <v>929.20353982300901</v>
      </c>
    </row>
    <row r="43" spans="1:16" ht="149.1" customHeight="1" x14ac:dyDescent="0.4">
      <c r="A43" s="9" t="s">
        <v>28</v>
      </c>
      <c r="B43" s="10">
        <v>110</v>
      </c>
      <c r="C43" s="10">
        <v>8080</v>
      </c>
      <c r="D43" s="11" t="s">
        <v>33</v>
      </c>
      <c r="E43" s="10">
        <v>5221</v>
      </c>
      <c r="F43" s="11" t="s">
        <v>30</v>
      </c>
      <c r="G43" s="11" t="s">
        <v>31</v>
      </c>
      <c r="H43" s="11" t="s">
        <v>32</v>
      </c>
      <c r="I43" s="12">
        <v>22</v>
      </c>
      <c r="J43" s="12"/>
      <c r="K43" s="13">
        <v>495</v>
      </c>
      <c r="L43" s="13">
        <f t="shared" si="4"/>
        <v>10890</v>
      </c>
      <c r="M43" s="14">
        <v>70</v>
      </c>
      <c r="N43" s="14">
        <f t="shared" si="5"/>
        <v>1540</v>
      </c>
      <c r="O43" s="23">
        <f t="shared" si="2"/>
        <v>61.946902654867266</v>
      </c>
      <c r="P43" s="23">
        <f t="shared" si="3"/>
        <v>1362.8318584070798</v>
      </c>
    </row>
    <row r="44" spans="1:16" ht="149.1" customHeight="1" x14ac:dyDescent="0.4">
      <c r="A44" s="9" t="s">
        <v>28</v>
      </c>
      <c r="B44" s="10">
        <v>204</v>
      </c>
      <c r="C44" s="10">
        <v>8080</v>
      </c>
      <c r="D44" s="11" t="s">
        <v>33</v>
      </c>
      <c r="E44" s="16" t="s">
        <v>38</v>
      </c>
      <c r="F44" s="11" t="s">
        <v>30</v>
      </c>
      <c r="G44" s="15"/>
      <c r="H44" s="11" t="s">
        <v>32</v>
      </c>
      <c r="I44" s="12">
        <v>63</v>
      </c>
      <c r="J44" s="12"/>
      <c r="K44" s="13">
        <v>495</v>
      </c>
      <c r="L44" s="13">
        <f t="shared" ref="L44:L48" si="6">K44*I44</f>
        <v>31185</v>
      </c>
      <c r="M44" s="14">
        <v>70</v>
      </c>
      <c r="N44" s="14">
        <f t="shared" ref="N44:N48" si="7">SUM(M44*I44)</f>
        <v>4410</v>
      </c>
      <c r="O44" s="23">
        <f t="shared" si="2"/>
        <v>61.946902654867266</v>
      </c>
      <c r="P44" s="23">
        <f t="shared" si="3"/>
        <v>3902.6548672566378</v>
      </c>
    </row>
    <row r="45" spans="1:16" ht="149.1" customHeight="1" x14ac:dyDescent="0.4">
      <c r="A45" s="9" t="s">
        <v>28</v>
      </c>
      <c r="B45" s="10">
        <v>205</v>
      </c>
      <c r="C45" s="10">
        <v>8080</v>
      </c>
      <c r="D45" s="11" t="s">
        <v>33</v>
      </c>
      <c r="E45" s="10">
        <v>5381</v>
      </c>
      <c r="F45" s="11" t="s">
        <v>30</v>
      </c>
      <c r="G45" s="15"/>
      <c r="H45" s="11" t="s">
        <v>32</v>
      </c>
      <c r="I45" s="12">
        <v>20</v>
      </c>
      <c r="J45" s="12"/>
      <c r="K45" s="13">
        <v>495</v>
      </c>
      <c r="L45" s="13">
        <f t="shared" si="6"/>
        <v>9900</v>
      </c>
      <c r="M45" s="14">
        <v>70</v>
      </c>
      <c r="N45" s="14">
        <f t="shared" si="7"/>
        <v>1400</v>
      </c>
      <c r="O45" s="23">
        <f t="shared" si="2"/>
        <v>61.946902654867266</v>
      </c>
      <c r="P45" s="23">
        <f t="shared" si="3"/>
        <v>1238.9380530973453</v>
      </c>
    </row>
    <row r="46" spans="1:16" ht="149.1" customHeight="1" x14ac:dyDescent="0.4">
      <c r="A46" s="9" t="s">
        <v>28</v>
      </c>
      <c r="B46" s="10">
        <v>207</v>
      </c>
      <c r="C46" s="10">
        <v>8681</v>
      </c>
      <c r="D46" s="11" t="s">
        <v>33</v>
      </c>
      <c r="E46" s="10">
        <v>5141</v>
      </c>
      <c r="F46" s="11" t="s">
        <v>30</v>
      </c>
      <c r="G46" s="15"/>
      <c r="H46" s="11" t="s">
        <v>32</v>
      </c>
      <c r="I46" s="12">
        <v>40</v>
      </c>
      <c r="J46" s="12"/>
      <c r="K46" s="13">
        <v>495</v>
      </c>
      <c r="L46" s="13">
        <f t="shared" si="6"/>
        <v>19800</v>
      </c>
      <c r="M46" s="14">
        <v>70</v>
      </c>
      <c r="N46" s="14">
        <f t="shared" si="7"/>
        <v>2800</v>
      </c>
      <c r="O46" s="23">
        <f t="shared" si="2"/>
        <v>61.946902654867266</v>
      </c>
      <c r="P46" s="23">
        <f t="shared" si="3"/>
        <v>2477.8761061946907</v>
      </c>
    </row>
    <row r="47" spans="1:16" ht="149.1" customHeight="1" x14ac:dyDescent="0.4">
      <c r="A47" s="9" t="s">
        <v>28</v>
      </c>
      <c r="B47" s="10">
        <v>209</v>
      </c>
      <c r="C47" s="10">
        <v>6080</v>
      </c>
      <c r="D47" s="15"/>
      <c r="E47" s="10">
        <v>1001</v>
      </c>
      <c r="F47" s="11" t="s">
        <v>30</v>
      </c>
      <c r="G47" s="15"/>
      <c r="H47" s="15"/>
      <c r="I47" s="12">
        <v>149</v>
      </c>
      <c r="J47" s="12"/>
      <c r="K47" s="13">
        <v>495</v>
      </c>
      <c r="L47" s="13">
        <f t="shared" si="6"/>
        <v>73755</v>
      </c>
      <c r="M47" s="14">
        <v>70</v>
      </c>
      <c r="N47" s="14">
        <f t="shared" si="7"/>
        <v>10430</v>
      </c>
      <c r="O47" s="23">
        <f t="shared" si="2"/>
        <v>61.946902654867266</v>
      </c>
      <c r="P47" s="23">
        <f t="shared" si="3"/>
        <v>9230.0884955752226</v>
      </c>
    </row>
    <row r="48" spans="1:16" ht="149.1" customHeight="1" x14ac:dyDescent="0.4">
      <c r="A48" s="9" t="s">
        <v>28</v>
      </c>
      <c r="B48" s="10">
        <v>249</v>
      </c>
      <c r="C48" s="10">
        <v>8037</v>
      </c>
      <c r="D48" s="15"/>
      <c r="E48" s="10">
        <v>77031</v>
      </c>
      <c r="F48" s="11" t="s">
        <v>30</v>
      </c>
      <c r="G48" s="15"/>
      <c r="H48" s="11" t="s">
        <v>32</v>
      </c>
      <c r="I48" s="12">
        <v>38</v>
      </c>
      <c r="J48" s="12"/>
      <c r="K48" s="13">
        <v>495</v>
      </c>
      <c r="L48" s="13">
        <f t="shared" si="6"/>
        <v>18810</v>
      </c>
      <c r="M48" s="14">
        <v>70</v>
      </c>
      <c r="N48" s="14">
        <f t="shared" si="7"/>
        <v>2660</v>
      </c>
      <c r="O48" s="23">
        <f t="shared" si="2"/>
        <v>61.946902654867266</v>
      </c>
      <c r="P48" s="23">
        <f t="shared" si="3"/>
        <v>2353.9823008849562</v>
      </c>
    </row>
    <row r="49" spans="1:16" ht="149.1" customHeight="1" x14ac:dyDescent="0.4">
      <c r="A49" s="9" t="s">
        <v>28</v>
      </c>
      <c r="B49" s="10">
        <v>289</v>
      </c>
      <c r="C49" s="10">
        <v>8037</v>
      </c>
      <c r="D49" s="11" t="s">
        <v>39</v>
      </c>
      <c r="E49" s="10">
        <v>87001</v>
      </c>
      <c r="F49" s="11" t="s">
        <v>30</v>
      </c>
      <c r="G49" s="15"/>
      <c r="H49" s="15"/>
      <c r="I49" s="12">
        <v>42</v>
      </c>
      <c r="J49" s="12"/>
      <c r="K49" s="13">
        <v>495</v>
      </c>
      <c r="L49" s="13">
        <f t="shared" ref="L49:L53" si="8">K49*I49</f>
        <v>20790</v>
      </c>
      <c r="M49" s="14">
        <v>70</v>
      </c>
      <c r="N49" s="14">
        <f t="shared" ref="N49:N53" si="9">SUM(M49*I49)</f>
        <v>2940</v>
      </c>
      <c r="O49" s="23">
        <f t="shared" si="2"/>
        <v>61.946902654867266</v>
      </c>
      <c r="P49" s="23">
        <f t="shared" si="3"/>
        <v>2601.7699115044252</v>
      </c>
    </row>
    <row r="50" spans="1:16" ht="149.1" customHeight="1" x14ac:dyDescent="0.4">
      <c r="A50" s="9" t="s">
        <v>28</v>
      </c>
      <c r="B50" s="10">
        <v>296</v>
      </c>
      <c r="C50" s="10">
        <v>8037</v>
      </c>
      <c r="D50" s="11" t="s">
        <v>40</v>
      </c>
      <c r="E50" s="10">
        <v>59001</v>
      </c>
      <c r="F50" s="11" t="s">
        <v>30</v>
      </c>
      <c r="G50" s="15"/>
      <c r="H50" s="15"/>
      <c r="I50" s="12">
        <v>29</v>
      </c>
      <c r="J50" s="12"/>
      <c r="K50" s="13">
        <v>495</v>
      </c>
      <c r="L50" s="13">
        <f t="shared" si="8"/>
        <v>14355</v>
      </c>
      <c r="M50" s="14">
        <v>70</v>
      </c>
      <c r="N50" s="14">
        <f t="shared" si="9"/>
        <v>2030</v>
      </c>
      <c r="O50" s="23">
        <f t="shared" si="2"/>
        <v>61.946902654867266</v>
      </c>
      <c r="P50" s="23">
        <f t="shared" si="3"/>
        <v>1796.4601769911508</v>
      </c>
    </row>
    <row r="51" spans="1:16" ht="149.1" customHeight="1" x14ac:dyDescent="0.4">
      <c r="A51" s="9" t="s">
        <v>28</v>
      </c>
      <c r="B51" s="10">
        <v>303</v>
      </c>
      <c r="C51" s="10">
        <v>8688</v>
      </c>
      <c r="D51" s="10">
        <v>9</v>
      </c>
      <c r="E51" s="10">
        <v>91</v>
      </c>
      <c r="F51" s="11" t="s">
        <v>30</v>
      </c>
      <c r="G51" s="15"/>
      <c r="H51" s="11" t="s">
        <v>41</v>
      </c>
      <c r="I51" s="12">
        <v>67</v>
      </c>
      <c r="J51" s="12"/>
      <c r="K51" s="13">
        <v>495</v>
      </c>
      <c r="L51" s="13">
        <f t="shared" si="8"/>
        <v>33165</v>
      </c>
      <c r="M51" s="14">
        <v>70</v>
      </c>
      <c r="N51" s="14">
        <f t="shared" si="9"/>
        <v>4690</v>
      </c>
      <c r="O51" s="23">
        <f t="shared" si="2"/>
        <v>61.946902654867266</v>
      </c>
      <c r="P51" s="23">
        <f t="shared" si="3"/>
        <v>4150.4424778761068</v>
      </c>
    </row>
    <row r="52" spans="1:16" ht="149.1" customHeight="1" x14ac:dyDescent="0.4">
      <c r="A52" s="9" t="s">
        <v>28</v>
      </c>
      <c r="B52" s="10">
        <v>306</v>
      </c>
      <c r="C52" s="10">
        <v>8688</v>
      </c>
      <c r="D52" s="10">
        <v>2</v>
      </c>
      <c r="E52" s="10">
        <v>23</v>
      </c>
      <c r="F52" s="11" t="s">
        <v>30</v>
      </c>
      <c r="G52" s="15"/>
      <c r="H52" s="11" t="s">
        <v>41</v>
      </c>
      <c r="I52" s="12">
        <v>122</v>
      </c>
      <c r="J52" s="12"/>
      <c r="K52" s="13">
        <v>495</v>
      </c>
      <c r="L52" s="13">
        <f t="shared" si="8"/>
        <v>60390</v>
      </c>
      <c r="M52" s="14">
        <v>70</v>
      </c>
      <c r="N52" s="14">
        <f t="shared" si="9"/>
        <v>8540</v>
      </c>
      <c r="O52" s="23">
        <f t="shared" si="2"/>
        <v>61.946902654867266</v>
      </c>
      <c r="P52" s="23">
        <f t="shared" si="3"/>
        <v>7557.5221238938066</v>
      </c>
    </row>
    <row r="53" spans="1:16" ht="149.1" customHeight="1" x14ac:dyDescent="0.4">
      <c r="A53" s="9" t="s">
        <v>28</v>
      </c>
      <c r="B53" s="10">
        <v>316</v>
      </c>
      <c r="C53" s="10">
        <v>6237</v>
      </c>
      <c r="D53" s="10">
        <v>1</v>
      </c>
      <c r="E53" s="16" t="s">
        <v>42</v>
      </c>
      <c r="F53" s="11" t="s">
        <v>30</v>
      </c>
      <c r="G53" s="15"/>
      <c r="H53" s="15"/>
      <c r="I53" s="12">
        <v>53</v>
      </c>
      <c r="J53" s="12"/>
      <c r="K53" s="13">
        <v>495</v>
      </c>
      <c r="L53" s="13">
        <f t="shared" si="8"/>
        <v>26235</v>
      </c>
      <c r="M53" s="14">
        <v>70</v>
      </c>
      <c r="N53" s="14">
        <f t="shared" si="9"/>
        <v>3710</v>
      </c>
      <c r="O53" s="23">
        <f t="shared" si="2"/>
        <v>61.946902654867266</v>
      </c>
      <c r="P53" s="23">
        <f t="shared" si="3"/>
        <v>3283.1858407079649</v>
      </c>
    </row>
    <row r="54" spans="1:16" ht="149.1" customHeight="1" x14ac:dyDescent="0.4">
      <c r="A54" s="9" t="s">
        <v>28</v>
      </c>
      <c r="B54" s="10">
        <v>353</v>
      </c>
      <c r="C54" s="10">
        <v>8080</v>
      </c>
      <c r="D54" s="11" t="s">
        <v>33</v>
      </c>
      <c r="E54" s="16" t="s">
        <v>43</v>
      </c>
      <c r="F54" s="11" t="s">
        <v>30</v>
      </c>
      <c r="G54" s="11" t="s">
        <v>31</v>
      </c>
      <c r="H54" s="11" t="s">
        <v>32</v>
      </c>
      <c r="I54" s="12">
        <v>33</v>
      </c>
      <c r="J54" s="12"/>
      <c r="K54" s="13">
        <v>495</v>
      </c>
      <c r="L54" s="13">
        <f t="shared" ref="L54:L57" si="10">K54*I54</f>
        <v>16335</v>
      </c>
      <c r="M54" s="14">
        <v>70</v>
      </c>
      <c r="N54" s="14">
        <f t="shared" ref="N54:N57" si="11">SUM(M54*I54)</f>
        <v>2310</v>
      </c>
      <c r="O54" s="23">
        <f t="shared" si="2"/>
        <v>61.946902654867266</v>
      </c>
      <c r="P54" s="23">
        <f t="shared" si="3"/>
        <v>2044.2477876106198</v>
      </c>
    </row>
    <row r="55" spans="1:16" ht="149.1" customHeight="1" x14ac:dyDescent="0.4">
      <c r="A55" s="9" t="s">
        <v>28</v>
      </c>
      <c r="B55" s="10">
        <v>359</v>
      </c>
      <c r="C55" s="10">
        <v>8080</v>
      </c>
      <c r="D55" s="11" t="s">
        <v>33</v>
      </c>
      <c r="E55" s="10">
        <v>534</v>
      </c>
      <c r="F55" s="11" t="s">
        <v>30</v>
      </c>
      <c r="G55" s="15"/>
      <c r="H55" s="15"/>
      <c r="I55" s="12">
        <v>24</v>
      </c>
      <c r="J55" s="12"/>
      <c r="K55" s="13">
        <v>495</v>
      </c>
      <c r="L55" s="13">
        <f t="shared" si="10"/>
        <v>11880</v>
      </c>
      <c r="M55" s="14">
        <v>70</v>
      </c>
      <c r="N55" s="14">
        <f t="shared" si="11"/>
        <v>1680</v>
      </c>
      <c r="O55" s="23">
        <f t="shared" si="2"/>
        <v>61.946902654867266</v>
      </c>
      <c r="P55" s="23">
        <f t="shared" si="3"/>
        <v>1486.7256637168143</v>
      </c>
    </row>
    <row r="56" spans="1:16" ht="149.1" customHeight="1" x14ac:dyDescent="0.4">
      <c r="A56" s="9" t="s">
        <v>28</v>
      </c>
      <c r="B56" s="10">
        <v>360</v>
      </c>
      <c r="C56" s="10">
        <v>8080</v>
      </c>
      <c r="D56" s="11" t="s">
        <v>33</v>
      </c>
      <c r="E56" s="16" t="s">
        <v>44</v>
      </c>
      <c r="F56" s="11" t="s">
        <v>30</v>
      </c>
      <c r="G56" s="15"/>
      <c r="H56" s="15"/>
      <c r="I56" s="12">
        <v>41</v>
      </c>
      <c r="J56" s="12"/>
      <c r="K56" s="13">
        <v>495</v>
      </c>
      <c r="L56" s="13">
        <f t="shared" si="10"/>
        <v>20295</v>
      </c>
      <c r="M56" s="14">
        <v>70</v>
      </c>
      <c r="N56" s="14">
        <f t="shared" si="11"/>
        <v>2870</v>
      </c>
      <c r="O56" s="23">
        <f t="shared" si="2"/>
        <v>61.946902654867266</v>
      </c>
      <c r="P56" s="23">
        <f t="shared" si="3"/>
        <v>2539.8230088495579</v>
      </c>
    </row>
    <row r="57" spans="1:16" ht="149.1" customHeight="1" thickBot="1" x14ac:dyDescent="0.45">
      <c r="A57" s="9" t="s">
        <v>28</v>
      </c>
      <c r="B57" s="10">
        <v>368</v>
      </c>
      <c r="C57" s="10">
        <v>8080</v>
      </c>
      <c r="D57" s="11" t="s">
        <v>33</v>
      </c>
      <c r="E57" s="16" t="s">
        <v>45</v>
      </c>
      <c r="F57" s="11" t="s">
        <v>30</v>
      </c>
      <c r="G57" s="15"/>
      <c r="H57" s="15"/>
      <c r="I57" s="12">
        <v>33</v>
      </c>
      <c r="J57" s="12"/>
      <c r="K57" s="13">
        <v>495</v>
      </c>
      <c r="L57" s="13">
        <f t="shared" si="10"/>
        <v>16335</v>
      </c>
      <c r="M57" s="14">
        <v>70</v>
      </c>
      <c r="N57" s="14">
        <f t="shared" si="11"/>
        <v>2310</v>
      </c>
      <c r="O57" s="23">
        <f t="shared" si="2"/>
        <v>61.946902654867266</v>
      </c>
      <c r="P57" s="23">
        <f t="shared" si="3"/>
        <v>2044.2477876106198</v>
      </c>
    </row>
    <row r="58" spans="1:16" ht="16.149999999999999" thickBot="1" x14ac:dyDescent="0.45">
      <c r="A58" s="17"/>
      <c r="B58" s="18"/>
      <c r="C58" s="18"/>
      <c r="D58" s="18"/>
      <c r="E58" s="19"/>
      <c r="F58" s="18"/>
      <c r="G58" s="18"/>
      <c r="H58" s="18"/>
      <c r="I58" s="18">
        <f>SUM(I15:I57)</f>
        <v>3273</v>
      </c>
      <c r="J58" s="18">
        <v>200</v>
      </c>
      <c r="K58" s="20"/>
      <c r="L58" s="20">
        <f>SUM(L15:L57)</f>
        <v>1620135</v>
      </c>
      <c r="M58" s="20"/>
      <c r="N58" s="20">
        <f t="shared" ref="N58" si="12">SUM(N15:N57)</f>
        <v>229110</v>
      </c>
      <c r="O58" s="24"/>
      <c r="P58" s="24">
        <f>SUM(P15:P57)</f>
        <v>202752.21238938058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E0A161F2-DD58-44B9-A421-828F4A2F7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CDFCE2-A63D-44AB-BC3A-D82B01BAFA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FAC38-5EA2-4CEA-9643-35D5371A19D7}">
  <ds:schemaRefs>
    <ds:schemaRef ds:uri="http://purl.org/dc/terms/"/>
    <ds:schemaRef ds:uri="http://schemas.microsoft.com/office/2006/documentManagement/types"/>
    <ds:schemaRef ds:uri="534545f7-dfad-40dc-8880-0a5cc848d94b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287f65e-bd81-4ef8-9d4a-f770dbe3501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Cesaregatti Office1</dc:creator>
  <cp:keywords/>
  <dc:description/>
  <cp:lastModifiedBy>Ikenna Monza Trading</cp:lastModifiedBy>
  <cp:revision/>
  <dcterms:created xsi:type="dcterms:W3CDTF">2025-05-12T13:45:43Z</dcterms:created>
  <dcterms:modified xsi:type="dcterms:W3CDTF">2026-03-09T12:05:20Z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2025-04-28T00:00:00Z</vt:filetime>
  </property>
  <property fmtid="{D5CDD505-2E9C-101B-9397-08002B2CF9AE}" pid="3" name="LastSaved">
    <vt:filetime>2025-05-12T00:00:00Z</vt:filetime>
  </property>
  <property fmtid="{D5CDD505-2E9C-101B-9397-08002B2CF9AE}" pid="4" name="ContentTypeId">
    <vt:lpwstr>0x01010040098658C623A54E96A5025728B7D444</vt:lpwstr>
  </property>
  <property fmtid="{D5CDD505-2E9C-101B-9397-08002B2CF9AE}" pid="5" name="MediaServiceImageTags">
    <vt:lpwstr/>
  </property>
</Properties>
</file>