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7A9DC698-8D9B-4283-9139-88DD35C8A262}" xr6:coauthVersionLast="47" xr6:coauthVersionMax="47" xr10:uidLastSave="{00000000-0000-0000-0000-000000000000}"/>
  <bookViews>
    <workbookView xWindow="-98" yWindow="-98" windowWidth="21795" windowHeight="13695" xr2:uid="{EA134C4A-3B9E-445F-A1B6-08C854DB23C6}"/>
  </bookViews>
  <sheets>
    <sheet name="OFFER" sheetId="1" r:id="rId1"/>
  </sheets>
  <definedNames>
    <definedName name="_xlnm._FilterDatabase" localSheetId="0" hidden="1">OFFER!$A:$A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1" l="1"/>
  <c r="S20" i="1"/>
  <c r="S21" i="1"/>
  <c r="S22" i="1"/>
  <c r="S23" i="1"/>
  <c r="S24" i="1"/>
  <c r="S29" i="1"/>
  <c r="S30" i="1"/>
  <c r="S31" i="1"/>
  <c r="S32" i="1"/>
  <c r="S33" i="1"/>
  <c r="S34" i="1"/>
  <c r="S39" i="1"/>
  <c r="S40" i="1"/>
  <c r="S41" i="1"/>
  <c r="S42" i="1"/>
  <c r="S43" i="1"/>
  <c r="S44" i="1"/>
  <c r="S49" i="1"/>
  <c r="S50" i="1"/>
  <c r="S51" i="1"/>
  <c r="S52" i="1"/>
  <c r="S53" i="1"/>
  <c r="S54" i="1"/>
  <c r="S59" i="1"/>
  <c r="S60" i="1"/>
  <c r="S61" i="1"/>
  <c r="S62" i="1"/>
  <c r="S63" i="1"/>
  <c r="S64" i="1"/>
  <c r="S69" i="1"/>
  <c r="S70" i="1"/>
  <c r="S71" i="1"/>
  <c r="S72" i="1"/>
  <c r="S73" i="1"/>
  <c r="S74" i="1"/>
  <c r="S79" i="1"/>
  <c r="S80" i="1"/>
  <c r="S81" i="1"/>
  <c r="S82" i="1"/>
  <c r="S83" i="1"/>
  <c r="S84" i="1"/>
  <c r="S89" i="1"/>
  <c r="S90" i="1"/>
  <c r="S91" i="1"/>
  <c r="S92" i="1"/>
  <c r="S93" i="1"/>
  <c r="S94" i="1"/>
  <c r="T94" i="1" s="1"/>
  <c r="S99" i="1"/>
  <c r="S100" i="1"/>
  <c r="S101" i="1"/>
  <c r="S102" i="1"/>
  <c r="S15" i="1"/>
  <c r="T15" i="1" s="1"/>
  <c r="Q16" i="1"/>
  <c r="S16" i="1" s="1"/>
  <c r="T16" i="1" s="1"/>
  <c r="Q17" i="1"/>
  <c r="S17" i="1" s="1"/>
  <c r="T17" i="1" s="1"/>
  <c r="Q18" i="1"/>
  <c r="S18" i="1" s="1"/>
  <c r="T18" i="1" s="1"/>
  <c r="Q19" i="1"/>
  <c r="Q20" i="1"/>
  <c r="Q21" i="1"/>
  <c r="Q22" i="1"/>
  <c r="Q23" i="1"/>
  <c r="Q24" i="1"/>
  <c r="Q25" i="1"/>
  <c r="R25" i="1" s="1"/>
  <c r="Q26" i="1"/>
  <c r="S26" i="1" s="1"/>
  <c r="T26" i="1" s="1"/>
  <c r="Q27" i="1"/>
  <c r="S27" i="1" s="1"/>
  <c r="T27" i="1" s="1"/>
  <c r="Q28" i="1"/>
  <c r="S28" i="1" s="1"/>
  <c r="T28" i="1" s="1"/>
  <c r="Q29" i="1"/>
  <c r="Q30" i="1"/>
  <c r="Q31" i="1"/>
  <c r="Q32" i="1"/>
  <c r="Q33" i="1"/>
  <c r="R33" i="1" s="1"/>
  <c r="Q34" i="1"/>
  <c r="Q35" i="1"/>
  <c r="Q36" i="1"/>
  <c r="S36" i="1" s="1"/>
  <c r="T36" i="1" s="1"/>
  <c r="Q37" i="1"/>
  <c r="S37" i="1" s="1"/>
  <c r="T37" i="1" s="1"/>
  <c r="Q38" i="1"/>
  <c r="S38" i="1" s="1"/>
  <c r="T38" i="1" s="1"/>
  <c r="Q39" i="1"/>
  <c r="Q40" i="1"/>
  <c r="Q41" i="1"/>
  <c r="Q42" i="1"/>
  <c r="Q43" i="1"/>
  <c r="R43" i="1" s="1"/>
  <c r="Q44" i="1"/>
  <c r="Q45" i="1"/>
  <c r="S45" i="1" s="1"/>
  <c r="Q46" i="1"/>
  <c r="S46" i="1" s="1"/>
  <c r="T46" i="1" s="1"/>
  <c r="Q47" i="1"/>
  <c r="S47" i="1" s="1"/>
  <c r="T47" i="1" s="1"/>
  <c r="Q48" i="1"/>
  <c r="S48" i="1" s="1"/>
  <c r="T48" i="1" s="1"/>
  <c r="Q49" i="1"/>
  <c r="R49" i="1" s="1"/>
  <c r="Q50" i="1"/>
  <c r="R50" i="1" s="1"/>
  <c r="Q51" i="1"/>
  <c r="Q52" i="1"/>
  <c r="Q53" i="1"/>
  <c r="R53" i="1" s="1"/>
  <c r="Q54" i="1"/>
  <c r="Q55" i="1"/>
  <c r="R55" i="1" s="1"/>
  <c r="Q56" i="1"/>
  <c r="S56" i="1" s="1"/>
  <c r="T56" i="1" s="1"/>
  <c r="Q57" i="1"/>
  <c r="S57" i="1" s="1"/>
  <c r="T57" i="1" s="1"/>
  <c r="Q58" i="1"/>
  <c r="S58" i="1" s="1"/>
  <c r="T58" i="1" s="1"/>
  <c r="Q59" i="1"/>
  <c r="Q60" i="1"/>
  <c r="Q61" i="1"/>
  <c r="Q62" i="1"/>
  <c r="Q63" i="1"/>
  <c r="R63" i="1" s="1"/>
  <c r="Q64" i="1"/>
  <c r="R64" i="1" s="1"/>
  <c r="Q65" i="1"/>
  <c r="R65" i="1" s="1"/>
  <c r="Q66" i="1"/>
  <c r="S66" i="1" s="1"/>
  <c r="T66" i="1" s="1"/>
  <c r="Q67" i="1"/>
  <c r="S67" i="1" s="1"/>
  <c r="T67" i="1" s="1"/>
  <c r="Q68" i="1"/>
  <c r="S68" i="1" s="1"/>
  <c r="T68" i="1" s="1"/>
  <c r="Q69" i="1"/>
  <c r="Q70" i="1"/>
  <c r="R70" i="1" s="1"/>
  <c r="Q71" i="1"/>
  <c r="Q72" i="1"/>
  <c r="Q73" i="1"/>
  <c r="Q74" i="1"/>
  <c r="R74" i="1" s="1"/>
  <c r="Q75" i="1"/>
  <c r="R75" i="1" s="1"/>
  <c r="Q76" i="1"/>
  <c r="S76" i="1" s="1"/>
  <c r="T76" i="1" s="1"/>
  <c r="Q77" i="1"/>
  <c r="R77" i="1" s="1"/>
  <c r="Q78" i="1"/>
  <c r="S78" i="1" s="1"/>
  <c r="T78" i="1" s="1"/>
  <c r="Q79" i="1"/>
  <c r="Q80" i="1"/>
  <c r="Q81" i="1"/>
  <c r="Q82" i="1"/>
  <c r="Q83" i="1"/>
  <c r="Q84" i="1"/>
  <c r="Q85" i="1"/>
  <c r="S85" i="1" s="1"/>
  <c r="Q86" i="1"/>
  <c r="S86" i="1" s="1"/>
  <c r="T86" i="1" s="1"/>
  <c r="Q87" i="1"/>
  <c r="S87" i="1" s="1"/>
  <c r="T87" i="1" s="1"/>
  <c r="Q88" i="1"/>
  <c r="S88" i="1" s="1"/>
  <c r="T88" i="1" s="1"/>
  <c r="Q89" i="1"/>
  <c r="Q90" i="1"/>
  <c r="Q91" i="1"/>
  <c r="Q92" i="1"/>
  <c r="Q93" i="1"/>
  <c r="Q94" i="1"/>
  <c r="Q95" i="1"/>
  <c r="S95" i="1" s="1"/>
  <c r="Q96" i="1"/>
  <c r="S96" i="1" s="1"/>
  <c r="T96" i="1" s="1"/>
  <c r="Q97" i="1"/>
  <c r="S97" i="1" s="1"/>
  <c r="T97" i="1" s="1"/>
  <c r="Q98" i="1"/>
  <c r="S98" i="1" s="1"/>
  <c r="T98" i="1" s="1"/>
  <c r="Q99" i="1"/>
  <c r="R99" i="1" s="1"/>
  <c r="Q100" i="1"/>
  <c r="Q101" i="1"/>
  <c r="Q102" i="1"/>
  <c r="Q15" i="1"/>
  <c r="R15" i="1" s="1"/>
  <c r="R24" i="1"/>
  <c r="R34" i="1"/>
  <c r="T44" i="1"/>
  <c r="R60" i="1"/>
  <c r="R93" i="1"/>
  <c r="R17" i="1"/>
  <c r="R18" i="1"/>
  <c r="R19" i="1"/>
  <c r="R20" i="1"/>
  <c r="R28" i="1"/>
  <c r="R37" i="1"/>
  <c r="R38" i="1"/>
  <c r="R39" i="1"/>
  <c r="R40" i="1"/>
  <c r="R46" i="1"/>
  <c r="R47" i="1"/>
  <c r="R48" i="1"/>
  <c r="R58" i="1"/>
  <c r="R59" i="1"/>
  <c r="R67" i="1"/>
  <c r="R68" i="1"/>
  <c r="R69" i="1"/>
  <c r="R78" i="1"/>
  <c r="R87" i="1"/>
  <c r="R88" i="1"/>
  <c r="R89" i="1"/>
  <c r="R90" i="1"/>
  <c r="R97" i="1"/>
  <c r="R98" i="1"/>
  <c r="M103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5" i="1"/>
  <c r="R36" i="1" l="1"/>
  <c r="R76" i="1"/>
  <c r="R45" i="1"/>
  <c r="S75" i="1"/>
  <c r="T75" i="1" s="1"/>
  <c r="S65" i="1"/>
  <c r="S55" i="1"/>
  <c r="T55" i="1" s="1"/>
  <c r="S35" i="1"/>
  <c r="T35" i="1" s="1"/>
  <c r="S25" i="1"/>
  <c r="T25" i="1" s="1"/>
  <c r="T95" i="1"/>
  <c r="T45" i="1"/>
  <c r="R16" i="1"/>
  <c r="R86" i="1"/>
  <c r="R57" i="1"/>
  <c r="R96" i="1"/>
  <c r="T85" i="1"/>
  <c r="R66" i="1"/>
  <c r="R56" i="1"/>
  <c r="R27" i="1"/>
  <c r="S77" i="1"/>
  <c r="T77" i="1" s="1"/>
  <c r="P103" i="1"/>
  <c r="R26" i="1"/>
  <c r="T54" i="1"/>
  <c r="T84" i="1"/>
  <c r="R95" i="1"/>
  <c r="T65" i="1"/>
  <c r="R83" i="1"/>
  <c r="R85" i="1"/>
  <c r="R100" i="1"/>
  <c r="R35" i="1"/>
  <c r="T64" i="1"/>
  <c r="T24" i="1"/>
  <c r="R94" i="1"/>
  <c r="R44" i="1"/>
  <c r="T74" i="1"/>
  <c r="T34" i="1"/>
  <c r="R54" i="1"/>
  <c r="R73" i="1"/>
  <c r="T53" i="1"/>
  <c r="R84" i="1"/>
  <c r="R80" i="1"/>
  <c r="R30" i="1"/>
  <c r="R23" i="1"/>
  <c r="R79" i="1"/>
  <c r="R29" i="1"/>
  <c r="T102" i="1"/>
  <c r="T82" i="1"/>
  <c r="T52" i="1"/>
  <c r="T22" i="1"/>
  <c r="T101" i="1"/>
  <c r="T91" i="1"/>
  <c r="T81" i="1"/>
  <c r="T71" i="1"/>
  <c r="T61" i="1"/>
  <c r="T51" i="1"/>
  <c r="T41" i="1"/>
  <c r="T31" i="1"/>
  <c r="T21" i="1"/>
  <c r="T92" i="1"/>
  <c r="T62" i="1"/>
  <c r="T32" i="1"/>
  <c r="T100" i="1"/>
  <c r="T90" i="1"/>
  <c r="T80" i="1"/>
  <c r="T70" i="1"/>
  <c r="T60" i="1"/>
  <c r="T50" i="1"/>
  <c r="T40" i="1"/>
  <c r="T30" i="1"/>
  <c r="T20" i="1"/>
  <c r="T72" i="1"/>
  <c r="T42" i="1"/>
  <c r="T99" i="1"/>
  <c r="T89" i="1"/>
  <c r="T79" i="1"/>
  <c r="T69" i="1"/>
  <c r="T59" i="1"/>
  <c r="T49" i="1"/>
  <c r="T39" i="1"/>
  <c r="T29" i="1"/>
  <c r="T19" i="1"/>
  <c r="R102" i="1"/>
  <c r="R92" i="1"/>
  <c r="R82" i="1"/>
  <c r="R72" i="1"/>
  <c r="R62" i="1"/>
  <c r="R52" i="1"/>
  <c r="R42" i="1"/>
  <c r="R32" i="1"/>
  <c r="R22" i="1"/>
  <c r="R101" i="1"/>
  <c r="R91" i="1"/>
  <c r="R81" i="1"/>
  <c r="R71" i="1"/>
  <c r="R61" i="1"/>
  <c r="R51" i="1"/>
  <c r="R41" i="1"/>
  <c r="R31" i="1"/>
  <c r="R21" i="1"/>
  <c r="T93" i="1"/>
  <c r="T83" i="1"/>
  <c r="T73" i="1"/>
  <c r="T63" i="1"/>
  <c r="T43" i="1"/>
  <c r="T33" i="1"/>
  <c r="T23" i="1" l="1"/>
  <c r="T103" i="1" s="1"/>
  <c r="R103" i="1"/>
</calcChain>
</file>

<file path=xl/sharedStrings.xml><?xml version="1.0" encoding="utf-8"?>
<sst xmlns="http://schemas.openxmlformats.org/spreadsheetml/2006/main" count="1088" uniqueCount="129">
  <si>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</si>
  <si>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</si>
  <si>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</si>
  <si>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</si>
  <si>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</si>
  <si>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</si>
  <si>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</si>
  <si>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</si>
  <si>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</si>
  <si>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</si>
  <si>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</si>
  <si>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</si>
  <si>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</si>
  <si>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GENDER</t>
  </si>
  <si>
    <t>BRAND</t>
  </si>
  <si>
    <t>CATEGORY</t>
  </si>
  <si>
    <t>DESCRIPTION</t>
  </si>
  <si>
    <t>COMPOSITION</t>
  </si>
  <si>
    <t>MADE</t>
  </si>
  <si>
    <t>TYPE</t>
  </si>
  <si>
    <t>ITEM</t>
  </si>
  <si>
    <t>SKU</t>
  </si>
  <si>
    <t>COLOR</t>
  </si>
  <si>
    <t>SIZE</t>
  </si>
  <si>
    <t>QTY</t>
  </si>
  <si>
    <t>HTS CODE</t>
  </si>
  <si>
    <t>RRP €</t>
  </si>
  <si>
    <t>RRP TOT €</t>
  </si>
  <si>
    <t>82% OFF RRP  
 COST €</t>
  </si>
  <si>
    <t>COST TOT €</t>
  </si>
  <si>
    <t>COST £</t>
  </si>
  <si>
    <t>COST TOT £</t>
  </si>
  <si>
    <t>WOMEN</t>
  </si>
  <si>
    <t>BALDININI TREND</t>
  </si>
  <si>
    <t>BAGS</t>
  </si>
  <si>
    <t>BORSA A SPALLA</t>
  </si>
  <si>
    <t>100%PU</t>
  </si>
  <si>
    <t>PRC</t>
  </si>
  <si>
    <t>D66</t>
  </si>
  <si>
    <t>D66BDT10045</t>
  </si>
  <si>
    <t>L21BAS1_SIENA</t>
  </si>
  <si>
    <t>Nero/Black</t>
  </si>
  <si>
    <t>UNI</t>
  </si>
  <si>
    <t>4202.29.00</t>
  </si>
  <si>
    <t>Beige</t>
  </si>
  <si>
    <t>Tortora/Taupe</t>
  </si>
  <si>
    <t>Rosa/Pink</t>
  </si>
  <si>
    <t>Glicine/Wisteria</t>
  </si>
  <si>
    <t>SHOULDER BAG</t>
  </si>
  <si>
    <t>100%COW LH</t>
  </si>
  <si>
    <t>ITALY</t>
  </si>
  <si>
    <t>D66BDT10047</t>
  </si>
  <si>
    <t>CF 1773T_LUCCA</t>
  </si>
  <si>
    <t>Cuoio/Cuir</t>
  </si>
  <si>
    <t>4202.21.00</t>
  </si>
  <si>
    <t>HANDBAG</t>
  </si>
  <si>
    <t>D66BDT10048</t>
  </si>
  <si>
    <t>CF 1775 _LUCCA</t>
  </si>
  <si>
    <t>D66BDT10050</t>
  </si>
  <si>
    <t>CF 1777_LUCCA</t>
  </si>
  <si>
    <t>TAUPE SC.</t>
  </si>
  <si>
    <t>Arancio/Orange</t>
  </si>
  <si>
    <t>MATTONE</t>
  </si>
  <si>
    <t>BACKPACK</t>
  </si>
  <si>
    <t>D66BDT10051</t>
  </si>
  <si>
    <t>CF 1778_LUCCA</t>
  </si>
  <si>
    <t>CANNELLA</t>
  </si>
  <si>
    <t>D66BDT10052</t>
  </si>
  <si>
    <t>CF 1698_LUCCA</t>
  </si>
  <si>
    <t>D28/NERO</t>
  </si>
  <si>
    <t>Azzurro/Sky</t>
  </si>
  <si>
    <t>TOP HANDLE BAG</t>
  </si>
  <si>
    <t>D66BDT10053</t>
  </si>
  <si>
    <t>CF 1750_LUCCA</t>
  </si>
  <si>
    <t>Blu/Navy</t>
  </si>
  <si>
    <t>Avio</t>
  </si>
  <si>
    <t>Latte/Milk</t>
  </si>
  <si>
    <t>Bianco/White</t>
  </si>
  <si>
    <t>D66BDT10054</t>
  </si>
  <si>
    <t>LV 1739_LUCCA</t>
  </si>
  <si>
    <t>Verde Sc/Dk Green</t>
  </si>
  <si>
    <t>Vrd Mil/Military</t>
  </si>
  <si>
    <t>Rosso/Red</t>
  </si>
  <si>
    <t>Turchese/Turquoise</t>
  </si>
  <si>
    <t>Cuoio Sc/Dk Cuir</t>
  </si>
  <si>
    <t>Senape</t>
  </si>
  <si>
    <t>D66BDT10055</t>
  </si>
  <si>
    <t>LV 3108_LUCCA</t>
  </si>
  <si>
    <t>D66BDT10056</t>
  </si>
  <si>
    <t>RC 1794_LUCCA</t>
  </si>
  <si>
    <t>Bordeaux</t>
  </si>
  <si>
    <t>testa di moro</t>
  </si>
  <si>
    <t>BAG</t>
  </si>
  <si>
    <t>D66BDT10057</t>
  </si>
  <si>
    <t>RC 3140_LUCCA</t>
  </si>
  <si>
    <t>D66BDT10058</t>
  </si>
  <si>
    <t>RC 1754_LUCCA</t>
  </si>
  <si>
    <t>D44/CUOIO</t>
  </si>
  <si>
    <t>Giallo/Yellow</t>
  </si>
  <si>
    <t>D66BDT10059</t>
  </si>
  <si>
    <t>SC 1418_LUCCA</t>
  </si>
  <si>
    <t>Cipria</t>
  </si>
  <si>
    <t>D66BDT10060</t>
  </si>
  <si>
    <t>RM 1588_LUCCA</t>
  </si>
  <si>
    <t>BEIGE</t>
  </si>
  <si>
    <t>D66BDT10061</t>
  </si>
  <si>
    <t>RM 3021_LUCCA</t>
  </si>
  <si>
    <t>D66BDT10062</t>
  </si>
  <si>
    <t>AL 1727_LUCCA</t>
  </si>
  <si>
    <t>D03/BEIGE</t>
  </si>
  <si>
    <t>Cuoio/Buff</t>
  </si>
  <si>
    <t>D66BDT10063</t>
  </si>
  <si>
    <t>AL 1512_LUCCA</t>
  </si>
  <si>
    <t>D66BDT10064</t>
  </si>
  <si>
    <t>AL 3138_LUCCA</t>
  </si>
  <si>
    <t>Bluette</t>
  </si>
  <si>
    <t>TOTE BAG/BACKPACK</t>
  </si>
  <si>
    <t>D66BDT10065</t>
  </si>
  <si>
    <t>AL 1731_LUCCA</t>
  </si>
  <si>
    <t>CROSSBODY BAG</t>
  </si>
  <si>
    <t>D66BDT10066</t>
  </si>
  <si>
    <t>IR 1818_LUCCA</t>
  </si>
  <si>
    <t>D44</t>
  </si>
  <si>
    <t>D58</t>
  </si>
  <si>
    <t>D66BDT10067</t>
  </si>
  <si>
    <t>IR 1683_LUCCA</t>
  </si>
  <si>
    <t>D13/ROSA</t>
  </si>
  <si>
    <t>D66BDT10068</t>
  </si>
  <si>
    <t>IR 1607_LUCCA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</si>
</sst>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164" fontId="18" fillId="34" borderId="10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 wrapText="1"/>
    </xf>
    <xf numFmtId="164" fontId="16" fillId="34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165" fontId="18" fillId="35" borderId="10" xfId="0" applyNumberFormat="1" applyFont="1" applyFill="1" applyBorder="1" applyAlignment="1">
      <alignment horizontal="center" wrapText="1"/>
    </xf>
    <xf numFmtId="165" fontId="16" fillId="35" borderId="10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61913</xdr:rowOff>
    </xdr:from>
    <xdr:to>
      <xdr:col>0</xdr:col>
      <xdr:colOff>809625</xdr:colOff>
      <xdr:row>14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2033A15-632B-A928-3E9D-CE2E470A7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6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</xdr:row>
      <xdr:rowOff>61913</xdr:rowOff>
    </xdr:from>
    <xdr:to>
      <xdr:col>0</xdr:col>
      <xdr:colOff>809625</xdr:colOff>
      <xdr:row>16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EB0AADD0-F796-9090-B0F6-C38A520A8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61913</xdr:rowOff>
    </xdr:from>
    <xdr:to>
      <xdr:col>0</xdr:col>
      <xdr:colOff>809625</xdr:colOff>
      <xdr:row>17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261E4896-0F69-20A6-68E5-D592D7365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259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61913</xdr:rowOff>
    </xdr:from>
    <xdr:to>
      <xdr:col>0</xdr:col>
      <xdr:colOff>809625</xdr:colOff>
      <xdr:row>18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F4CAA32F-BB33-B8C9-0D84-E6A1E51F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61913</xdr:rowOff>
    </xdr:from>
    <xdr:to>
      <xdr:col>0</xdr:col>
      <xdr:colOff>809625</xdr:colOff>
      <xdr:row>19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D9A6B267-977B-2A68-E99F-49E046C0A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512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61913</xdr:rowOff>
    </xdr:from>
    <xdr:to>
      <xdr:col>0</xdr:col>
      <xdr:colOff>809625</xdr:colOff>
      <xdr:row>20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24A75158-AF74-35DF-2591-B0466326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639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</xdr:row>
      <xdr:rowOff>61913</xdr:rowOff>
    </xdr:from>
    <xdr:to>
      <xdr:col>0</xdr:col>
      <xdr:colOff>809625</xdr:colOff>
      <xdr:row>21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4A74DCE6-5554-F596-BD21-76CDD0B76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766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61913</xdr:rowOff>
    </xdr:from>
    <xdr:to>
      <xdr:col>0</xdr:col>
      <xdr:colOff>809625</xdr:colOff>
      <xdr:row>22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924D23F5-3C9B-B74E-E1D8-FE8254520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892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61913</xdr:rowOff>
    </xdr:from>
    <xdr:to>
      <xdr:col>0</xdr:col>
      <xdr:colOff>809625</xdr:colOff>
      <xdr:row>23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DF9CA202-B03B-33D8-31EC-E522418D0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10196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61913</xdr:rowOff>
    </xdr:from>
    <xdr:to>
      <xdr:col>0</xdr:col>
      <xdr:colOff>809625</xdr:colOff>
      <xdr:row>24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7A1BBA59-7949-DC0A-E4FE-B3CD4CF6E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1146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61913</xdr:rowOff>
    </xdr:from>
    <xdr:to>
      <xdr:col>0</xdr:col>
      <xdr:colOff>809625</xdr:colOff>
      <xdr:row>25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B374E50D-2290-D2EB-49B2-0AE8E037E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1273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61913</xdr:rowOff>
    </xdr:from>
    <xdr:to>
      <xdr:col>0</xdr:col>
      <xdr:colOff>809625</xdr:colOff>
      <xdr:row>27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3E458D0B-7311-D183-7CFD-52FA84CB8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1526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61913</xdr:rowOff>
    </xdr:from>
    <xdr:to>
      <xdr:col>0</xdr:col>
      <xdr:colOff>809625</xdr:colOff>
      <xdr:row>28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42421332-616E-696B-E2F0-8CA77F919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61913</xdr:rowOff>
    </xdr:from>
    <xdr:to>
      <xdr:col>0</xdr:col>
      <xdr:colOff>809625</xdr:colOff>
      <xdr:row>29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BFD060D4-E8B3-8E44-C266-FC0E37C7A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1779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61913</xdr:rowOff>
    </xdr:from>
    <xdr:to>
      <xdr:col>0</xdr:col>
      <xdr:colOff>809625</xdr:colOff>
      <xdr:row>30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0287C9F5-0AFE-9826-2F10-534F4E74A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1906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61913</xdr:rowOff>
    </xdr:from>
    <xdr:to>
      <xdr:col>0</xdr:col>
      <xdr:colOff>809625</xdr:colOff>
      <xdr:row>31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D2C91C03-E322-F89C-9B50-FF03D1AC6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2033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61913</xdr:rowOff>
    </xdr:from>
    <xdr:to>
      <xdr:col>0</xdr:col>
      <xdr:colOff>809625</xdr:colOff>
      <xdr:row>32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265BC0AE-5247-5069-8816-5ADD8E28A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2159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</xdr:row>
      <xdr:rowOff>61913</xdr:rowOff>
    </xdr:from>
    <xdr:to>
      <xdr:col>0</xdr:col>
      <xdr:colOff>809625</xdr:colOff>
      <xdr:row>33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2D0D7327-52ED-183C-8E6C-DFEAA1C1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2286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61913</xdr:rowOff>
    </xdr:from>
    <xdr:to>
      <xdr:col>0</xdr:col>
      <xdr:colOff>809625</xdr:colOff>
      <xdr:row>34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7C1E336D-FF16-95F8-74AE-374A42CA4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</xdr:row>
      <xdr:rowOff>61913</xdr:rowOff>
    </xdr:from>
    <xdr:to>
      <xdr:col>0</xdr:col>
      <xdr:colOff>809625</xdr:colOff>
      <xdr:row>35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A24DA2A9-37F6-AE22-7A41-CB3516897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2539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61913</xdr:rowOff>
    </xdr:from>
    <xdr:to>
      <xdr:col>0</xdr:col>
      <xdr:colOff>809625</xdr:colOff>
      <xdr:row>36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E26967DC-7904-9777-6261-B9AB7A4DA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2666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61913</xdr:rowOff>
    </xdr:from>
    <xdr:to>
      <xdr:col>0</xdr:col>
      <xdr:colOff>809625</xdr:colOff>
      <xdr:row>37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4D088B5A-3CA5-0291-D53A-88C5503B2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27932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61913</xdr:rowOff>
    </xdr:from>
    <xdr:to>
      <xdr:col>0</xdr:col>
      <xdr:colOff>809625</xdr:colOff>
      <xdr:row>38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2E3D5CD7-5CA1-9AFF-7FDE-E7EDB7DCD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29198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</xdr:row>
      <xdr:rowOff>61913</xdr:rowOff>
    </xdr:from>
    <xdr:to>
      <xdr:col>0</xdr:col>
      <xdr:colOff>809625</xdr:colOff>
      <xdr:row>39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1D5AB3F7-B83E-00A1-E22D-688BE25C9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3046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61913</xdr:rowOff>
    </xdr:from>
    <xdr:to>
      <xdr:col>0</xdr:col>
      <xdr:colOff>809625</xdr:colOff>
      <xdr:row>40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2FCB1302-57B8-357A-571D-8938A0BB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3173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61913</xdr:rowOff>
    </xdr:from>
    <xdr:to>
      <xdr:col>0</xdr:col>
      <xdr:colOff>809625</xdr:colOff>
      <xdr:row>41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A61EFFB5-97AC-4718-BA1F-C2E9E2C88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3299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61913</xdr:rowOff>
    </xdr:from>
    <xdr:to>
      <xdr:col>0</xdr:col>
      <xdr:colOff>809625</xdr:colOff>
      <xdr:row>42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9336260C-7F95-1CC0-6882-2E658623B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3426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61913</xdr:rowOff>
    </xdr:from>
    <xdr:to>
      <xdr:col>0</xdr:col>
      <xdr:colOff>809625</xdr:colOff>
      <xdr:row>43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93424B6B-39D0-37B4-B893-A1B4F847C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3553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</xdr:row>
      <xdr:rowOff>61913</xdr:rowOff>
    </xdr:from>
    <xdr:to>
      <xdr:col>0</xdr:col>
      <xdr:colOff>809625</xdr:colOff>
      <xdr:row>44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F2CF0CB6-B2FE-5703-9F4D-A55CF7E5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36799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</xdr:row>
      <xdr:rowOff>61913</xdr:rowOff>
    </xdr:from>
    <xdr:to>
      <xdr:col>0</xdr:col>
      <xdr:colOff>809625</xdr:colOff>
      <xdr:row>45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CE479FCC-410D-98BF-229A-B2E16B786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38066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</xdr:row>
      <xdr:rowOff>61913</xdr:rowOff>
    </xdr:from>
    <xdr:to>
      <xdr:col>0</xdr:col>
      <xdr:colOff>809625</xdr:colOff>
      <xdr:row>46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BC7D9498-ACEE-3A8A-E5C8-7D240FA1C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3933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</xdr:row>
      <xdr:rowOff>61913</xdr:rowOff>
    </xdr:from>
    <xdr:to>
      <xdr:col>0</xdr:col>
      <xdr:colOff>809625</xdr:colOff>
      <xdr:row>47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B09863C3-B76D-69F3-A18F-A6660F3E8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40600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61913</xdr:rowOff>
    </xdr:from>
    <xdr:to>
      <xdr:col>0</xdr:col>
      <xdr:colOff>809625</xdr:colOff>
      <xdr:row>48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BB825F1C-2803-5DF6-AE9D-A14A5E4BD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4186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</xdr:row>
      <xdr:rowOff>61913</xdr:rowOff>
    </xdr:from>
    <xdr:to>
      <xdr:col>0</xdr:col>
      <xdr:colOff>809625</xdr:colOff>
      <xdr:row>49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F2BDFCAB-19F7-79EC-A7D0-E33EF2CC2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43133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</xdr:row>
      <xdr:rowOff>61913</xdr:rowOff>
    </xdr:from>
    <xdr:to>
      <xdr:col>0</xdr:col>
      <xdr:colOff>809625</xdr:colOff>
      <xdr:row>50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CC863F15-A59F-2DC0-037E-521FD2834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44400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61913</xdr:rowOff>
    </xdr:from>
    <xdr:to>
      <xdr:col>0</xdr:col>
      <xdr:colOff>809625</xdr:colOff>
      <xdr:row>51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C50D63C7-F2BE-9B3D-C540-28572603D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45667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</xdr:row>
      <xdr:rowOff>61913</xdr:rowOff>
    </xdr:from>
    <xdr:to>
      <xdr:col>0</xdr:col>
      <xdr:colOff>809625</xdr:colOff>
      <xdr:row>52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B76592B-0CB9-4C56-3066-5B126D2D4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46934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</xdr:row>
      <xdr:rowOff>61913</xdr:rowOff>
    </xdr:from>
    <xdr:to>
      <xdr:col>0</xdr:col>
      <xdr:colOff>809625</xdr:colOff>
      <xdr:row>53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21E437DE-3D4E-7FFE-4F12-96C12E395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48201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</xdr:row>
      <xdr:rowOff>61913</xdr:rowOff>
    </xdr:from>
    <xdr:to>
      <xdr:col>0</xdr:col>
      <xdr:colOff>809625</xdr:colOff>
      <xdr:row>54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F866422B-F413-F12A-B052-B2884823A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49468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</xdr:row>
      <xdr:rowOff>61913</xdr:rowOff>
    </xdr:from>
    <xdr:to>
      <xdr:col>0</xdr:col>
      <xdr:colOff>809625</xdr:colOff>
      <xdr:row>55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20C18666-0B24-7E17-9B4E-FDE53AD1E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50734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</xdr:row>
      <xdr:rowOff>61913</xdr:rowOff>
    </xdr:from>
    <xdr:to>
      <xdr:col>0</xdr:col>
      <xdr:colOff>809625</xdr:colOff>
      <xdr:row>56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7513370D-82FB-A27B-6AD0-AEBBFC14F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52001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61913</xdr:rowOff>
    </xdr:from>
    <xdr:to>
      <xdr:col>0</xdr:col>
      <xdr:colOff>809625</xdr:colOff>
      <xdr:row>57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87EECD33-3AD7-3CFE-1CE7-CA8AD2EE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53268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61913</xdr:rowOff>
    </xdr:from>
    <xdr:to>
      <xdr:col>0</xdr:col>
      <xdr:colOff>809625</xdr:colOff>
      <xdr:row>58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930C133A-26ED-4EF9-FFA7-3104AC78B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5453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</xdr:row>
      <xdr:rowOff>61913</xdr:rowOff>
    </xdr:from>
    <xdr:to>
      <xdr:col>0</xdr:col>
      <xdr:colOff>809625</xdr:colOff>
      <xdr:row>59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AE7F783D-46DE-A3C1-4053-053539660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5580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61913</xdr:rowOff>
    </xdr:from>
    <xdr:to>
      <xdr:col>0</xdr:col>
      <xdr:colOff>809625</xdr:colOff>
      <xdr:row>60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CECD7A04-323F-FBEC-C915-0281AEF8D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57069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</xdr:row>
      <xdr:rowOff>61913</xdr:rowOff>
    </xdr:from>
    <xdr:to>
      <xdr:col>0</xdr:col>
      <xdr:colOff>809625</xdr:colOff>
      <xdr:row>61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3DD7A81A-B8A7-6783-57A8-D387E5D99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58335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</xdr:row>
      <xdr:rowOff>61913</xdr:rowOff>
    </xdr:from>
    <xdr:to>
      <xdr:col>0</xdr:col>
      <xdr:colOff>809625</xdr:colOff>
      <xdr:row>62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29AEAFFE-21B6-9967-FC76-75E0144E1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59602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61913</xdr:rowOff>
    </xdr:from>
    <xdr:to>
      <xdr:col>0</xdr:col>
      <xdr:colOff>809625</xdr:colOff>
      <xdr:row>63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E2AB4FE9-9E85-0809-51FB-9C4997758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60869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</xdr:row>
      <xdr:rowOff>61913</xdr:rowOff>
    </xdr:from>
    <xdr:to>
      <xdr:col>0</xdr:col>
      <xdr:colOff>809625</xdr:colOff>
      <xdr:row>64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697FD5CC-97DC-2A90-4284-8F86CAD4F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62136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61913</xdr:rowOff>
    </xdr:from>
    <xdr:to>
      <xdr:col>0</xdr:col>
      <xdr:colOff>809625</xdr:colOff>
      <xdr:row>65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4D05AB8B-7DFB-F0D3-FAEB-84C4EA01B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63403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</xdr:row>
      <xdr:rowOff>61913</xdr:rowOff>
    </xdr:from>
    <xdr:to>
      <xdr:col>0</xdr:col>
      <xdr:colOff>809625</xdr:colOff>
      <xdr:row>66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F70044C7-AF5F-DF93-B9E1-42CA86F30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64669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61913</xdr:rowOff>
    </xdr:from>
    <xdr:to>
      <xdr:col>0</xdr:col>
      <xdr:colOff>809625</xdr:colOff>
      <xdr:row>67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3195C3EA-CD92-2D60-4C18-FC93A693C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65936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</xdr:row>
      <xdr:rowOff>61913</xdr:rowOff>
    </xdr:from>
    <xdr:to>
      <xdr:col>0</xdr:col>
      <xdr:colOff>809625</xdr:colOff>
      <xdr:row>68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2EAC3C5D-49B5-BA18-2760-D63737C6F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67203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</xdr:row>
      <xdr:rowOff>61913</xdr:rowOff>
    </xdr:from>
    <xdr:to>
      <xdr:col>0</xdr:col>
      <xdr:colOff>809625</xdr:colOff>
      <xdr:row>69</xdr:row>
      <xdr:rowOff>1204913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D595B03B-1D99-9F68-BA2B-F796D25C4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68470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</xdr:row>
      <xdr:rowOff>61913</xdr:rowOff>
    </xdr:from>
    <xdr:to>
      <xdr:col>0</xdr:col>
      <xdr:colOff>809625</xdr:colOff>
      <xdr:row>70</xdr:row>
      <xdr:rowOff>1204913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CEC0B4A2-4B2F-9928-413D-A2E6FD8CB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69737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</xdr:row>
      <xdr:rowOff>61913</xdr:rowOff>
    </xdr:from>
    <xdr:to>
      <xdr:col>0</xdr:col>
      <xdr:colOff>809625</xdr:colOff>
      <xdr:row>71</xdr:row>
      <xdr:rowOff>1204913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56D99678-C08C-1FE6-EC27-B7D094B4A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71004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</xdr:row>
      <xdr:rowOff>61913</xdr:rowOff>
    </xdr:from>
    <xdr:to>
      <xdr:col>0</xdr:col>
      <xdr:colOff>809625</xdr:colOff>
      <xdr:row>72</xdr:row>
      <xdr:rowOff>1204913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F6022C21-1B75-8DAF-AE49-AB960B2D1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72270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</xdr:row>
      <xdr:rowOff>61913</xdr:rowOff>
    </xdr:from>
    <xdr:to>
      <xdr:col>0</xdr:col>
      <xdr:colOff>809625</xdr:colOff>
      <xdr:row>73</xdr:row>
      <xdr:rowOff>1204913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11C59E0A-54A3-E9CA-BBE2-0DDBDF388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73537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</xdr:row>
      <xdr:rowOff>61913</xdr:rowOff>
    </xdr:from>
    <xdr:to>
      <xdr:col>0</xdr:col>
      <xdr:colOff>809625</xdr:colOff>
      <xdr:row>74</xdr:row>
      <xdr:rowOff>1204913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B488BFFC-7BC5-B8BF-90BF-D4C9C262E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7480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</xdr:row>
      <xdr:rowOff>61913</xdr:rowOff>
    </xdr:from>
    <xdr:to>
      <xdr:col>0</xdr:col>
      <xdr:colOff>809625</xdr:colOff>
      <xdr:row>75</xdr:row>
      <xdr:rowOff>1204913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740732E1-DC4A-660F-2082-8C4345849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76071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61913</xdr:rowOff>
    </xdr:from>
    <xdr:to>
      <xdr:col>0</xdr:col>
      <xdr:colOff>809625</xdr:colOff>
      <xdr:row>76</xdr:row>
      <xdr:rowOff>1204913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ECCAF157-62DC-55B2-12FB-7D8F45983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77338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</xdr:row>
      <xdr:rowOff>61913</xdr:rowOff>
    </xdr:from>
    <xdr:to>
      <xdr:col>0</xdr:col>
      <xdr:colOff>809625</xdr:colOff>
      <xdr:row>77</xdr:row>
      <xdr:rowOff>1204913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AD251533-873F-4AD9-775A-443198B09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78605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</xdr:row>
      <xdr:rowOff>61913</xdr:rowOff>
    </xdr:from>
    <xdr:to>
      <xdr:col>0</xdr:col>
      <xdr:colOff>809625</xdr:colOff>
      <xdr:row>78</xdr:row>
      <xdr:rowOff>1204913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B98D4709-A0E0-8651-971D-9C45662A0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79871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</xdr:row>
      <xdr:rowOff>61913</xdr:rowOff>
    </xdr:from>
    <xdr:to>
      <xdr:col>0</xdr:col>
      <xdr:colOff>809625</xdr:colOff>
      <xdr:row>79</xdr:row>
      <xdr:rowOff>1204913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413653FA-DCE5-B180-484F-B7E990B96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81138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</xdr:row>
      <xdr:rowOff>61913</xdr:rowOff>
    </xdr:from>
    <xdr:to>
      <xdr:col>0</xdr:col>
      <xdr:colOff>809625</xdr:colOff>
      <xdr:row>80</xdr:row>
      <xdr:rowOff>1204913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7C704986-1DAE-1CD9-7B45-826703209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82405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</xdr:row>
      <xdr:rowOff>61913</xdr:rowOff>
    </xdr:from>
    <xdr:to>
      <xdr:col>0</xdr:col>
      <xdr:colOff>809625</xdr:colOff>
      <xdr:row>81</xdr:row>
      <xdr:rowOff>1204913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C6797537-935F-BEC0-3CEA-6C7A9AD2E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83672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61913</xdr:rowOff>
    </xdr:from>
    <xdr:to>
      <xdr:col>0</xdr:col>
      <xdr:colOff>809625</xdr:colOff>
      <xdr:row>82</xdr:row>
      <xdr:rowOff>1204913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630AE597-9BC4-7162-3B6A-946DDDAA3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84939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61913</xdr:rowOff>
    </xdr:from>
    <xdr:to>
      <xdr:col>0</xdr:col>
      <xdr:colOff>809625</xdr:colOff>
      <xdr:row>83</xdr:row>
      <xdr:rowOff>1204913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EA9DB7FB-0F79-970A-B4C1-4E8D0FB71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86206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</xdr:row>
      <xdr:rowOff>61913</xdr:rowOff>
    </xdr:from>
    <xdr:to>
      <xdr:col>0</xdr:col>
      <xdr:colOff>809625</xdr:colOff>
      <xdr:row>84</xdr:row>
      <xdr:rowOff>1204913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69DC7AAD-F75C-618B-F830-C92B11D54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87472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</xdr:row>
      <xdr:rowOff>61913</xdr:rowOff>
    </xdr:from>
    <xdr:to>
      <xdr:col>0</xdr:col>
      <xdr:colOff>809625</xdr:colOff>
      <xdr:row>85</xdr:row>
      <xdr:rowOff>1204913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0F06C4F2-E1DF-A081-F855-6DD6C2D3C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88739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</xdr:row>
      <xdr:rowOff>61913</xdr:rowOff>
    </xdr:from>
    <xdr:to>
      <xdr:col>0</xdr:col>
      <xdr:colOff>809625</xdr:colOff>
      <xdr:row>86</xdr:row>
      <xdr:rowOff>1204913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82C9182B-3723-8F43-0F46-C2838009C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90006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</xdr:row>
      <xdr:rowOff>61913</xdr:rowOff>
    </xdr:from>
    <xdr:to>
      <xdr:col>0</xdr:col>
      <xdr:colOff>809625</xdr:colOff>
      <xdr:row>87</xdr:row>
      <xdr:rowOff>1204913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BBF95890-24E6-0A2C-8601-96552A12D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91273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61913</xdr:rowOff>
    </xdr:from>
    <xdr:to>
      <xdr:col>0</xdr:col>
      <xdr:colOff>809625</xdr:colOff>
      <xdr:row>88</xdr:row>
      <xdr:rowOff>1204913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5EA27C28-48D3-42D2-AF78-A3D6B8410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92540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</xdr:row>
      <xdr:rowOff>61913</xdr:rowOff>
    </xdr:from>
    <xdr:to>
      <xdr:col>0</xdr:col>
      <xdr:colOff>809625</xdr:colOff>
      <xdr:row>89</xdr:row>
      <xdr:rowOff>1204913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0DC0A59D-138F-3519-6668-151481521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93806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</xdr:row>
      <xdr:rowOff>61913</xdr:rowOff>
    </xdr:from>
    <xdr:to>
      <xdr:col>0</xdr:col>
      <xdr:colOff>809625</xdr:colOff>
      <xdr:row>90</xdr:row>
      <xdr:rowOff>1204913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1749A204-CACD-CD87-264E-4DC3694F9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95073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</xdr:row>
      <xdr:rowOff>61913</xdr:rowOff>
    </xdr:from>
    <xdr:to>
      <xdr:col>0</xdr:col>
      <xdr:colOff>809625</xdr:colOff>
      <xdr:row>91</xdr:row>
      <xdr:rowOff>1204913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7E85590C-FE13-7EE3-D7A5-E42EAC0D0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96340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61913</xdr:rowOff>
    </xdr:from>
    <xdr:to>
      <xdr:col>0</xdr:col>
      <xdr:colOff>809625</xdr:colOff>
      <xdr:row>92</xdr:row>
      <xdr:rowOff>1204913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B2D9ECE2-B8C2-EBF1-2D3B-C511A2F91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97607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</xdr:row>
      <xdr:rowOff>61913</xdr:rowOff>
    </xdr:from>
    <xdr:to>
      <xdr:col>0</xdr:col>
      <xdr:colOff>809625</xdr:colOff>
      <xdr:row>93</xdr:row>
      <xdr:rowOff>1204913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E78D42CE-B132-047E-BC85-64BB06BFC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98874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</xdr:row>
      <xdr:rowOff>61913</xdr:rowOff>
    </xdr:from>
    <xdr:to>
      <xdr:col>0</xdr:col>
      <xdr:colOff>809625</xdr:colOff>
      <xdr:row>94</xdr:row>
      <xdr:rowOff>1204913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9191FAAE-F6F7-C49D-3C67-171658C95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100141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</xdr:row>
      <xdr:rowOff>61913</xdr:rowOff>
    </xdr:from>
    <xdr:to>
      <xdr:col>0</xdr:col>
      <xdr:colOff>809625</xdr:colOff>
      <xdr:row>95</xdr:row>
      <xdr:rowOff>1204913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00A9A7E8-D467-77B0-A0D5-F6CFFAF41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101407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</xdr:row>
      <xdr:rowOff>61913</xdr:rowOff>
    </xdr:from>
    <xdr:to>
      <xdr:col>0</xdr:col>
      <xdr:colOff>809625</xdr:colOff>
      <xdr:row>96</xdr:row>
      <xdr:rowOff>1204913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E6E34E45-F79A-646F-197C-7EB4D7804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102674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</xdr:row>
      <xdr:rowOff>61913</xdr:rowOff>
    </xdr:from>
    <xdr:to>
      <xdr:col>0</xdr:col>
      <xdr:colOff>809625</xdr:colOff>
      <xdr:row>97</xdr:row>
      <xdr:rowOff>1204913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36B06244-08AF-43FC-FC61-D37DFF01A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103941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</xdr:row>
      <xdr:rowOff>61913</xdr:rowOff>
    </xdr:from>
    <xdr:to>
      <xdr:col>0</xdr:col>
      <xdr:colOff>809625</xdr:colOff>
      <xdr:row>98</xdr:row>
      <xdr:rowOff>1204913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8A913CDE-DD39-BFDC-A770-FB5494435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105208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</xdr:row>
      <xdr:rowOff>61913</xdr:rowOff>
    </xdr:from>
    <xdr:to>
      <xdr:col>0</xdr:col>
      <xdr:colOff>809625</xdr:colOff>
      <xdr:row>99</xdr:row>
      <xdr:rowOff>1204913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2CA207E3-8D6E-6D1B-3162-98FB2DD99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106475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</xdr:row>
      <xdr:rowOff>61913</xdr:rowOff>
    </xdr:from>
    <xdr:to>
      <xdr:col>0</xdr:col>
      <xdr:colOff>809625</xdr:colOff>
      <xdr:row>100</xdr:row>
      <xdr:rowOff>1204913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FE799F7F-C1AF-9AD2-6EEA-1B24DFA12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107742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</xdr:row>
      <xdr:rowOff>61913</xdr:rowOff>
    </xdr:from>
    <xdr:to>
      <xdr:col>0</xdr:col>
      <xdr:colOff>809625</xdr:colOff>
      <xdr:row>101</xdr:row>
      <xdr:rowOff>1204913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4003FFBF-458C-1F50-16CC-6265C776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109008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15</xdr:row>
      <xdr:rowOff>66675</xdr:rowOff>
    </xdr:from>
    <xdr:to>
      <xdr:col>0</xdr:col>
      <xdr:colOff>839400</xdr:colOff>
      <xdr:row>15</xdr:row>
      <xdr:rowOff>1211475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id="{0B6B90F1-F746-286A-690B-7D82B91E9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476625"/>
          <a:ext cx="763200" cy="114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DC98-5AD3-427C-8C65-2B26D4F85916}">
  <dimension ref="A1:T2682"/>
  <sheetViews>
    <sheetView tabSelected="1" topLeftCell="E1" workbookViewId="0">
      <pane ySplit="14" topLeftCell="A88" activePane="bottomLeft" state="frozen"/>
      <selection pane="bottomLeft" activeCell="Q9" sqref="Q9"/>
    </sheetView>
  </sheetViews>
  <sheetFormatPr defaultColWidth="8.86328125" defaultRowHeight="99.95" customHeight="1" x14ac:dyDescent="0.45"/>
  <cols>
    <col min="1" max="1" width="40.86328125" style="1" customWidth="1"/>
    <col min="2" max="2" width="8.3984375" style="1" bestFit="1" customWidth="1"/>
    <col min="3" max="3" width="16.3984375" style="1" bestFit="1" customWidth="1"/>
    <col min="4" max="4" width="10.3984375" style="1" bestFit="1" customWidth="1"/>
    <col min="5" max="5" width="20.1328125" style="1" bestFit="1" customWidth="1"/>
    <col min="6" max="6" width="14.1328125" style="1" bestFit="1" customWidth="1"/>
    <col min="7" max="7" width="6.3984375" style="1" bestFit="1" customWidth="1"/>
    <col min="8" max="8" width="5.265625" style="1" bestFit="1" customWidth="1"/>
    <col min="9" max="9" width="12.73046875" style="1" bestFit="1" customWidth="1"/>
    <col min="10" max="10" width="15.3984375" style="1" bestFit="1" customWidth="1"/>
    <col min="11" max="11" width="19" style="1" bestFit="1" customWidth="1"/>
    <col min="12" max="12" width="4.3984375" style="1" bestFit="1" customWidth="1"/>
    <col min="13" max="13" width="5.1328125" style="1" bestFit="1" customWidth="1"/>
    <col min="14" max="14" width="10.1328125" style="1" bestFit="1" customWidth="1"/>
    <col min="15" max="18" width="20" style="6" customWidth="1"/>
    <col min="19" max="20" width="20" style="7" customWidth="1"/>
    <col min="21" max="16384" width="8.86328125" style="1"/>
  </cols>
  <sheetData>
    <row r="1" spans="1:20" ht="15.75" x14ac:dyDescent="0.45">
      <c r="A1" s="3" t="s">
        <v>0</v>
      </c>
    </row>
    <row r="2" spans="1:20" ht="15.75" x14ac:dyDescent="0.45">
      <c r="A2" s="4" t="s">
        <v>1</v>
      </c>
    </row>
    <row r="3" spans="1:20" ht="15.75" x14ac:dyDescent="0.45">
      <c r="A3" s="4" t="s">
        <v>2</v>
      </c>
    </row>
    <row r="4" spans="1:20" ht="15.75" x14ac:dyDescent="0.45">
      <c r="A4" s="4" t="s">
        <v>3</v>
      </c>
    </row>
    <row r="5" spans="1:20" ht="15.75" x14ac:dyDescent="0.45">
      <c r="A5" s="4" t="s">
        <v>4</v>
      </c>
    </row>
    <row r="6" spans="1:20" ht="15.75" x14ac:dyDescent="0.45">
      <c r="A6" s="4" t="s">
        <v>5</v>
      </c>
    </row>
    <row r="7" spans="1:20" ht="15.75" x14ac:dyDescent="0.45">
      <c r="A7" s="4" t="s">
        <v>6</v>
      </c>
    </row>
    <row r="8" spans="1:20" ht="15.75" x14ac:dyDescent="0.45">
      <c r="A8" s="4" t="s">
        <v>7</v>
      </c>
    </row>
    <row r="9" spans="1:20" ht="15.75" x14ac:dyDescent="0.45">
      <c r="A9" s="4" t="s">
        <v>8</v>
      </c>
    </row>
    <row r="10" spans="1:20" ht="15.75" x14ac:dyDescent="0.45">
      <c r="A10" s="4" t="s">
        <v>9</v>
      </c>
    </row>
    <row r="11" spans="1:20" ht="15.75" x14ac:dyDescent="0.45">
      <c r="A11" s="4" t="s">
        <v>10</v>
      </c>
    </row>
    <row r="12" spans="1:20" ht="15.75" x14ac:dyDescent="0.45">
      <c r="A12" s="4" t="s">
        <v>11</v>
      </c>
    </row>
    <row r="13" spans="1:20" ht="24.95" customHeight="1" x14ac:dyDescent="0.45"/>
    <row r="14" spans="1:20" s="14" customFormat="1" ht="30" customHeight="1" x14ac:dyDescent="0.5">
      <c r="A14" s="13" t="s">
        <v>12</v>
      </c>
      <c r="B14" s="13" t="s">
        <v>13</v>
      </c>
      <c r="C14" s="13" t="s">
        <v>14</v>
      </c>
      <c r="D14" s="13" t="s">
        <v>15</v>
      </c>
      <c r="E14" s="13" t="s">
        <v>16</v>
      </c>
      <c r="F14" s="13" t="s">
        <v>17</v>
      </c>
      <c r="G14" s="13" t="s">
        <v>18</v>
      </c>
      <c r="H14" s="13" t="s">
        <v>19</v>
      </c>
      <c r="I14" s="13" t="s">
        <v>20</v>
      </c>
      <c r="J14" s="13" t="s">
        <v>21</v>
      </c>
      <c r="K14" s="13" t="s">
        <v>22</v>
      </c>
      <c r="L14" s="13" t="s">
        <v>23</v>
      </c>
      <c r="M14" s="13" t="s">
        <v>24</v>
      </c>
      <c r="N14" s="13" t="s">
        <v>25</v>
      </c>
      <c r="O14" s="5" t="s">
        <v>26</v>
      </c>
      <c r="P14" s="5" t="s">
        <v>27</v>
      </c>
      <c r="Q14" s="5" t="s">
        <v>28</v>
      </c>
      <c r="R14" s="5" t="s">
        <v>29</v>
      </c>
      <c r="S14" s="15" t="s">
        <v>30</v>
      </c>
      <c r="T14" s="15" t="s">
        <v>31</v>
      </c>
    </row>
    <row r="15" spans="1:20" ht="99.95" customHeight="1" x14ac:dyDescent="0.45">
      <c r="A15" s="10"/>
      <c r="B15" s="10" t="s">
        <v>32</v>
      </c>
      <c r="C15" s="10" t="s">
        <v>33</v>
      </c>
      <c r="D15" s="10" t="s">
        <v>34</v>
      </c>
      <c r="E15" s="10" t="s">
        <v>35</v>
      </c>
      <c r="F15" s="10" t="s">
        <v>36</v>
      </c>
      <c r="G15" s="10" t="s">
        <v>37</v>
      </c>
      <c r="H15" s="10" t="s">
        <v>38</v>
      </c>
      <c r="I15" s="10" t="s">
        <v>39</v>
      </c>
      <c r="J15" s="10" t="s">
        <v>40</v>
      </c>
      <c r="K15" s="10" t="s">
        <v>41</v>
      </c>
      <c r="L15" s="10" t="s">
        <v>42</v>
      </c>
      <c r="M15" s="10">
        <v>166</v>
      </c>
      <c r="N15" s="10" t="s">
        <v>43</v>
      </c>
      <c r="O15" s="11">
        <v>214</v>
      </c>
      <c r="P15" s="11">
        <f t="shared" ref="P15:P46" si="0">SUM(O15*M15)</f>
        <v>35524</v>
      </c>
      <c r="Q15" s="11">
        <f t="shared" ref="Q15:Q46" si="1">SUM(O15*(1-82%))</f>
        <v>38.52000000000001</v>
      </c>
      <c r="R15" s="11">
        <f t="shared" ref="R15:R46" si="2">SUM(Q15*M15)</f>
        <v>6394.3200000000015</v>
      </c>
      <c r="S15" s="12">
        <f>SUM(Q15/1.13)</f>
        <v>34.088495575221252</v>
      </c>
      <c r="T15" s="12">
        <f t="shared" ref="T15:T46" si="3">SUM(S15*M15)</f>
        <v>5658.6902654867281</v>
      </c>
    </row>
    <row r="16" spans="1:20" ht="99.95" customHeight="1" x14ac:dyDescent="0.45">
      <c r="A16" s="10"/>
      <c r="B16" s="10" t="s">
        <v>32</v>
      </c>
      <c r="C16" s="10" t="s">
        <v>33</v>
      </c>
      <c r="D16" s="10" t="s">
        <v>34</v>
      </c>
      <c r="E16" s="10" t="s">
        <v>35</v>
      </c>
      <c r="F16" s="10" t="s">
        <v>36</v>
      </c>
      <c r="G16" s="10" t="s">
        <v>37</v>
      </c>
      <c r="H16" s="10" t="s">
        <v>38</v>
      </c>
      <c r="I16" s="10" t="s">
        <v>39</v>
      </c>
      <c r="J16" s="10" t="s">
        <v>40</v>
      </c>
      <c r="K16" s="10" t="s">
        <v>44</v>
      </c>
      <c r="L16" s="10" t="s">
        <v>42</v>
      </c>
      <c r="M16" s="10">
        <v>150</v>
      </c>
      <c r="N16" s="10" t="s">
        <v>43</v>
      </c>
      <c r="O16" s="11">
        <v>214</v>
      </c>
      <c r="P16" s="11">
        <f t="shared" si="0"/>
        <v>32100</v>
      </c>
      <c r="Q16" s="11">
        <f t="shared" si="1"/>
        <v>38.52000000000001</v>
      </c>
      <c r="R16" s="11">
        <f t="shared" si="2"/>
        <v>5778.0000000000018</v>
      </c>
      <c r="S16" s="12">
        <f t="shared" ref="S16:S79" si="4">SUM(Q16/1.13)</f>
        <v>34.088495575221252</v>
      </c>
      <c r="T16" s="12">
        <f t="shared" si="3"/>
        <v>5113.2743362831879</v>
      </c>
    </row>
    <row r="17" spans="1:20" ht="99.95" customHeight="1" x14ac:dyDescent="0.45">
      <c r="A17" s="10"/>
      <c r="B17" s="10" t="s">
        <v>32</v>
      </c>
      <c r="C17" s="10" t="s">
        <v>33</v>
      </c>
      <c r="D17" s="10" t="s">
        <v>34</v>
      </c>
      <c r="E17" s="10" t="s">
        <v>35</v>
      </c>
      <c r="F17" s="10" t="s">
        <v>36</v>
      </c>
      <c r="G17" s="10" t="s">
        <v>37</v>
      </c>
      <c r="H17" s="10" t="s">
        <v>38</v>
      </c>
      <c r="I17" s="10" t="s">
        <v>39</v>
      </c>
      <c r="J17" s="10" t="s">
        <v>40</v>
      </c>
      <c r="K17" s="10" t="s">
        <v>45</v>
      </c>
      <c r="L17" s="10" t="s">
        <v>42</v>
      </c>
      <c r="M17" s="10">
        <v>150</v>
      </c>
      <c r="N17" s="10" t="s">
        <v>43</v>
      </c>
      <c r="O17" s="11">
        <v>214</v>
      </c>
      <c r="P17" s="11">
        <f t="shared" si="0"/>
        <v>32100</v>
      </c>
      <c r="Q17" s="11">
        <f t="shared" si="1"/>
        <v>38.52000000000001</v>
      </c>
      <c r="R17" s="11">
        <f t="shared" si="2"/>
        <v>5778.0000000000018</v>
      </c>
      <c r="S17" s="12">
        <f t="shared" si="4"/>
        <v>34.088495575221252</v>
      </c>
      <c r="T17" s="12">
        <f t="shared" si="3"/>
        <v>5113.2743362831879</v>
      </c>
    </row>
    <row r="18" spans="1:20" ht="99.95" customHeight="1" x14ac:dyDescent="0.45">
      <c r="A18" s="10"/>
      <c r="B18" s="10" t="s">
        <v>32</v>
      </c>
      <c r="C18" s="10" t="s">
        <v>33</v>
      </c>
      <c r="D18" s="10" t="s">
        <v>34</v>
      </c>
      <c r="E18" s="10" t="s">
        <v>35</v>
      </c>
      <c r="F18" s="10" t="s">
        <v>36</v>
      </c>
      <c r="G18" s="10" t="s">
        <v>37</v>
      </c>
      <c r="H18" s="10" t="s">
        <v>38</v>
      </c>
      <c r="I18" s="10" t="s">
        <v>39</v>
      </c>
      <c r="J18" s="10" t="s">
        <v>40</v>
      </c>
      <c r="K18" s="10" t="s">
        <v>46</v>
      </c>
      <c r="L18" s="10" t="s">
        <v>42</v>
      </c>
      <c r="M18" s="10">
        <v>24</v>
      </c>
      <c r="N18" s="10" t="s">
        <v>43</v>
      </c>
      <c r="O18" s="11">
        <v>214</v>
      </c>
      <c r="P18" s="11">
        <f t="shared" si="0"/>
        <v>5136</v>
      </c>
      <c r="Q18" s="11">
        <f t="shared" si="1"/>
        <v>38.52000000000001</v>
      </c>
      <c r="R18" s="11">
        <f t="shared" si="2"/>
        <v>924.48000000000025</v>
      </c>
      <c r="S18" s="12">
        <f t="shared" si="4"/>
        <v>34.088495575221252</v>
      </c>
      <c r="T18" s="12">
        <f t="shared" si="3"/>
        <v>818.12389380530999</v>
      </c>
    </row>
    <row r="19" spans="1:20" ht="99.95" customHeight="1" x14ac:dyDescent="0.45">
      <c r="A19" s="10"/>
      <c r="B19" s="10" t="s">
        <v>32</v>
      </c>
      <c r="C19" s="10" t="s">
        <v>33</v>
      </c>
      <c r="D19" s="10" t="s">
        <v>34</v>
      </c>
      <c r="E19" s="10" t="s">
        <v>35</v>
      </c>
      <c r="F19" s="10" t="s">
        <v>36</v>
      </c>
      <c r="G19" s="10" t="s">
        <v>37</v>
      </c>
      <c r="H19" s="10" t="s">
        <v>38</v>
      </c>
      <c r="I19" s="10" t="s">
        <v>39</v>
      </c>
      <c r="J19" s="10" t="s">
        <v>40</v>
      </c>
      <c r="K19" s="10" t="s">
        <v>47</v>
      </c>
      <c r="L19" s="10" t="s">
        <v>42</v>
      </c>
      <c r="M19" s="10">
        <v>14</v>
      </c>
      <c r="N19" s="10" t="s">
        <v>43</v>
      </c>
      <c r="O19" s="11">
        <v>214</v>
      </c>
      <c r="P19" s="11">
        <f t="shared" si="0"/>
        <v>2996</v>
      </c>
      <c r="Q19" s="11">
        <f t="shared" si="1"/>
        <v>38.52000000000001</v>
      </c>
      <c r="R19" s="11">
        <f t="shared" si="2"/>
        <v>539.2800000000002</v>
      </c>
      <c r="S19" s="12">
        <f t="shared" si="4"/>
        <v>34.088495575221252</v>
      </c>
      <c r="T19" s="12">
        <f t="shared" si="3"/>
        <v>477.23893805309751</v>
      </c>
    </row>
    <row r="20" spans="1:20" ht="99.95" customHeight="1" x14ac:dyDescent="0.45">
      <c r="A20" s="10"/>
      <c r="B20" s="10" t="s">
        <v>32</v>
      </c>
      <c r="C20" s="10" t="s">
        <v>33</v>
      </c>
      <c r="D20" s="10" t="s">
        <v>34</v>
      </c>
      <c r="E20" s="10" t="s">
        <v>48</v>
      </c>
      <c r="F20" s="10" t="s">
        <v>49</v>
      </c>
      <c r="G20" s="10" t="s">
        <v>50</v>
      </c>
      <c r="H20" s="10" t="s">
        <v>38</v>
      </c>
      <c r="I20" s="10" t="s">
        <v>51</v>
      </c>
      <c r="J20" s="10" t="s">
        <v>52</v>
      </c>
      <c r="K20" s="10" t="s">
        <v>53</v>
      </c>
      <c r="L20" s="10" t="s">
        <v>42</v>
      </c>
      <c r="M20" s="10">
        <v>10</v>
      </c>
      <c r="N20" s="10" t="s">
        <v>54</v>
      </c>
      <c r="O20" s="11">
        <v>374</v>
      </c>
      <c r="P20" s="11">
        <f t="shared" si="0"/>
        <v>3740</v>
      </c>
      <c r="Q20" s="11">
        <f t="shared" si="1"/>
        <v>67.320000000000022</v>
      </c>
      <c r="R20" s="11">
        <f t="shared" si="2"/>
        <v>673.20000000000027</v>
      </c>
      <c r="S20" s="12">
        <f t="shared" si="4"/>
        <v>59.575221238938077</v>
      </c>
      <c r="T20" s="12">
        <f t="shared" si="3"/>
        <v>595.75221238938082</v>
      </c>
    </row>
    <row r="21" spans="1:20" ht="99.95" customHeight="1" x14ac:dyDescent="0.45">
      <c r="A21" s="10"/>
      <c r="B21" s="10" t="s">
        <v>32</v>
      </c>
      <c r="C21" s="10" t="s">
        <v>33</v>
      </c>
      <c r="D21" s="10" t="s">
        <v>34</v>
      </c>
      <c r="E21" s="10" t="s">
        <v>48</v>
      </c>
      <c r="F21" s="10" t="s">
        <v>49</v>
      </c>
      <c r="G21" s="10" t="s">
        <v>50</v>
      </c>
      <c r="H21" s="10" t="s">
        <v>38</v>
      </c>
      <c r="I21" s="10" t="s">
        <v>51</v>
      </c>
      <c r="J21" s="10" t="s">
        <v>52</v>
      </c>
      <c r="K21" s="10" t="s">
        <v>44</v>
      </c>
      <c r="L21" s="10" t="s">
        <v>42</v>
      </c>
      <c r="M21" s="10">
        <v>1</v>
      </c>
      <c r="N21" s="10" t="s">
        <v>54</v>
      </c>
      <c r="O21" s="11">
        <v>374</v>
      </c>
      <c r="P21" s="11">
        <f t="shared" si="0"/>
        <v>374</v>
      </c>
      <c r="Q21" s="11">
        <f t="shared" si="1"/>
        <v>67.320000000000022</v>
      </c>
      <c r="R21" s="11">
        <f t="shared" si="2"/>
        <v>67.320000000000022</v>
      </c>
      <c r="S21" s="12">
        <f t="shared" si="4"/>
        <v>59.575221238938077</v>
      </c>
      <c r="T21" s="12">
        <f t="shared" si="3"/>
        <v>59.575221238938077</v>
      </c>
    </row>
    <row r="22" spans="1:20" ht="99.95" customHeight="1" x14ac:dyDescent="0.45">
      <c r="A22" s="10"/>
      <c r="B22" s="10" t="s">
        <v>32</v>
      </c>
      <c r="C22" s="10" t="s">
        <v>33</v>
      </c>
      <c r="D22" s="10" t="s">
        <v>34</v>
      </c>
      <c r="E22" s="10" t="s">
        <v>55</v>
      </c>
      <c r="F22" s="10" t="s">
        <v>49</v>
      </c>
      <c r="G22" s="10" t="s">
        <v>50</v>
      </c>
      <c r="H22" s="10" t="s">
        <v>38</v>
      </c>
      <c r="I22" s="10" t="s">
        <v>56</v>
      </c>
      <c r="J22" s="10" t="s">
        <v>57</v>
      </c>
      <c r="K22" s="10" t="s">
        <v>41</v>
      </c>
      <c r="L22" s="10" t="s">
        <v>42</v>
      </c>
      <c r="M22" s="10">
        <v>41</v>
      </c>
      <c r="N22" s="10" t="s">
        <v>54</v>
      </c>
      <c r="O22" s="11">
        <v>355</v>
      </c>
      <c r="P22" s="11">
        <f t="shared" si="0"/>
        <v>14555</v>
      </c>
      <c r="Q22" s="11">
        <f t="shared" si="1"/>
        <v>63.90000000000002</v>
      </c>
      <c r="R22" s="11">
        <f t="shared" si="2"/>
        <v>2619.900000000001</v>
      </c>
      <c r="S22" s="12">
        <f t="shared" si="4"/>
        <v>56.548672566371707</v>
      </c>
      <c r="T22" s="12">
        <f t="shared" si="3"/>
        <v>2318.49557522124</v>
      </c>
    </row>
    <row r="23" spans="1:20" ht="99.95" customHeight="1" x14ac:dyDescent="0.45">
      <c r="A23" s="10"/>
      <c r="B23" s="10" t="s">
        <v>32</v>
      </c>
      <c r="C23" s="10" t="s">
        <v>33</v>
      </c>
      <c r="D23" s="10" t="s">
        <v>34</v>
      </c>
      <c r="E23" s="10" t="s">
        <v>55</v>
      </c>
      <c r="F23" s="10" t="s">
        <v>49</v>
      </c>
      <c r="G23" s="10" t="s">
        <v>50</v>
      </c>
      <c r="H23" s="10" t="s">
        <v>38</v>
      </c>
      <c r="I23" s="10" t="s">
        <v>58</v>
      </c>
      <c r="J23" s="10" t="s">
        <v>59</v>
      </c>
      <c r="K23" s="10" t="s">
        <v>60</v>
      </c>
      <c r="L23" s="10" t="s">
        <v>42</v>
      </c>
      <c r="M23" s="10">
        <v>12</v>
      </c>
      <c r="N23" s="10" t="s">
        <v>54</v>
      </c>
      <c r="O23" s="11">
        <v>413</v>
      </c>
      <c r="P23" s="11">
        <f t="shared" si="0"/>
        <v>4956</v>
      </c>
      <c r="Q23" s="11">
        <f t="shared" si="1"/>
        <v>74.340000000000018</v>
      </c>
      <c r="R23" s="11">
        <f t="shared" si="2"/>
        <v>892.08000000000015</v>
      </c>
      <c r="S23" s="12">
        <f t="shared" si="4"/>
        <v>65.787610619469049</v>
      </c>
      <c r="T23" s="12">
        <f t="shared" si="3"/>
        <v>789.45132743362865</v>
      </c>
    </row>
    <row r="24" spans="1:20" ht="99.95" customHeight="1" x14ac:dyDescent="0.45">
      <c r="A24" s="10"/>
      <c r="B24" s="10" t="s">
        <v>32</v>
      </c>
      <c r="C24" s="10" t="s">
        <v>33</v>
      </c>
      <c r="D24" s="10" t="s">
        <v>34</v>
      </c>
      <c r="E24" s="10" t="s">
        <v>55</v>
      </c>
      <c r="F24" s="10" t="s">
        <v>49</v>
      </c>
      <c r="G24" s="10" t="s">
        <v>50</v>
      </c>
      <c r="H24" s="10" t="s">
        <v>38</v>
      </c>
      <c r="I24" s="10" t="s">
        <v>58</v>
      </c>
      <c r="J24" s="10" t="s">
        <v>59</v>
      </c>
      <c r="K24" s="10" t="s">
        <v>61</v>
      </c>
      <c r="L24" s="10" t="s">
        <v>42</v>
      </c>
      <c r="M24" s="10">
        <v>5</v>
      </c>
      <c r="N24" s="10" t="s">
        <v>54</v>
      </c>
      <c r="O24" s="11">
        <v>413</v>
      </c>
      <c r="P24" s="11">
        <f t="shared" si="0"/>
        <v>2065</v>
      </c>
      <c r="Q24" s="11">
        <f t="shared" si="1"/>
        <v>74.340000000000018</v>
      </c>
      <c r="R24" s="11">
        <f t="shared" si="2"/>
        <v>371.7000000000001</v>
      </c>
      <c r="S24" s="12">
        <f t="shared" si="4"/>
        <v>65.787610619469049</v>
      </c>
      <c r="T24" s="12">
        <f t="shared" si="3"/>
        <v>328.93805309734523</v>
      </c>
    </row>
    <row r="25" spans="1:20" ht="99.95" customHeight="1" x14ac:dyDescent="0.45">
      <c r="A25" s="10"/>
      <c r="B25" s="10" t="s">
        <v>32</v>
      </c>
      <c r="C25" s="10" t="s">
        <v>33</v>
      </c>
      <c r="D25" s="10" t="s">
        <v>34</v>
      </c>
      <c r="E25" s="10" t="s">
        <v>55</v>
      </c>
      <c r="F25" s="10" t="s">
        <v>49</v>
      </c>
      <c r="G25" s="10" t="s">
        <v>50</v>
      </c>
      <c r="H25" s="10" t="s">
        <v>38</v>
      </c>
      <c r="I25" s="10" t="s">
        <v>58</v>
      </c>
      <c r="J25" s="10" t="s">
        <v>59</v>
      </c>
      <c r="K25" s="10" t="s">
        <v>62</v>
      </c>
      <c r="L25" s="10" t="s">
        <v>42</v>
      </c>
      <c r="M25" s="10">
        <v>4</v>
      </c>
      <c r="N25" s="10" t="s">
        <v>54</v>
      </c>
      <c r="O25" s="11">
        <v>413</v>
      </c>
      <c r="P25" s="11">
        <f t="shared" si="0"/>
        <v>1652</v>
      </c>
      <c r="Q25" s="11">
        <f t="shared" si="1"/>
        <v>74.340000000000018</v>
      </c>
      <c r="R25" s="11">
        <f t="shared" si="2"/>
        <v>297.36000000000007</v>
      </c>
      <c r="S25" s="12">
        <f t="shared" si="4"/>
        <v>65.787610619469049</v>
      </c>
      <c r="T25" s="12">
        <f t="shared" si="3"/>
        <v>263.1504424778762</v>
      </c>
    </row>
    <row r="26" spans="1:20" ht="99.95" customHeight="1" x14ac:dyDescent="0.45">
      <c r="A26" s="10"/>
      <c r="B26" s="10" t="s">
        <v>32</v>
      </c>
      <c r="C26" s="10" t="s">
        <v>33</v>
      </c>
      <c r="D26" s="10" t="s">
        <v>34</v>
      </c>
      <c r="E26" s="10" t="s">
        <v>63</v>
      </c>
      <c r="F26" s="10" t="s">
        <v>49</v>
      </c>
      <c r="G26" s="10" t="s">
        <v>50</v>
      </c>
      <c r="H26" s="10" t="s">
        <v>38</v>
      </c>
      <c r="I26" s="10" t="s">
        <v>64</v>
      </c>
      <c r="J26" s="10" t="s">
        <v>65</v>
      </c>
      <c r="K26" s="10" t="s">
        <v>41</v>
      </c>
      <c r="L26" s="10" t="s">
        <v>42</v>
      </c>
      <c r="M26" s="10">
        <v>67</v>
      </c>
      <c r="N26" s="10" t="s">
        <v>54</v>
      </c>
      <c r="O26" s="11">
        <v>470</v>
      </c>
      <c r="P26" s="11">
        <f t="shared" si="0"/>
        <v>31490</v>
      </c>
      <c r="Q26" s="11">
        <f t="shared" si="1"/>
        <v>84.600000000000023</v>
      </c>
      <c r="R26" s="11">
        <f t="shared" si="2"/>
        <v>5668.2000000000016</v>
      </c>
      <c r="S26" s="12">
        <f t="shared" si="4"/>
        <v>74.867256637168168</v>
      </c>
      <c r="T26" s="12">
        <f t="shared" si="3"/>
        <v>5016.1061946902673</v>
      </c>
    </row>
    <row r="27" spans="1:20" ht="99.95" customHeight="1" x14ac:dyDescent="0.45">
      <c r="A27" s="10"/>
      <c r="B27" s="10" t="s">
        <v>32</v>
      </c>
      <c r="C27" s="10" t="s">
        <v>33</v>
      </c>
      <c r="D27" s="10" t="s">
        <v>34</v>
      </c>
      <c r="E27" s="10" t="s">
        <v>63</v>
      </c>
      <c r="F27" s="10" t="s">
        <v>49</v>
      </c>
      <c r="G27" s="10" t="s">
        <v>50</v>
      </c>
      <c r="H27" s="10" t="s">
        <v>38</v>
      </c>
      <c r="I27" s="10" t="s">
        <v>64</v>
      </c>
      <c r="J27" s="10" t="s">
        <v>65</v>
      </c>
      <c r="K27" s="10" t="s">
        <v>66</v>
      </c>
      <c r="L27" s="10" t="s">
        <v>42</v>
      </c>
      <c r="M27" s="10">
        <v>1</v>
      </c>
      <c r="N27" s="10" t="s">
        <v>54</v>
      </c>
      <c r="O27" s="11">
        <v>470</v>
      </c>
      <c r="P27" s="11">
        <f t="shared" si="0"/>
        <v>470</v>
      </c>
      <c r="Q27" s="11">
        <f t="shared" si="1"/>
        <v>84.600000000000023</v>
      </c>
      <c r="R27" s="11">
        <f t="shared" si="2"/>
        <v>84.600000000000023</v>
      </c>
      <c r="S27" s="12">
        <f t="shared" si="4"/>
        <v>74.867256637168168</v>
      </c>
      <c r="T27" s="12">
        <f t="shared" si="3"/>
        <v>74.867256637168168</v>
      </c>
    </row>
    <row r="28" spans="1:20" ht="99.95" customHeight="1" x14ac:dyDescent="0.45">
      <c r="A28" s="10"/>
      <c r="B28" s="10" t="s">
        <v>32</v>
      </c>
      <c r="C28" s="10" t="s">
        <v>33</v>
      </c>
      <c r="D28" s="10" t="s">
        <v>34</v>
      </c>
      <c r="E28" s="10" t="s">
        <v>63</v>
      </c>
      <c r="F28" s="10" t="s">
        <v>49</v>
      </c>
      <c r="G28" s="10" t="s">
        <v>50</v>
      </c>
      <c r="H28" s="10" t="s">
        <v>38</v>
      </c>
      <c r="I28" s="10" t="s">
        <v>67</v>
      </c>
      <c r="J28" s="10" t="s">
        <v>68</v>
      </c>
      <c r="K28" s="10" t="s">
        <v>69</v>
      </c>
      <c r="L28" s="10" t="s">
        <v>42</v>
      </c>
      <c r="M28" s="10">
        <v>23</v>
      </c>
      <c r="N28" s="10" t="s">
        <v>54</v>
      </c>
      <c r="O28" s="11">
        <v>461</v>
      </c>
      <c r="P28" s="11">
        <f t="shared" si="0"/>
        <v>10603</v>
      </c>
      <c r="Q28" s="11">
        <f t="shared" si="1"/>
        <v>82.980000000000018</v>
      </c>
      <c r="R28" s="11">
        <f t="shared" si="2"/>
        <v>1908.5400000000004</v>
      </c>
      <c r="S28" s="12">
        <f t="shared" si="4"/>
        <v>73.433628318584098</v>
      </c>
      <c r="T28" s="12">
        <f t="shared" si="3"/>
        <v>1688.9734513274343</v>
      </c>
    </row>
    <row r="29" spans="1:20" ht="99.95" customHeight="1" x14ac:dyDescent="0.45">
      <c r="A29" s="10"/>
      <c r="B29" s="10" t="s">
        <v>32</v>
      </c>
      <c r="C29" s="10" t="s">
        <v>33</v>
      </c>
      <c r="D29" s="10" t="s">
        <v>34</v>
      </c>
      <c r="E29" s="10" t="s">
        <v>63</v>
      </c>
      <c r="F29" s="10" t="s">
        <v>49</v>
      </c>
      <c r="G29" s="10" t="s">
        <v>50</v>
      </c>
      <c r="H29" s="10" t="s">
        <v>38</v>
      </c>
      <c r="I29" s="10" t="s">
        <v>67</v>
      </c>
      <c r="J29" s="10" t="s">
        <v>68</v>
      </c>
      <c r="K29" s="10" t="s">
        <v>46</v>
      </c>
      <c r="L29" s="10" t="s">
        <v>42</v>
      </c>
      <c r="M29" s="10">
        <v>13</v>
      </c>
      <c r="N29" s="10" t="s">
        <v>54</v>
      </c>
      <c r="O29" s="11">
        <v>461</v>
      </c>
      <c r="P29" s="11">
        <f t="shared" si="0"/>
        <v>5993</v>
      </c>
      <c r="Q29" s="11">
        <f t="shared" si="1"/>
        <v>82.980000000000018</v>
      </c>
      <c r="R29" s="11">
        <f t="shared" si="2"/>
        <v>1078.7400000000002</v>
      </c>
      <c r="S29" s="12">
        <f t="shared" si="4"/>
        <v>73.433628318584098</v>
      </c>
      <c r="T29" s="12">
        <f t="shared" si="3"/>
        <v>954.63716814159329</v>
      </c>
    </row>
    <row r="30" spans="1:20" ht="99.95" customHeight="1" x14ac:dyDescent="0.45">
      <c r="A30" s="10"/>
      <c r="B30" s="10" t="s">
        <v>32</v>
      </c>
      <c r="C30" s="10" t="s">
        <v>33</v>
      </c>
      <c r="D30" s="10" t="s">
        <v>34</v>
      </c>
      <c r="E30" s="10" t="s">
        <v>63</v>
      </c>
      <c r="F30" s="10" t="s">
        <v>49</v>
      </c>
      <c r="G30" s="10" t="s">
        <v>50</v>
      </c>
      <c r="H30" s="10" t="s">
        <v>38</v>
      </c>
      <c r="I30" s="10" t="s">
        <v>67</v>
      </c>
      <c r="J30" s="10" t="s">
        <v>68</v>
      </c>
      <c r="K30" s="10" t="s">
        <v>44</v>
      </c>
      <c r="L30" s="10" t="s">
        <v>42</v>
      </c>
      <c r="M30" s="10">
        <v>7</v>
      </c>
      <c r="N30" s="10" t="s">
        <v>54</v>
      </c>
      <c r="O30" s="11">
        <v>461</v>
      </c>
      <c r="P30" s="11">
        <f t="shared" si="0"/>
        <v>3227</v>
      </c>
      <c r="Q30" s="11">
        <f t="shared" si="1"/>
        <v>82.980000000000018</v>
      </c>
      <c r="R30" s="11">
        <f t="shared" si="2"/>
        <v>580.86000000000013</v>
      </c>
      <c r="S30" s="12">
        <f t="shared" si="4"/>
        <v>73.433628318584098</v>
      </c>
      <c r="T30" s="12">
        <f t="shared" si="3"/>
        <v>514.03539823008873</v>
      </c>
    </row>
    <row r="31" spans="1:20" ht="99.95" customHeight="1" x14ac:dyDescent="0.45">
      <c r="A31" s="10"/>
      <c r="B31" s="10" t="s">
        <v>32</v>
      </c>
      <c r="C31" s="10" t="s">
        <v>33</v>
      </c>
      <c r="D31" s="10" t="s">
        <v>34</v>
      </c>
      <c r="E31" s="10" t="s">
        <v>63</v>
      </c>
      <c r="F31" s="10" t="s">
        <v>49</v>
      </c>
      <c r="G31" s="10" t="s">
        <v>50</v>
      </c>
      <c r="H31" s="10" t="s">
        <v>38</v>
      </c>
      <c r="I31" s="10" t="s">
        <v>67</v>
      </c>
      <c r="J31" s="10" t="s">
        <v>68</v>
      </c>
      <c r="K31" s="10" t="s">
        <v>70</v>
      </c>
      <c r="L31" s="10" t="s">
        <v>42</v>
      </c>
      <c r="M31" s="10">
        <v>2</v>
      </c>
      <c r="N31" s="10" t="s">
        <v>54</v>
      </c>
      <c r="O31" s="11">
        <v>461</v>
      </c>
      <c r="P31" s="11">
        <f t="shared" si="0"/>
        <v>922</v>
      </c>
      <c r="Q31" s="11">
        <f t="shared" si="1"/>
        <v>82.980000000000018</v>
      </c>
      <c r="R31" s="11">
        <f t="shared" si="2"/>
        <v>165.96000000000004</v>
      </c>
      <c r="S31" s="12">
        <f t="shared" si="4"/>
        <v>73.433628318584098</v>
      </c>
      <c r="T31" s="12">
        <f t="shared" si="3"/>
        <v>146.8672566371682</v>
      </c>
    </row>
    <row r="32" spans="1:20" ht="99.95" customHeight="1" x14ac:dyDescent="0.45">
      <c r="A32" s="10"/>
      <c r="B32" s="10" t="s">
        <v>32</v>
      </c>
      <c r="C32" s="10" t="s">
        <v>33</v>
      </c>
      <c r="D32" s="10" t="s">
        <v>34</v>
      </c>
      <c r="E32" s="10" t="s">
        <v>71</v>
      </c>
      <c r="F32" s="10" t="s">
        <v>49</v>
      </c>
      <c r="G32" s="10" t="s">
        <v>50</v>
      </c>
      <c r="H32" s="10" t="s">
        <v>38</v>
      </c>
      <c r="I32" s="10" t="s">
        <v>72</v>
      </c>
      <c r="J32" s="10" t="s">
        <v>73</v>
      </c>
      <c r="K32" s="10" t="s">
        <v>41</v>
      </c>
      <c r="L32" s="10" t="s">
        <v>42</v>
      </c>
      <c r="M32" s="10">
        <v>64</v>
      </c>
      <c r="N32" s="10" t="s">
        <v>54</v>
      </c>
      <c r="O32" s="11">
        <v>470</v>
      </c>
      <c r="P32" s="11">
        <f t="shared" si="0"/>
        <v>30080</v>
      </c>
      <c r="Q32" s="11">
        <f t="shared" si="1"/>
        <v>84.600000000000023</v>
      </c>
      <c r="R32" s="11">
        <f t="shared" si="2"/>
        <v>5414.4000000000015</v>
      </c>
      <c r="S32" s="12">
        <f t="shared" si="4"/>
        <v>74.867256637168168</v>
      </c>
      <c r="T32" s="12">
        <f t="shared" si="3"/>
        <v>4791.5044247787628</v>
      </c>
    </row>
    <row r="33" spans="1:20" ht="99.95" customHeight="1" x14ac:dyDescent="0.45">
      <c r="A33" s="10"/>
      <c r="B33" s="10" t="s">
        <v>32</v>
      </c>
      <c r="C33" s="10" t="s">
        <v>33</v>
      </c>
      <c r="D33" s="10" t="s">
        <v>34</v>
      </c>
      <c r="E33" s="10" t="s">
        <v>71</v>
      </c>
      <c r="F33" s="10" t="s">
        <v>49</v>
      </c>
      <c r="G33" s="10" t="s">
        <v>50</v>
      </c>
      <c r="H33" s="10" t="s">
        <v>38</v>
      </c>
      <c r="I33" s="10" t="s">
        <v>72</v>
      </c>
      <c r="J33" s="10" t="s">
        <v>73</v>
      </c>
      <c r="K33" s="10" t="s">
        <v>74</v>
      </c>
      <c r="L33" s="10" t="s">
        <v>42</v>
      </c>
      <c r="M33" s="10">
        <v>25</v>
      </c>
      <c r="N33" s="10" t="s">
        <v>54</v>
      </c>
      <c r="O33" s="11">
        <v>470</v>
      </c>
      <c r="P33" s="11">
        <f t="shared" si="0"/>
        <v>11750</v>
      </c>
      <c r="Q33" s="11">
        <f t="shared" si="1"/>
        <v>84.600000000000023</v>
      </c>
      <c r="R33" s="11">
        <f t="shared" si="2"/>
        <v>2115.0000000000005</v>
      </c>
      <c r="S33" s="12">
        <f t="shared" si="4"/>
        <v>74.867256637168168</v>
      </c>
      <c r="T33" s="12">
        <f t="shared" si="3"/>
        <v>1871.6814159292041</v>
      </c>
    </row>
    <row r="34" spans="1:20" ht="99.95" customHeight="1" x14ac:dyDescent="0.45">
      <c r="A34" s="10"/>
      <c r="B34" s="10" t="s">
        <v>32</v>
      </c>
      <c r="C34" s="10" t="s">
        <v>33</v>
      </c>
      <c r="D34" s="10" t="s">
        <v>34</v>
      </c>
      <c r="E34" s="10" t="s">
        <v>71</v>
      </c>
      <c r="F34" s="10" t="s">
        <v>49</v>
      </c>
      <c r="G34" s="10" t="s">
        <v>50</v>
      </c>
      <c r="H34" s="10" t="s">
        <v>38</v>
      </c>
      <c r="I34" s="10" t="s">
        <v>72</v>
      </c>
      <c r="J34" s="10" t="s">
        <v>73</v>
      </c>
      <c r="K34" s="10" t="s">
        <v>75</v>
      </c>
      <c r="L34" s="10" t="s">
        <v>42</v>
      </c>
      <c r="M34" s="10">
        <v>25</v>
      </c>
      <c r="N34" s="10" t="s">
        <v>54</v>
      </c>
      <c r="O34" s="11">
        <v>470</v>
      </c>
      <c r="P34" s="11">
        <f t="shared" si="0"/>
        <v>11750</v>
      </c>
      <c r="Q34" s="11">
        <f t="shared" si="1"/>
        <v>84.600000000000023</v>
      </c>
      <c r="R34" s="11">
        <f t="shared" si="2"/>
        <v>2115.0000000000005</v>
      </c>
      <c r="S34" s="12">
        <f t="shared" si="4"/>
        <v>74.867256637168168</v>
      </c>
      <c r="T34" s="12">
        <f t="shared" si="3"/>
        <v>1871.6814159292041</v>
      </c>
    </row>
    <row r="35" spans="1:20" ht="99.95" customHeight="1" x14ac:dyDescent="0.45">
      <c r="A35" s="10"/>
      <c r="B35" s="10" t="s">
        <v>32</v>
      </c>
      <c r="C35" s="10" t="s">
        <v>33</v>
      </c>
      <c r="D35" s="10" t="s">
        <v>34</v>
      </c>
      <c r="E35" s="10" t="s">
        <v>71</v>
      </c>
      <c r="F35" s="10" t="s">
        <v>49</v>
      </c>
      <c r="G35" s="10" t="s">
        <v>50</v>
      </c>
      <c r="H35" s="10" t="s">
        <v>38</v>
      </c>
      <c r="I35" s="10" t="s">
        <v>72</v>
      </c>
      <c r="J35" s="10" t="s">
        <v>73</v>
      </c>
      <c r="K35" s="10" t="s">
        <v>76</v>
      </c>
      <c r="L35" s="10" t="s">
        <v>42</v>
      </c>
      <c r="M35" s="10">
        <v>25</v>
      </c>
      <c r="N35" s="10" t="s">
        <v>54</v>
      </c>
      <c r="O35" s="11">
        <v>470</v>
      </c>
      <c r="P35" s="11">
        <f t="shared" si="0"/>
        <v>11750</v>
      </c>
      <c r="Q35" s="11">
        <f t="shared" si="1"/>
        <v>84.600000000000023</v>
      </c>
      <c r="R35" s="11">
        <f t="shared" si="2"/>
        <v>2115.0000000000005</v>
      </c>
      <c r="S35" s="12">
        <f t="shared" si="4"/>
        <v>74.867256637168168</v>
      </c>
      <c r="T35" s="12">
        <f t="shared" si="3"/>
        <v>1871.6814159292041</v>
      </c>
    </row>
    <row r="36" spans="1:20" ht="99.95" customHeight="1" x14ac:dyDescent="0.45">
      <c r="A36" s="10"/>
      <c r="B36" s="10" t="s">
        <v>32</v>
      </c>
      <c r="C36" s="10" t="s">
        <v>33</v>
      </c>
      <c r="D36" s="10" t="s">
        <v>34</v>
      </c>
      <c r="E36" s="10" t="s">
        <v>71</v>
      </c>
      <c r="F36" s="10" t="s">
        <v>49</v>
      </c>
      <c r="G36" s="10" t="s">
        <v>50</v>
      </c>
      <c r="H36" s="10" t="s">
        <v>38</v>
      </c>
      <c r="I36" s="10" t="s">
        <v>72</v>
      </c>
      <c r="J36" s="10" t="s">
        <v>73</v>
      </c>
      <c r="K36" s="10" t="s">
        <v>77</v>
      </c>
      <c r="L36" s="10" t="s">
        <v>42</v>
      </c>
      <c r="M36" s="10">
        <v>9</v>
      </c>
      <c r="N36" s="10" t="s">
        <v>54</v>
      </c>
      <c r="O36" s="11">
        <v>470</v>
      </c>
      <c r="P36" s="11">
        <f t="shared" si="0"/>
        <v>4230</v>
      </c>
      <c r="Q36" s="11">
        <f t="shared" si="1"/>
        <v>84.600000000000023</v>
      </c>
      <c r="R36" s="11">
        <f t="shared" si="2"/>
        <v>761.4000000000002</v>
      </c>
      <c r="S36" s="12">
        <f t="shared" si="4"/>
        <v>74.867256637168168</v>
      </c>
      <c r="T36" s="12">
        <f t="shared" si="3"/>
        <v>673.80530973451346</v>
      </c>
    </row>
    <row r="37" spans="1:20" ht="99.95" customHeight="1" x14ac:dyDescent="0.45">
      <c r="A37" s="10"/>
      <c r="B37" s="10" t="s">
        <v>32</v>
      </c>
      <c r="C37" s="10" t="s">
        <v>33</v>
      </c>
      <c r="D37" s="10" t="s">
        <v>34</v>
      </c>
      <c r="E37" s="10" t="s">
        <v>55</v>
      </c>
      <c r="F37" s="10" t="s">
        <v>49</v>
      </c>
      <c r="G37" s="10" t="s">
        <v>50</v>
      </c>
      <c r="H37" s="10" t="s">
        <v>38</v>
      </c>
      <c r="I37" s="10" t="s">
        <v>78</v>
      </c>
      <c r="J37" s="10" t="s">
        <v>79</v>
      </c>
      <c r="K37" s="10" t="s">
        <v>74</v>
      </c>
      <c r="L37" s="10" t="s">
        <v>42</v>
      </c>
      <c r="M37" s="10">
        <v>39</v>
      </c>
      <c r="N37" s="10" t="s">
        <v>54</v>
      </c>
      <c r="O37" s="11">
        <v>394</v>
      </c>
      <c r="P37" s="11">
        <f t="shared" si="0"/>
        <v>15366</v>
      </c>
      <c r="Q37" s="11">
        <f t="shared" si="1"/>
        <v>70.920000000000016</v>
      </c>
      <c r="R37" s="11">
        <f t="shared" si="2"/>
        <v>2765.8800000000006</v>
      </c>
      <c r="S37" s="12">
        <f t="shared" si="4"/>
        <v>62.761061946902672</v>
      </c>
      <c r="T37" s="12">
        <f t="shared" si="3"/>
        <v>2447.6814159292044</v>
      </c>
    </row>
    <row r="38" spans="1:20" ht="99.95" customHeight="1" x14ac:dyDescent="0.45">
      <c r="A38" s="10"/>
      <c r="B38" s="10" t="s">
        <v>32</v>
      </c>
      <c r="C38" s="10" t="s">
        <v>33</v>
      </c>
      <c r="D38" s="10" t="s">
        <v>34</v>
      </c>
      <c r="E38" s="10" t="s">
        <v>55</v>
      </c>
      <c r="F38" s="10" t="s">
        <v>49</v>
      </c>
      <c r="G38" s="10" t="s">
        <v>50</v>
      </c>
      <c r="H38" s="10" t="s">
        <v>38</v>
      </c>
      <c r="I38" s="10" t="s">
        <v>78</v>
      </c>
      <c r="J38" s="10" t="s">
        <v>79</v>
      </c>
      <c r="K38" s="10" t="s">
        <v>41</v>
      </c>
      <c r="L38" s="10" t="s">
        <v>42</v>
      </c>
      <c r="M38" s="10">
        <v>38</v>
      </c>
      <c r="N38" s="10" t="s">
        <v>54</v>
      </c>
      <c r="O38" s="11">
        <v>394</v>
      </c>
      <c r="P38" s="11">
        <f t="shared" si="0"/>
        <v>14972</v>
      </c>
      <c r="Q38" s="11">
        <f t="shared" si="1"/>
        <v>70.920000000000016</v>
      </c>
      <c r="R38" s="11">
        <f t="shared" si="2"/>
        <v>2694.9600000000005</v>
      </c>
      <c r="S38" s="12">
        <f t="shared" si="4"/>
        <v>62.761061946902672</v>
      </c>
      <c r="T38" s="12">
        <f t="shared" si="3"/>
        <v>2384.9203539823015</v>
      </c>
    </row>
    <row r="39" spans="1:20" ht="99.95" customHeight="1" x14ac:dyDescent="0.45">
      <c r="A39" s="10"/>
      <c r="B39" s="10" t="s">
        <v>32</v>
      </c>
      <c r="C39" s="10" t="s">
        <v>33</v>
      </c>
      <c r="D39" s="10" t="s">
        <v>34</v>
      </c>
      <c r="E39" s="10" t="s">
        <v>55</v>
      </c>
      <c r="F39" s="10" t="s">
        <v>49</v>
      </c>
      <c r="G39" s="10" t="s">
        <v>50</v>
      </c>
      <c r="H39" s="10" t="s">
        <v>38</v>
      </c>
      <c r="I39" s="10" t="s">
        <v>78</v>
      </c>
      <c r="J39" s="10" t="s">
        <v>79</v>
      </c>
      <c r="K39" s="10" t="s">
        <v>80</v>
      </c>
      <c r="L39" s="10" t="s">
        <v>42</v>
      </c>
      <c r="M39" s="10">
        <v>20</v>
      </c>
      <c r="N39" s="10" t="s">
        <v>54</v>
      </c>
      <c r="O39" s="11">
        <v>394</v>
      </c>
      <c r="P39" s="11">
        <f t="shared" si="0"/>
        <v>7880</v>
      </c>
      <c r="Q39" s="11">
        <f t="shared" si="1"/>
        <v>70.920000000000016</v>
      </c>
      <c r="R39" s="11">
        <f t="shared" si="2"/>
        <v>1418.4000000000003</v>
      </c>
      <c r="S39" s="12">
        <f t="shared" si="4"/>
        <v>62.761061946902672</v>
      </c>
      <c r="T39" s="12">
        <f t="shared" si="3"/>
        <v>1255.2212389380534</v>
      </c>
    </row>
    <row r="40" spans="1:20" ht="99.95" customHeight="1" x14ac:dyDescent="0.45">
      <c r="A40" s="10"/>
      <c r="B40" s="10" t="s">
        <v>32</v>
      </c>
      <c r="C40" s="10" t="s">
        <v>33</v>
      </c>
      <c r="D40" s="10" t="s">
        <v>34</v>
      </c>
      <c r="E40" s="10" t="s">
        <v>55</v>
      </c>
      <c r="F40" s="10" t="s">
        <v>49</v>
      </c>
      <c r="G40" s="10" t="s">
        <v>50</v>
      </c>
      <c r="H40" s="10" t="s">
        <v>38</v>
      </c>
      <c r="I40" s="10" t="s">
        <v>78</v>
      </c>
      <c r="J40" s="10" t="s">
        <v>79</v>
      </c>
      <c r="K40" s="10" t="s">
        <v>81</v>
      </c>
      <c r="L40" s="10" t="s">
        <v>42</v>
      </c>
      <c r="M40" s="10">
        <v>19</v>
      </c>
      <c r="N40" s="10" t="s">
        <v>54</v>
      </c>
      <c r="O40" s="11">
        <v>394</v>
      </c>
      <c r="P40" s="11">
        <f t="shared" si="0"/>
        <v>7486</v>
      </c>
      <c r="Q40" s="11">
        <f t="shared" si="1"/>
        <v>70.920000000000016</v>
      </c>
      <c r="R40" s="11">
        <f t="shared" si="2"/>
        <v>1347.4800000000002</v>
      </c>
      <c r="S40" s="12">
        <f t="shared" si="4"/>
        <v>62.761061946902672</v>
      </c>
      <c r="T40" s="12">
        <f t="shared" si="3"/>
        <v>1192.4601769911508</v>
      </c>
    </row>
    <row r="41" spans="1:20" ht="99.95" customHeight="1" x14ac:dyDescent="0.45">
      <c r="A41" s="10"/>
      <c r="B41" s="10" t="s">
        <v>32</v>
      </c>
      <c r="C41" s="10" t="s">
        <v>33</v>
      </c>
      <c r="D41" s="10" t="s">
        <v>34</v>
      </c>
      <c r="E41" s="10" t="s">
        <v>55</v>
      </c>
      <c r="F41" s="10" t="s">
        <v>49</v>
      </c>
      <c r="G41" s="10" t="s">
        <v>50</v>
      </c>
      <c r="H41" s="10" t="s">
        <v>38</v>
      </c>
      <c r="I41" s="10" t="s">
        <v>78</v>
      </c>
      <c r="J41" s="10" t="s">
        <v>79</v>
      </c>
      <c r="K41" s="10" t="s">
        <v>61</v>
      </c>
      <c r="L41" s="10" t="s">
        <v>42</v>
      </c>
      <c r="M41" s="10">
        <v>19</v>
      </c>
      <c r="N41" s="10" t="s">
        <v>54</v>
      </c>
      <c r="O41" s="11">
        <v>394</v>
      </c>
      <c r="P41" s="11">
        <f t="shared" si="0"/>
        <v>7486</v>
      </c>
      <c r="Q41" s="11">
        <f t="shared" si="1"/>
        <v>70.920000000000016</v>
      </c>
      <c r="R41" s="11">
        <f t="shared" si="2"/>
        <v>1347.4800000000002</v>
      </c>
      <c r="S41" s="12">
        <f t="shared" si="4"/>
        <v>62.761061946902672</v>
      </c>
      <c r="T41" s="12">
        <f t="shared" si="3"/>
        <v>1192.4601769911508</v>
      </c>
    </row>
    <row r="42" spans="1:20" ht="99.95" customHeight="1" x14ac:dyDescent="0.45">
      <c r="A42" s="10"/>
      <c r="B42" s="10" t="s">
        <v>32</v>
      </c>
      <c r="C42" s="10" t="s">
        <v>33</v>
      </c>
      <c r="D42" s="10" t="s">
        <v>34</v>
      </c>
      <c r="E42" s="10" t="s">
        <v>55</v>
      </c>
      <c r="F42" s="10" t="s">
        <v>49</v>
      </c>
      <c r="G42" s="10" t="s">
        <v>50</v>
      </c>
      <c r="H42" s="10" t="s">
        <v>38</v>
      </c>
      <c r="I42" s="10" t="s">
        <v>78</v>
      </c>
      <c r="J42" s="10" t="s">
        <v>79</v>
      </c>
      <c r="K42" s="10" t="s">
        <v>44</v>
      </c>
      <c r="L42" s="10" t="s">
        <v>42</v>
      </c>
      <c r="M42" s="10">
        <v>18</v>
      </c>
      <c r="N42" s="10" t="s">
        <v>54</v>
      </c>
      <c r="O42" s="11">
        <v>394</v>
      </c>
      <c r="P42" s="11">
        <f t="shared" si="0"/>
        <v>7092</v>
      </c>
      <c r="Q42" s="11">
        <f t="shared" si="1"/>
        <v>70.920000000000016</v>
      </c>
      <c r="R42" s="11">
        <f t="shared" si="2"/>
        <v>1276.5600000000004</v>
      </c>
      <c r="S42" s="12">
        <f t="shared" si="4"/>
        <v>62.761061946902672</v>
      </c>
      <c r="T42" s="12">
        <f t="shared" si="3"/>
        <v>1129.6991150442482</v>
      </c>
    </row>
    <row r="43" spans="1:20" ht="99.95" customHeight="1" x14ac:dyDescent="0.45">
      <c r="A43" s="10"/>
      <c r="B43" s="10" t="s">
        <v>32</v>
      </c>
      <c r="C43" s="10" t="s">
        <v>33</v>
      </c>
      <c r="D43" s="10" t="s">
        <v>34</v>
      </c>
      <c r="E43" s="10" t="s">
        <v>55</v>
      </c>
      <c r="F43" s="10" t="s">
        <v>49</v>
      </c>
      <c r="G43" s="10" t="s">
        <v>50</v>
      </c>
      <c r="H43" s="10" t="s">
        <v>38</v>
      </c>
      <c r="I43" s="10" t="s">
        <v>78</v>
      </c>
      <c r="J43" s="10" t="s">
        <v>79</v>
      </c>
      <c r="K43" s="10" t="s">
        <v>82</v>
      </c>
      <c r="L43" s="10" t="s">
        <v>42</v>
      </c>
      <c r="M43" s="10">
        <v>18</v>
      </c>
      <c r="N43" s="10" t="s">
        <v>54</v>
      </c>
      <c r="O43" s="11">
        <v>394</v>
      </c>
      <c r="P43" s="11">
        <f t="shared" si="0"/>
        <v>7092</v>
      </c>
      <c r="Q43" s="11">
        <f t="shared" si="1"/>
        <v>70.920000000000016</v>
      </c>
      <c r="R43" s="11">
        <f t="shared" si="2"/>
        <v>1276.5600000000004</v>
      </c>
      <c r="S43" s="12">
        <f t="shared" si="4"/>
        <v>62.761061946902672</v>
      </c>
      <c r="T43" s="12">
        <f t="shared" si="3"/>
        <v>1129.6991150442482</v>
      </c>
    </row>
    <row r="44" spans="1:20" ht="99.95" customHeight="1" x14ac:dyDescent="0.45">
      <c r="A44" s="10"/>
      <c r="B44" s="10" t="s">
        <v>32</v>
      </c>
      <c r="C44" s="10" t="s">
        <v>33</v>
      </c>
      <c r="D44" s="10" t="s">
        <v>34</v>
      </c>
      <c r="E44" s="10" t="s">
        <v>55</v>
      </c>
      <c r="F44" s="10" t="s">
        <v>49</v>
      </c>
      <c r="G44" s="10" t="s">
        <v>50</v>
      </c>
      <c r="H44" s="10" t="s">
        <v>38</v>
      </c>
      <c r="I44" s="10" t="s">
        <v>78</v>
      </c>
      <c r="J44" s="10" t="s">
        <v>79</v>
      </c>
      <c r="K44" s="10" t="s">
        <v>83</v>
      </c>
      <c r="L44" s="10" t="s">
        <v>42</v>
      </c>
      <c r="M44" s="10">
        <v>12</v>
      </c>
      <c r="N44" s="10" t="s">
        <v>54</v>
      </c>
      <c r="O44" s="11">
        <v>394</v>
      </c>
      <c r="P44" s="11">
        <f t="shared" si="0"/>
        <v>4728</v>
      </c>
      <c r="Q44" s="11">
        <f t="shared" si="1"/>
        <v>70.920000000000016</v>
      </c>
      <c r="R44" s="11">
        <f t="shared" si="2"/>
        <v>851.04000000000019</v>
      </c>
      <c r="S44" s="12">
        <f t="shared" si="4"/>
        <v>62.761061946902672</v>
      </c>
      <c r="T44" s="12">
        <f t="shared" si="3"/>
        <v>753.13274336283212</v>
      </c>
    </row>
    <row r="45" spans="1:20" ht="99.95" customHeight="1" x14ac:dyDescent="0.45">
      <c r="A45" s="10"/>
      <c r="B45" s="10" t="s">
        <v>32</v>
      </c>
      <c r="C45" s="10" t="s">
        <v>33</v>
      </c>
      <c r="D45" s="10" t="s">
        <v>34</v>
      </c>
      <c r="E45" s="10" t="s">
        <v>55</v>
      </c>
      <c r="F45" s="10" t="s">
        <v>49</v>
      </c>
      <c r="G45" s="10" t="s">
        <v>50</v>
      </c>
      <c r="H45" s="10" t="s">
        <v>38</v>
      </c>
      <c r="I45" s="10" t="s">
        <v>78</v>
      </c>
      <c r="J45" s="10" t="s">
        <v>79</v>
      </c>
      <c r="K45" s="10" t="s">
        <v>84</v>
      </c>
      <c r="L45" s="10" t="s">
        <v>42</v>
      </c>
      <c r="M45" s="10">
        <v>7</v>
      </c>
      <c r="N45" s="10" t="s">
        <v>54</v>
      </c>
      <c r="O45" s="11">
        <v>394</v>
      </c>
      <c r="P45" s="11">
        <f t="shared" si="0"/>
        <v>2758</v>
      </c>
      <c r="Q45" s="11">
        <f t="shared" si="1"/>
        <v>70.920000000000016</v>
      </c>
      <c r="R45" s="11">
        <f t="shared" si="2"/>
        <v>496.44000000000011</v>
      </c>
      <c r="S45" s="12">
        <f t="shared" si="4"/>
        <v>62.761061946902672</v>
      </c>
      <c r="T45" s="12">
        <f t="shared" si="3"/>
        <v>439.32743362831872</v>
      </c>
    </row>
    <row r="46" spans="1:20" ht="99.95" customHeight="1" x14ac:dyDescent="0.45">
      <c r="A46" s="10"/>
      <c r="B46" s="10" t="s">
        <v>32</v>
      </c>
      <c r="C46" s="10" t="s">
        <v>33</v>
      </c>
      <c r="D46" s="10" t="s">
        <v>34</v>
      </c>
      <c r="E46" s="10" t="s">
        <v>55</v>
      </c>
      <c r="F46" s="10" t="s">
        <v>49</v>
      </c>
      <c r="G46" s="10" t="s">
        <v>50</v>
      </c>
      <c r="H46" s="10" t="s">
        <v>38</v>
      </c>
      <c r="I46" s="10" t="s">
        <v>78</v>
      </c>
      <c r="J46" s="10" t="s">
        <v>79</v>
      </c>
      <c r="K46" s="10" t="s">
        <v>85</v>
      </c>
      <c r="L46" s="10" t="s">
        <v>42</v>
      </c>
      <c r="M46" s="10">
        <v>7</v>
      </c>
      <c r="N46" s="10" t="s">
        <v>54</v>
      </c>
      <c r="O46" s="11">
        <v>394</v>
      </c>
      <c r="P46" s="11">
        <f t="shared" si="0"/>
        <v>2758</v>
      </c>
      <c r="Q46" s="11">
        <f t="shared" si="1"/>
        <v>70.920000000000016</v>
      </c>
      <c r="R46" s="11">
        <f t="shared" si="2"/>
        <v>496.44000000000011</v>
      </c>
      <c r="S46" s="12">
        <f t="shared" si="4"/>
        <v>62.761061946902672</v>
      </c>
      <c r="T46" s="12">
        <f t="shared" si="3"/>
        <v>439.32743362831872</v>
      </c>
    </row>
    <row r="47" spans="1:20" ht="99.95" customHeight="1" x14ac:dyDescent="0.45">
      <c r="A47" s="10"/>
      <c r="B47" s="10" t="s">
        <v>32</v>
      </c>
      <c r="C47" s="10" t="s">
        <v>33</v>
      </c>
      <c r="D47" s="10" t="s">
        <v>34</v>
      </c>
      <c r="E47" s="10" t="s">
        <v>48</v>
      </c>
      <c r="F47" s="10" t="s">
        <v>49</v>
      </c>
      <c r="G47" s="10" t="s">
        <v>50</v>
      </c>
      <c r="H47" s="10" t="s">
        <v>38</v>
      </c>
      <c r="I47" s="10" t="s">
        <v>86</v>
      </c>
      <c r="J47" s="10" t="s">
        <v>87</v>
      </c>
      <c r="K47" s="10" t="s">
        <v>44</v>
      </c>
      <c r="L47" s="10" t="s">
        <v>42</v>
      </c>
      <c r="M47" s="10">
        <v>24</v>
      </c>
      <c r="N47" s="10" t="s">
        <v>54</v>
      </c>
      <c r="O47" s="11">
        <v>422</v>
      </c>
      <c r="P47" s="11">
        <f t="shared" ref="P47:P78" si="5">SUM(O47*M47)</f>
        <v>10128</v>
      </c>
      <c r="Q47" s="11">
        <f t="shared" ref="Q47:Q78" si="6">SUM(O47*(1-82%))</f>
        <v>75.960000000000022</v>
      </c>
      <c r="R47" s="11">
        <f t="shared" ref="R47:R78" si="7">SUM(Q47*M47)</f>
        <v>1823.0400000000004</v>
      </c>
      <c r="S47" s="12">
        <f t="shared" si="4"/>
        <v>67.221238938053119</v>
      </c>
      <c r="T47" s="12">
        <f t="shared" ref="T47:T78" si="8">SUM(S47*M47)</f>
        <v>1613.3097345132749</v>
      </c>
    </row>
    <row r="48" spans="1:20" ht="99.95" customHeight="1" x14ac:dyDescent="0.45">
      <c r="A48" s="10"/>
      <c r="B48" s="10" t="s">
        <v>32</v>
      </c>
      <c r="C48" s="10" t="s">
        <v>33</v>
      </c>
      <c r="D48" s="10" t="s">
        <v>34</v>
      </c>
      <c r="E48" s="10" t="s">
        <v>48</v>
      </c>
      <c r="F48" s="10" t="s">
        <v>49</v>
      </c>
      <c r="G48" s="10" t="s">
        <v>50</v>
      </c>
      <c r="H48" s="10" t="s">
        <v>38</v>
      </c>
      <c r="I48" s="10" t="s">
        <v>86</v>
      </c>
      <c r="J48" s="10" t="s">
        <v>87</v>
      </c>
      <c r="K48" s="10" t="s">
        <v>45</v>
      </c>
      <c r="L48" s="10" t="s">
        <v>42</v>
      </c>
      <c r="M48" s="10">
        <v>14</v>
      </c>
      <c r="N48" s="10" t="s">
        <v>54</v>
      </c>
      <c r="O48" s="11">
        <v>422</v>
      </c>
      <c r="P48" s="11">
        <f t="shared" si="5"/>
        <v>5908</v>
      </c>
      <c r="Q48" s="11">
        <f t="shared" si="6"/>
        <v>75.960000000000022</v>
      </c>
      <c r="R48" s="11">
        <f t="shared" si="7"/>
        <v>1063.4400000000003</v>
      </c>
      <c r="S48" s="12">
        <f t="shared" si="4"/>
        <v>67.221238938053119</v>
      </c>
      <c r="T48" s="12">
        <f t="shared" si="8"/>
        <v>941.09734513274361</v>
      </c>
    </row>
    <row r="49" spans="1:20" ht="99.95" customHeight="1" x14ac:dyDescent="0.45">
      <c r="A49" s="10"/>
      <c r="B49" s="10" t="s">
        <v>32</v>
      </c>
      <c r="C49" s="10" t="s">
        <v>33</v>
      </c>
      <c r="D49" s="10" t="s">
        <v>34</v>
      </c>
      <c r="E49" s="10" t="s">
        <v>48</v>
      </c>
      <c r="F49" s="10" t="s">
        <v>49</v>
      </c>
      <c r="G49" s="10" t="s">
        <v>50</v>
      </c>
      <c r="H49" s="10" t="s">
        <v>38</v>
      </c>
      <c r="I49" s="10" t="s">
        <v>86</v>
      </c>
      <c r="J49" s="10" t="s">
        <v>87</v>
      </c>
      <c r="K49" s="10" t="s">
        <v>70</v>
      </c>
      <c r="L49" s="10" t="s">
        <v>42</v>
      </c>
      <c r="M49" s="10">
        <v>4</v>
      </c>
      <c r="N49" s="10" t="s">
        <v>54</v>
      </c>
      <c r="O49" s="11">
        <v>422</v>
      </c>
      <c r="P49" s="11">
        <f t="shared" si="5"/>
        <v>1688</v>
      </c>
      <c r="Q49" s="11">
        <f t="shared" si="6"/>
        <v>75.960000000000022</v>
      </c>
      <c r="R49" s="11">
        <f t="shared" si="7"/>
        <v>303.84000000000009</v>
      </c>
      <c r="S49" s="12">
        <f t="shared" si="4"/>
        <v>67.221238938053119</v>
      </c>
      <c r="T49" s="12">
        <f t="shared" si="8"/>
        <v>268.88495575221248</v>
      </c>
    </row>
    <row r="50" spans="1:20" ht="99.95" customHeight="1" x14ac:dyDescent="0.45">
      <c r="A50" s="10"/>
      <c r="B50" s="10" t="s">
        <v>32</v>
      </c>
      <c r="C50" s="10" t="s">
        <v>33</v>
      </c>
      <c r="D50" s="10" t="s">
        <v>34</v>
      </c>
      <c r="E50" s="10" t="s">
        <v>55</v>
      </c>
      <c r="F50" s="10" t="s">
        <v>49</v>
      </c>
      <c r="G50" s="10" t="s">
        <v>50</v>
      </c>
      <c r="H50" s="10" t="s">
        <v>38</v>
      </c>
      <c r="I50" s="10" t="s">
        <v>88</v>
      </c>
      <c r="J50" s="10" t="s">
        <v>89</v>
      </c>
      <c r="K50" s="10" t="s">
        <v>45</v>
      </c>
      <c r="L50" s="10" t="s">
        <v>42</v>
      </c>
      <c r="M50" s="10">
        <v>19</v>
      </c>
      <c r="N50" s="10" t="s">
        <v>54</v>
      </c>
      <c r="O50" s="11">
        <v>490</v>
      </c>
      <c r="P50" s="11">
        <f t="shared" si="5"/>
        <v>9310</v>
      </c>
      <c r="Q50" s="11">
        <f t="shared" si="6"/>
        <v>88.200000000000017</v>
      </c>
      <c r="R50" s="11">
        <f t="shared" si="7"/>
        <v>1675.8000000000004</v>
      </c>
      <c r="S50" s="12">
        <f t="shared" si="4"/>
        <v>78.05309734513277</v>
      </c>
      <c r="T50" s="12">
        <f t="shared" si="8"/>
        <v>1483.0088495575226</v>
      </c>
    </row>
    <row r="51" spans="1:20" ht="99.95" customHeight="1" x14ac:dyDescent="0.45">
      <c r="A51" s="10"/>
      <c r="B51" s="10" t="s">
        <v>32</v>
      </c>
      <c r="C51" s="10" t="s">
        <v>33</v>
      </c>
      <c r="D51" s="10" t="s">
        <v>34</v>
      </c>
      <c r="E51" s="10" t="s">
        <v>55</v>
      </c>
      <c r="F51" s="10" t="s">
        <v>49</v>
      </c>
      <c r="G51" s="10" t="s">
        <v>50</v>
      </c>
      <c r="H51" s="10" t="s">
        <v>38</v>
      </c>
      <c r="I51" s="10" t="s">
        <v>88</v>
      </c>
      <c r="J51" s="10" t="s">
        <v>89</v>
      </c>
      <c r="K51" s="10" t="s">
        <v>90</v>
      </c>
      <c r="L51" s="10" t="s">
        <v>42</v>
      </c>
      <c r="M51" s="10">
        <v>9</v>
      </c>
      <c r="N51" s="10" t="s">
        <v>54</v>
      </c>
      <c r="O51" s="11">
        <v>490</v>
      </c>
      <c r="P51" s="11">
        <f t="shared" si="5"/>
        <v>4410</v>
      </c>
      <c r="Q51" s="11">
        <f t="shared" si="6"/>
        <v>88.200000000000017</v>
      </c>
      <c r="R51" s="11">
        <f t="shared" si="7"/>
        <v>793.80000000000018</v>
      </c>
      <c r="S51" s="12">
        <f t="shared" si="4"/>
        <v>78.05309734513277</v>
      </c>
      <c r="T51" s="12">
        <f t="shared" si="8"/>
        <v>702.47787610619491</v>
      </c>
    </row>
    <row r="52" spans="1:20" ht="99.95" customHeight="1" x14ac:dyDescent="0.45">
      <c r="A52" s="10"/>
      <c r="B52" s="10" t="s">
        <v>32</v>
      </c>
      <c r="C52" s="10" t="s">
        <v>33</v>
      </c>
      <c r="D52" s="10" t="s">
        <v>34</v>
      </c>
      <c r="E52" s="10" t="s">
        <v>55</v>
      </c>
      <c r="F52" s="10" t="s">
        <v>49</v>
      </c>
      <c r="G52" s="10" t="s">
        <v>50</v>
      </c>
      <c r="H52" s="10" t="s">
        <v>38</v>
      </c>
      <c r="I52" s="10" t="s">
        <v>88</v>
      </c>
      <c r="J52" s="10" t="s">
        <v>89</v>
      </c>
      <c r="K52" s="10" t="s">
        <v>91</v>
      </c>
      <c r="L52" s="10" t="s">
        <v>42</v>
      </c>
      <c r="M52" s="10">
        <v>8</v>
      </c>
      <c r="N52" s="10" t="s">
        <v>54</v>
      </c>
      <c r="O52" s="11">
        <v>490</v>
      </c>
      <c r="P52" s="11">
        <f t="shared" si="5"/>
        <v>3920</v>
      </c>
      <c r="Q52" s="11">
        <f t="shared" si="6"/>
        <v>88.200000000000017</v>
      </c>
      <c r="R52" s="11">
        <f t="shared" si="7"/>
        <v>705.60000000000014</v>
      </c>
      <c r="S52" s="12">
        <f t="shared" si="4"/>
        <v>78.05309734513277</v>
      </c>
      <c r="T52" s="12">
        <f t="shared" si="8"/>
        <v>624.42477876106216</v>
      </c>
    </row>
    <row r="53" spans="1:20" ht="99.95" customHeight="1" x14ac:dyDescent="0.45">
      <c r="A53" s="10"/>
      <c r="B53" s="10" t="s">
        <v>32</v>
      </c>
      <c r="C53" s="10" t="s">
        <v>33</v>
      </c>
      <c r="D53" s="10" t="s">
        <v>34</v>
      </c>
      <c r="E53" s="10" t="s">
        <v>92</v>
      </c>
      <c r="F53" s="10" t="s">
        <v>49</v>
      </c>
      <c r="G53" s="10" t="s">
        <v>50</v>
      </c>
      <c r="H53" s="10" t="s">
        <v>38</v>
      </c>
      <c r="I53" s="10" t="s">
        <v>93</v>
      </c>
      <c r="J53" s="10" t="s">
        <v>94</v>
      </c>
      <c r="K53" s="10" t="s">
        <v>41</v>
      </c>
      <c r="L53" s="10" t="s">
        <v>42</v>
      </c>
      <c r="M53" s="10">
        <v>80</v>
      </c>
      <c r="N53" s="10" t="s">
        <v>54</v>
      </c>
      <c r="O53" s="11">
        <v>442</v>
      </c>
      <c r="P53" s="11">
        <f t="shared" si="5"/>
        <v>35360</v>
      </c>
      <c r="Q53" s="11">
        <f t="shared" si="6"/>
        <v>79.560000000000016</v>
      </c>
      <c r="R53" s="11">
        <f t="shared" si="7"/>
        <v>6364.8000000000011</v>
      </c>
      <c r="S53" s="12">
        <f t="shared" si="4"/>
        <v>70.407079646017721</v>
      </c>
      <c r="T53" s="12">
        <f t="shared" si="8"/>
        <v>5632.5663716814179</v>
      </c>
    </row>
    <row r="54" spans="1:20" ht="99.95" customHeight="1" x14ac:dyDescent="0.45">
      <c r="A54" s="10"/>
      <c r="B54" s="10" t="s">
        <v>32</v>
      </c>
      <c r="C54" s="10" t="s">
        <v>33</v>
      </c>
      <c r="D54" s="10" t="s">
        <v>34</v>
      </c>
      <c r="E54" s="10" t="s">
        <v>55</v>
      </c>
      <c r="F54" s="10" t="s">
        <v>49</v>
      </c>
      <c r="G54" s="10" t="s">
        <v>50</v>
      </c>
      <c r="H54" s="10" t="s">
        <v>38</v>
      </c>
      <c r="I54" s="10" t="s">
        <v>95</v>
      </c>
      <c r="J54" s="10" t="s">
        <v>96</v>
      </c>
      <c r="K54" s="10" t="s">
        <v>41</v>
      </c>
      <c r="L54" s="10" t="s">
        <v>42</v>
      </c>
      <c r="M54" s="10">
        <v>28</v>
      </c>
      <c r="N54" s="10" t="s">
        <v>54</v>
      </c>
      <c r="O54" s="11">
        <v>451</v>
      </c>
      <c r="P54" s="11">
        <f t="shared" si="5"/>
        <v>12628</v>
      </c>
      <c r="Q54" s="11">
        <f t="shared" si="6"/>
        <v>81.180000000000021</v>
      </c>
      <c r="R54" s="11">
        <f t="shared" si="7"/>
        <v>2273.0400000000004</v>
      </c>
      <c r="S54" s="12">
        <f t="shared" si="4"/>
        <v>71.840707964601791</v>
      </c>
      <c r="T54" s="12">
        <f t="shared" si="8"/>
        <v>2011.5398230088501</v>
      </c>
    </row>
    <row r="55" spans="1:20" ht="99.95" customHeight="1" x14ac:dyDescent="0.45">
      <c r="A55" s="10"/>
      <c r="B55" s="10" t="s">
        <v>32</v>
      </c>
      <c r="C55" s="10" t="s">
        <v>33</v>
      </c>
      <c r="D55" s="10" t="s">
        <v>34</v>
      </c>
      <c r="E55" s="10" t="s">
        <v>55</v>
      </c>
      <c r="F55" s="10" t="s">
        <v>49</v>
      </c>
      <c r="G55" s="10" t="s">
        <v>50</v>
      </c>
      <c r="H55" s="10" t="s">
        <v>38</v>
      </c>
      <c r="I55" s="10" t="s">
        <v>95</v>
      </c>
      <c r="J55" s="10" t="s">
        <v>96</v>
      </c>
      <c r="K55" s="10" t="s">
        <v>74</v>
      </c>
      <c r="L55" s="10" t="s">
        <v>42</v>
      </c>
      <c r="M55" s="10">
        <v>24</v>
      </c>
      <c r="N55" s="10" t="s">
        <v>54</v>
      </c>
      <c r="O55" s="11">
        <v>451</v>
      </c>
      <c r="P55" s="11">
        <f t="shared" si="5"/>
        <v>10824</v>
      </c>
      <c r="Q55" s="11">
        <f t="shared" si="6"/>
        <v>81.180000000000021</v>
      </c>
      <c r="R55" s="11">
        <f t="shared" si="7"/>
        <v>1948.3200000000006</v>
      </c>
      <c r="S55" s="12">
        <f t="shared" si="4"/>
        <v>71.840707964601791</v>
      </c>
      <c r="T55" s="12">
        <f t="shared" si="8"/>
        <v>1724.176991150443</v>
      </c>
    </row>
    <row r="56" spans="1:20" ht="99.95" customHeight="1" x14ac:dyDescent="0.45">
      <c r="A56" s="10"/>
      <c r="B56" s="10" t="s">
        <v>32</v>
      </c>
      <c r="C56" s="10" t="s">
        <v>33</v>
      </c>
      <c r="D56" s="10" t="s">
        <v>34</v>
      </c>
      <c r="E56" s="10" t="s">
        <v>55</v>
      </c>
      <c r="F56" s="10" t="s">
        <v>49</v>
      </c>
      <c r="G56" s="10" t="s">
        <v>50</v>
      </c>
      <c r="H56" s="10" t="s">
        <v>38</v>
      </c>
      <c r="I56" s="10" t="s">
        <v>95</v>
      </c>
      <c r="J56" s="10" t="s">
        <v>96</v>
      </c>
      <c r="K56" s="10" t="s">
        <v>97</v>
      </c>
      <c r="L56" s="10" t="s">
        <v>42</v>
      </c>
      <c r="M56" s="10">
        <v>19</v>
      </c>
      <c r="N56" s="10" t="s">
        <v>54</v>
      </c>
      <c r="O56" s="11">
        <v>451</v>
      </c>
      <c r="P56" s="11">
        <f t="shared" si="5"/>
        <v>8569</v>
      </c>
      <c r="Q56" s="11">
        <f t="shared" si="6"/>
        <v>81.180000000000021</v>
      </c>
      <c r="R56" s="11">
        <f t="shared" si="7"/>
        <v>1542.4200000000003</v>
      </c>
      <c r="S56" s="12">
        <f t="shared" si="4"/>
        <v>71.840707964601791</v>
      </c>
      <c r="T56" s="12">
        <f t="shared" si="8"/>
        <v>1364.9734513274341</v>
      </c>
    </row>
    <row r="57" spans="1:20" ht="99.95" customHeight="1" x14ac:dyDescent="0.45">
      <c r="A57" s="10"/>
      <c r="B57" s="10" t="s">
        <v>32</v>
      </c>
      <c r="C57" s="10" t="s">
        <v>33</v>
      </c>
      <c r="D57" s="10" t="s">
        <v>34</v>
      </c>
      <c r="E57" s="10" t="s">
        <v>55</v>
      </c>
      <c r="F57" s="10" t="s">
        <v>49</v>
      </c>
      <c r="G57" s="10" t="s">
        <v>50</v>
      </c>
      <c r="H57" s="10" t="s">
        <v>38</v>
      </c>
      <c r="I57" s="10" t="s">
        <v>95</v>
      </c>
      <c r="J57" s="10" t="s">
        <v>96</v>
      </c>
      <c r="K57" s="10" t="s">
        <v>98</v>
      </c>
      <c r="L57" s="10" t="s">
        <v>42</v>
      </c>
      <c r="M57" s="10">
        <v>10</v>
      </c>
      <c r="N57" s="10" t="s">
        <v>54</v>
      </c>
      <c r="O57" s="11">
        <v>451</v>
      </c>
      <c r="P57" s="11">
        <f t="shared" si="5"/>
        <v>4510</v>
      </c>
      <c r="Q57" s="11">
        <f t="shared" si="6"/>
        <v>81.180000000000021</v>
      </c>
      <c r="R57" s="11">
        <f t="shared" si="7"/>
        <v>811.80000000000018</v>
      </c>
      <c r="S57" s="12">
        <f t="shared" si="4"/>
        <v>71.840707964601791</v>
      </c>
      <c r="T57" s="12">
        <f t="shared" si="8"/>
        <v>718.40707964601791</v>
      </c>
    </row>
    <row r="58" spans="1:20" ht="99.95" customHeight="1" x14ac:dyDescent="0.45">
      <c r="A58" s="10"/>
      <c r="B58" s="10" t="s">
        <v>32</v>
      </c>
      <c r="C58" s="10" t="s">
        <v>33</v>
      </c>
      <c r="D58" s="10" t="s">
        <v>34</v>
      </c>
      <c r="E58" s="10" t="s">
        <v>55</v>
      </c>
      <c r="F58" s="10" t="s">
        <v>49</v>
      </c>
      <c r="G58" s="10" t="s">
        <v>50</v>
      </c>
      <c r="H58" s="10" t="s">
        <v>38</v>
      </c>
      <c r="I58" s="10" t="s">
        <v>95</v>
      </c>
      <c r="J58" s="10" t="s">
        <v>96</v>
      </c>
      <c r="K58" s="10" t="s">
        <v>46</v>
      </c>
      <c r="L58" s="10" t="s">
        <v>42</v>
      </c>
      <c r="M58" s="10">
        <v>9</v>
      </c>
      <c r="N58" s="10" t="s">
        <v>54</v>
      </c>
      <c r="O58" s="11">
        <v>451</v>
      </c>
      <c r="P58" s="11">
        <f t="shared" si="5"/>
        <v>4059</v>
      </c>
      <c r="Q58" s="11">
        <f t="shared" si="6"/>
        <v>81.180000000000021</v>
      </c>
      <c r="R58" s="11">
        <f t="shared" si="7"/>
        <v>730.62000000000023</v>
      </c>
      <c r="S58" s="12">
        <f t="shared" si="4"/>
        <v>71.840707964601791</v>
      </c>
      <c r="T58" s="12">
        <f t="shared" si="8"/>
        <v>646.56637168141606</v>
      </c>
    </row>
    <row r="59" spans="1:20" ht="99.95" customHeight="1" x14ac:dyDescent="0.45">
      <c r="A59" s="10"/>
      <c r="B59" s="10" t="s">
        <v>32</v>
      </c>
      <c r="C59" s="10" t="s">
        <v>33</v>
      </c>
      <c r="D59" s="10" t="s">
        <v>34</v>
      </c>
      <c r="E59" s="10" t="s">
        <v>55</v>
      </c>
      <c r="F59" s="10" t="s">
        <v>49</v>
      </c>
      <c r="G59" s="10" t="s">
        <v>50</v>
      </c>
      <c r="H59" s="10" t="s">
        <v>38</v>
      </c>
      <c r="I59" s="10" t="s">
        <v>95</v>
      </c>
      <c r="J59" s="10" t="s">
        <v>96</v>
      </c>
      <c r="K59" s="10" t="s">
        <v>70</v>
      </c>
      <c r="L59" s="10" t="s">
        <v>42</v>
      </c>
      <c r="M59" s="10">
        <v>9</v>
      </c>
      <c r="N59" s="10" t="s">
        <v>54</v>
      </c>
      <c r="O59" s="11">
        <v>451</v>
      </c>
      <c r="P59" s="11">
        <f t="shared" si="5"/>
        <v>4059</v>
      </c>
      <c r="Q59" s="11">
        <f t="shared" si="6"/>
        <v>81.180000000000021</v>
      </c>
      <c r="R59" s="11">
        <f t="shared" si="7"/>
        <v>730.62000000000023</v>
      </c>
      <c r="S59" s="12">
        <f t="shared" si="4"/>
        <v>71.840707964601791</v>
      </c>
      <c r="T59" s="12">
        <f t="shared" si="8"/>
        <v>646.56637168141606</v>
      </c>
    </row>
    <row r="60" spans="1:20" ht="99.95" customHeight="1" x14ac:dyDescent="0.45">
      <c r="A60" s="10"/>
      <c r="B60" s="10" t="s">
        <v>32</v>
      </c>
      <c r="C60" s="10" t="s">
        <v>33</v>
      </c>
      <c r="D60" s="10" t="s">
        <v>34</v>
      </c>
      <c r="E60" s="10" t="s">
        <v>55</v>
      </c>
      <c r="F60" s="10" t="s">
        <v>49</v>
      </c>
      <c r="G60" s="10" t="s">
        <v>50</v>
      </c>
      <c r="H60" s="10" t="s">
        <v>38</v>
      </c>
      <c r="I60" s="10" t="s">
        <v>95</v>
      </c>
      <c r="J60" s="10" t="s">
        <v>96</v>
      </c>
      <c r="K60" s="10" t="s">
        <v>82</v>
      </c>
      <c r="L60" s="10" t="s">
        <v>42</v>
      </c>
      <c r="M60" s="10">
        <v>9</v>
      </c>
      <c r="N60" s="10" t="s">
        <v>54</v>
      </c>
      <c r="O60" s="11">
        <v>451</v>
      </c>
      <c r="P60" s="11">
        <f t="shared" si="5"/>
        <v>4059</v>
      </c>
      <c r="Q60" s="11">
        <f t="shared" si="6"/>
        <v>81.180000000000021</v>
      </c>
      <c r="R60" s="11">
        <f t="shared" si="7"/>
        <v>730.62000000000023</v>
      </c>
      <c r="S60" s="12">
        <f t="shared" si="4"/>
        <v>71.840707964601791</v>
      </c>
      <c r="T60" s="12">
        <f t="shared" si="8"/>
        <v>646.56637168141606</v>
      </c>
    </row>
    <row r="61" spans="1:20" ht="99.95" customHeight="1" x14ac:dyDescent="0.45">
      <c r="A61" s="10"/>
      <c r="B61" s="10" t="s">
        <v>32</v>
      </c>
      <c r="C61" s="10" t="s">
        <v>33</v>
      </c>
      <c r="D61" s="10" t="s">
        <v>34</v>
      </c>
      <c r="E61" s="10" t="s">
        <v>92</v>
      </c>
      <c r="F61" s="10" t="s">
        <v>49</v>
      </c>
      <c r="G61" s="10" t="s">
        <v>50</v>
      </c>
      <c r="H61" s="10" t="s">
        <v>38</v>
      </c>
      <c r="I61" s="10" t="s">
        <v>99</v>
      </c>
      <c r="J61" s="10" t="s">
        <v>100</v>
      </c>
      <c r="K61" s="10" t="s">
        <v>69</v>
      </c>
      <c r="L61" s="10" t="s">
        <v>42</v>
      </c>
      <c r="M61" s="10">
        <v>41</v>
      </c>
      <c r="N61" s="10" t="s">
        <v>54</v>
      </c>
      <c r="O61" s="11">
        <v>442</v>
      </c>
      <c r="P61" s="11">
        <f t="shared" si="5"/>
        <v>18122</v>
      </c>
      <c r="Q61" s="11">
        <f t="shared" si="6"/>
        <v>79.560000000000016</v>
      </c>
      <c r="R61" s="11">
        <f t="shared" si="7"/>
        <v>3261.9600000000005</v>
      </c>
      <c r="S61" s="12">
        <f t="shared" si="4"/>
        <v>70.407079646017721</v>
      </c>
      <c r="T61" s="12">
        <f t="shared" si="8"/>
        <v>2886.6902654867267</v>
      </c>
    </row>
    <row r="62" spans="1:20" ht="99.95" customHeight="1" x14ac:dyDescent="0.45">
      <c r="A62" s="10"/>
      <c r="B62" s="10" t="s">
        <v>32</v>
      </c>
      <c r="C62" s="10" t="s">
        <v>33</v>
      </c>
      <c r="D62" s="10" t="s">
        <v>34</v>
      </c>
      <c r="E62" s="10" t="s">
        <v>92</v>
      </c>
      <c r="F62" s="10" t="s">
        <v>49</v>
      </c>
      <c r="G62" s="10" t="s">
        <v>50</v>
      </c>
      <c r="H62" s="10" t="s">
        <v>38</v>
      </c>
      <c r="I62" s="10" t="s">
        <v>99</v>
      </c>
      <c r="J62" s="10" t="s">
        <v>100</v>
      </c>
      <c r="K62" s="10" t="s">
        <v>44</v>
      </c>
      <c r="L62" s="10" t="s">
        <v>42</v>
      </c>
      <c r="M62" s="10">
        <v>25</v>
      </c>
      <c r="N62" s="10" t="s">
        <v>54</v>
      </c>
      <c r="O62" s="11">
        <v>442</v>
      </c>
      <c r="P62" s="11">
        <f t="shared" si="5"/>
        <v>11050</v>
      </c>
      <c r="Q62" s="11">
        <f t="shared" si="6"/>
        <v>79.560000000000016</v>
      </c>
      <c r="R62" s="11">
        <f t="shared" si="7"/>
        <v>1989.0000000000005</v>
      </c>
      <c r="S62" s="12">
        <f t="shared" si="4"/>
        <v>70.407079646017721</v>
      </c>
      <c r="T62" s="12">
        <f t="shared" si="8"/>
        <v>1760.176991150443</v>
      </c>
    </row>
    <row r="63" spans="1:20" ht="99.95" customHeight="1" x14ac:dyDescent="0.45">
      <c r="A63" s="10"/>
      <c r="B63" s="10" t="s">
        <v>32</v>
      </c>
      <c r="C63" s="10" t="s">
        <v>33</v>
      </c>
      <c r="D63" s="10" t="s">
        <v>34</v>
      </c>
      <c r="E63" s="10" t="s">
        <v>92</v>
      </c>
      <c r="F63" s="10" t="s">
        <v>49</v>
      </c>
      <c r="G63" s="10" t="s">
        <v>50</v>
      </c>
      <c r="H63" s="10" t="s">
        <v>38</v>
      </c>
      <c r="I63" s="10" t="s">
        <v>99</v>
      </c>
      <c r="J63" s="10" t="s">
        <v>100</v>
      </c>
      <c r="K63" s="10" t="s">
        <v>82</v>
      </c>
      <c r="L63" s="10" t="s">
        <v>42</v>
      </c>
      <c r="M63" s="10">
        <v>24</v>
      </c>
      <c r="N63" s="10" t="s">
        <v>54</v>
      </c>
      <c r="O63" s="11">
        <v>442</v>
      </c>
      <c r="P63" s="11">
        <f t="shared" si="5"/>
        <v>10608</v>
      </c>
      <c r="Q63" s="11">
        <f t="shared" si="6"/>
        <v>79.560000000000016</v>
      </c>
      <c r="R63" s="11">
        <f t="shared" si="7"/>
        <v>1909.4400000000005</v>
      </c>
      <c r="S63" s="12">
        <f t="shared" si="4"/>
        <v>70.407079646017721</v>
      </c>
      <c r="T63" s="12">
        <f t="shared" si="8"/>
        <v>1689.7699115044252</v>
      </c>
    </row>
    <row r="64" spans="1:20" ht="99.95" customHeight="1" x14ac:dyDescent="0.45">
      <c r="A64" s="10"/>
      <c r="B64" s="10" t="s">
        <v>32</v>
      </c>
      <c r="C64" s="10" t="s">
        <v>33</v>
      </c>
      <c r="D64" s="10" t="s">
        <v>34</v>
      </c>
      <c r="E64" s="10" t="s">
        <v>92</v>
      </c>
      <c r="F64" s="10" t="s">
        <v>49</v>
      </c>
      <c r="G64" s="10" t="s">
        <v>50</v>
      </c>
      <c r="H64" s="10" t="s">
        <v>38</v>
      </c>
      <c r="I64" s="10" t="s">
        <v>99</v>
      </c>
      <c r="J64" s="10" t="s">
        <v>100</v>
      </c>
      <c r="K64" s="10" t="s">
        <v>101</v>
      </c>
      <c r="L64" s="10" t="s">
        <v>42</v>
      </c>
      <c r="M64" s="10">
        <v>22</v>
      </c>
      <c r="N64" s="10" t="s">
        <v>54</v>
      </c>
      <c r="O64" s="11">
        <v>442</v>
      </c>
      <c r="P64" s="11">
        <f t="shared" si="5"/>
        <v>9724</v>
      </c>
      <c r="Q64" s="11">
        <f t="shared" si="6"/>
        <v>79.560000000000016</v>
      </c>
      <c r="R64" s="11">
        <f t="shared" si="7"/>
        <v>1750.3200000000004</v>
      </c>
      <c r="S64" s="12">
        <f t="shared" si="4"/>
        <v>70.407079646017721</v>
      </c>
      <c r="T64" s="12">
        <f t="shared" si="8"/>
        <v>1548.9557522123898</v>
      </c>
    </row>
    <row r="65" spans="1:20" ht="99.95" customHeight="1" x14ac:dyDescent="0.45">
      <c r="A65" s="10"/>
      <c r="B65" s="10" t="s">
        <v>32</v>
      </c>
      <c r="C65" s="10" t="s">
        <v>33</v>
      </c>
      <c r="D65" s="10" t="s">
        <v>34</v>
      </c>
      <c r="E65" s="10" t="s">
        <v>92</v>
      </c>
      <c r="F65" s="10" t="s">
        <v>49</v>
      </c>
      <c r="G65" s="10" t="s">
        <v>50</v>
      </c>
      <c r="H65" s="10" t="s">
        <v>38</v>
      </c>
      <c r="I65" s="10" t="s">
        <v>102</v>
      </c>
      <c r="J65" s="10" t="s">
        <v>103</v>
      </c>
      <c r="K65" s="10" t="s">
        <v>53</v>
      </c>
      <c r="L65" s="10" t="s">
        <v>42</v>
      </c>
      <c r="M65" s="10">
        <v>19</v>
      </c>
      <c r="N65" s="10" t="s">
        <v>54</v>
      </c>
      <c r="O65" s="11">
        <v>480</v>
      </c>
      <c r="P65" s="11">
        <f t="shared" si="5"/>
        <v>9120</v>
      </c>
      <c r="Q65" s="11">
        <f t="shared" si="6"/>
        <v>86.40000000000002</v>
      </c>
      <c r="R65" s="11">
        <f t="shared" si="7"/>
        <v>1641.6000000000004</v>
      </c>
      <c r="S65" s="12">
        <f t="shared" si="4"/>
        <v>76.460176991150462</v>
      </c>
      <c r="T65" s="12">
        <f t="shared" si="8"/>
        <v>1452.7433628318588</v>
      </c>
    </row>
    <row r="66" spans="1:20" ht="99.95" customHeight="1" x14ac:dyDescent="0.45">
      <c r="A66" s="10"/>
      <c r="B66" s="10" t="s">
        <v>32</v>
      </c>
      <c r="C66" s="10" t="s">
        <v>33</v>
      </c>
      <c r="D66" s="10" t="s">
        <v>34</v>
      </c>
      <c r="E66" s="10" t="s">
        <v>92</v>
      </c>
      <c r="F66" s="10" t="s">
        <v>49</v>
      </c>
      <c r="G66" s="10" t="s">
        <v>50</v>
      </c>
      <c r="H66" s="10" t="s">
        <v>38</v>
      </c>
      <c r="I66" s="10" t="s">
        <v>102</v>
      </c>
      <c r="J66" s="10" t="s">
        <v>103</v>
      </c>
      <c r="K66" s="10" t="s">
        <v>104</v>
      </c>
      <c r="L66" s="10" t="s">
        <v>42</v>
      </c>
      <c r="M66" s="10">
        <v>17</v>
      </c>
      <c r="N66" s="10" t="s">
        <v>54</v>
      </c>
      <c r="O66" s="11">
        <v>480</v>
      </c>
      <c r="P66" s="11">
        <f t="shared" si="5"/>
        <v>8160</v>
      </c>
      <c r="Q66" s="11">
        <f t="shared" si="6"/>
        <v>86.40000000000002</v>
      </c>
      <c r="R66" s="11">
        <f t="shared" si="7"/>
        <v>1468.8000000000004</v>
      </c>
      <c r="S66" s="12">
        <f t="shared" si="4"/>
        <v>76.460176991150462</v>
      </c>
      <c r="T66" s="12">
        <f t="shared" si="8"/>
        <v>1299.8230088495579</v>
      </c>
    </row>
    <row r="67" spans="1:20" ht="99.95" customHeight="1" x14ac:dyDescent="0.45">
      <c r="A67" s="10"/>
      <c r="B67" s="10" t="s">
        <v>32</v>
      </c>
      <c r="C67" s="10" t="s">
        <v>33</v>
      </c>
      <c r="D67" s="10" t="s">
        <v>34</v>
      </c>
      <c r="E67" s="10" t="s">
        <v>92</v>
      </c>
      <c r="F67" s="10" t="s">
        <v>49</v>
      </c>
      <c r="G67" s="10" t="s">
        <v>50</v>
      </c>
      <c r="H67" s="10" t="s">
        <v>38</v>
      </c>
      <c r="I67" s="10" t="s">
        <v>102</v>
      </c>
      <c r="J67" s="10" t="s">
        <v>103</v>
      </c>
      <c r="K67" s="10" t="s">
        <v>75</v>
      </c>
      <c r="L67" s="10" t="s">
        <v>42</v>
      </c>
      <c r="M67" s="10">
        <v>14</v>
      </c>
      <c r="N67" s="10" t="s">
        <v>54</v>
      </c>
      <c r="O67" s="11">
        <v>480</v>
      </c>
      <c r="P67" s="11">
        <f t="shared" si="5"/>
        <v>6720</v>
      </c>
      <c r="Q67" s="11">
        <f t="shared" si="6"/>
        <v>86.40000000000002</v>
      </c>
      <c r="R67" s="11">
        <f t="shared" si="7"/>
        <v>1209.6000000000004</v>
      </c>
      <c r="S67" s="12">
        <f t="shared" si="4"/>
        <v>76.460176991150462</v>
      </c>
      <c r="T67" s="12">
        <f t="shared" si="8"/>
        <v>1070.4424778761065</v>
      </c>
    </row>
    <row r="68" spans="1:20" ht="99.95" customHeight="1" x14ac:dyDescent="0.45">
      <c r="A68" s="10"/>
      <c r="B68" s="10" t="s">
        <v>32</v>
      </c>
      <c r="C68" s="10" t="s">
        <v>33</v>
      </c>
      <c r="D68" s="10" t="s">
        <v>34</v>
      </c>
      <c r="E68" s="10" t="s">
        <v>92</v>
      </c>
      <c r="F68" s="10" t="s">
        <v>49</v>
      </c>
      <c r="G68" s="10" t="s">
        <v>50</v>
      </c>
      <c r="H68" s="10" t="s">
        <v>38</v>
      </c>
      <c r="I68" s="10" t="s">
        <v>102</v>
      </c>
      <c r="J68" s="10" t="s">
        <v>103</v>
      </c>
      <c r="K68" s="10" t="s">
        <v>77</v>
      </c>
      <c r="L68" s="10" t="s">
        <v>42</v>
      </c>
      <c r="M68" s="10">
        <v>8</v>
      </c>
      <c r="N68" s="10" t="s">
        <v>54</v>
      </c>
      <c r="O68" s="11">
        <v>480</v>
      </c>
      <c r="P68" s="11">
        <f t="shared" si="5"/>
        <v>3840</v>
      </c>
      <c r="Q68" s="11">
        <f t="shared" si="6"/>
        <v>86.40000000000002</v>
      </c>
      <c r="R68" s="11">
        <f t="shared" si="7"/>
        <v>691.20000000000016</v>
      </c>
      <c r="S68" s="12">
        <f t="shared" si="4"/>
        <v>76.460176991150462</v>
      </c>
      <c r="T68" s="12">
        <f t="shared" si="8"/>
        <v>611.68141592920369</v>
      </c>
    </row>
    <row r="69" spans="1:20" ht="99.95" customHeight="1" x14ac:dyDescent="0.45">
      <c r="A69" s="10"/>
      <c r="B69" s="10" t="s">
        <v>32</v>
      </c>
      <c r="C69" s="10" t="s">
        <v>33</v>
      </c>
      <c r="D69" s="10" t="s">
        <v>34</v>
      </c>
      <c r="E69" s="10" t="s">
        <v>92</v>
      </c>
      <c r="F69" s="10" t="s">
        <v>49</v>
      </c>
      <c r="G69" s="10" t="s">
        <v>50</v>
      </c>
      <c r="H69" s="10" t="s">
        <v>38</v>
      </c>
      <c r="I69" s="10" t="s">
        <v>102</v>
      </c>
      <c r="J69" s="10" t="s">
        <v>103</v>
      </c>
      <c r="K69" s="10" t="s">
        <v>74</v>
      </c>
      <c r="L69" s="10" t="s">
        <v>42</v>
      </c>
      <c r="M69" s="10">
        <v>3</v>
      </c>
      <c r="N69" s="10" t="s">
        <v>54</v>
      </c>
      <c r="O69" s="11">
        <v>480</v>
      </c>
      <c r="P69" s="11">
        <f t="shared" si="5"/>
        <v>1440</v>
      </c>
      <c r="Q69" s="11">
        <f t="shared" si="6"/>
        <v>86.40000000000002</v>
      </c>
      <c r="R69" s="11">
        <f t="shared" si="7"/>
        <v>259.20000000000005</v>
      </c>
      <c r="S69" s="12">
        <f t="shared" si="4"/>
        <v>76.460176991150462</v>
      </c>
      <c r="T69" s="12">
        <f t="shared" si="8"/>
        <v>229.38053097345139</v>
      </c>
    </row>
    <row r="70" spans="1:20" ht="99.95" customHeight="1" x14ac:dyDescent="0.45">
      <c r="A70" s="10"/>
      <c r="B70" s="10" t="s">
        <v>32</v>
      </c>
      <c r="C70" s="10" t="s">
        <v>33</v>
      </c>
      <c r="D70" s="10" t="s">
        <v>34</v>
      </c>
      <c r="E70" s="10" t="s">
        <v>71</v>
      </c>
      <c r="F70" s="10" t="s">
        <v>49</v>
      </c>
      <c r="G70" s="10" t="s">
        <v>50</v>
      </c>
      <c r="H70" s="10" t="s">
        <v>38</v>
      </c>
      <c r="I70" s="10" t="s">
        <v>105</v>
      </c>
      <c r="J70" s="10" t="s">
        <v>106</v>
      </c>
      <c r="K70" s="10" t="s">
        <v>53</v>
      </c>
      <c r="L70" s="10" t="s">
        <v>42</v>
      </c>
      <c r="M70" s="10">
        <v>11</v>
      </c>
      <c r="N70" s="10" t="s">
        <v>54</v>
      </c>
      <c r="O70" s="11">
        <v>461</v>
      </c>
      <c r="P70" s="11">
        <f t="shared" si="5"/>
        <v>5071</v>
      </c>
      <c r="Q70" s="11">
        <f t="shared" si="6"/>
        <v>82.980000000000018</v>
      </c>
      <c r="R70" s="11">
        <f t="shared" si="7"/>
        <v>912.7800000000002</v>
      </c>
      <c r="S70" s="12">
        <f t="shared" si="4"/>
        <v>73.433628318584098</v>
      </c>
      <c r="T70" s="12">
        <f t="shared" si="8"/>
        <v>807.76991150442507</v>
      </c>
    </row>
    <row r="71" spans="1:20" ht="99.95" customHeight="1" x14ac:dyDescent="0.45">
      <c r="A71" s="10"/>
      <c r="B71" s="10" t="s">
        <v>32</v>
      </c>
      <c r="C71" s="10" t="s">
        <v>33</v>
      </c>
      <c r="D71" s="10" t="s">
        <v>34</v>
      </c>
      <c r="E71" s="10" t="s">
        <v>71</v>
      </c>
      <c r="F71" s="10" t="s">
        <v>49</v>
      </c>
      <c r="G71" s="10" t="s">
        <v>50</v>
      </c>
      <c r="H71" s="10" t="s">
        <v>38</v>
      </c>
      <c r="I71" s="10" t="s">
        <v>105</v>
      </c>
      <c r="J71" s="10" t="s">
        <v>106</v>
      </c>
      <c r="K71" s="10" t="s">
        <v>90</v>
      </c>
      <c r="L71" s="10" t="s">
        <v>42</v>
      </c>
      <c r="M71" s="10">
        <v>4</v>
      </c>
      <c r="N71" s="10" t="s">
        <v>54</v>
      </c>
      <c r="O71" s="11">
        <v>461</v>
      </c>
      <c r="P71" s="11">
        <f t="shared" si="5"/>
        <v>1844</v>
      </c>
      <c r="Q71" s="11">
        <f t="shared" si="6"/>
        <v>82.980000000000018</v>
      </c>
      <c r="R71" s="11">
        <f t="shared" si="7"/>
        <v>331.92000000000007</v>
      </c>
      <c r="S71" s="12">
        <f t="shared" si="4"/>
        <v>73.433628318584098</v>
      </c>
      <c r="T71" s="12">
        <f t="shared" si="8"/>
        <v>293.73451327433639</v>
      </c>
    </row>
    <row r="72" spans="1:20" ht="99.95" customHeight="1" x14ac:dyDescent="0.45">
      <c r="A72" s="10"/>
      <c r="B72" s="10" t="s">
        <v>32</v>
      </c>
      <c r="C72" s="10" t="s">
        <v>33</v>
      </c>
      <c r="D72" s="10" t="s">
        <v>34</v>
      </c>
      <c r="E72" s="10" t="s">
        <v>71</v>
      </c>
      <c r="F72" s="10" t="s">
        <v>49</v>
      </c>
      <c r="G72" s="10" t="s">
        <v>50</v>
      </c>
      <c r="H72" s="10" t="s">
        <v>38</v>
      </c>
      <c r="I72" s="10" t="s">
        <v>105</v>
      </c>
      <c r="J72" s="10" t="s">
        <v>106</v>
      </c>
      <c r="K72" s="10" t="s">
        <v>45</v>
      </c>
      <c r="L72" s="10" t="s">
        <v>42</v>
      </c>
      <c r="M72" s="10">
        <v>4</v>
      </c>
      <c r="N72" s="10" t="s">
        <v>54</v>
      </c>
      <c r="O72" s="11">
        <v>461</v>
      </c>
      <c r="P72" s="11">
        <f t="shared" si="5"/>
        <v>1844</v>
      </c>
      <c r="Q72" s="11">
        <f t="shared" si="6"/>
        <v>82.980000000000018</v>
      </c>
      <c r="R72" s="11">
        <f t="shared" si="7"/>
        <v>331.92000000000007</v>
      </c>
      <c r="S72" s="12">
        <f t="shared" si="4"/>
        <v>73.433628318584098</v>
      </c>
      <c r="T72" s="12">
        <f t="shared" si="8"/>
        <v>293.73451327433639</v>
      </c>
    </row>
    <row r="73" spans="1:20" ht="99.95" customHeight="1" x14ac:dyDescent="0.45">
      <c r="A73" s="10"/>
      <c r="B73" s="10" t="s">
        <v>32</v>
      </c>
      <c r="C73" s="10" t="s">
        <v>33</v>
      </c>
      <c r="D73" s="10" t="s">
        <v>34</v>
      </c>
      <c r="E73" s="10" t="s">
        <v>71</v>
      </c>
      <c r="F73" s="10" t="s">
        <v>49</v>
      </c>
      <c r="G73" s="10" t="s">
        <v>50</v>
      </c>
      <c r="H73" s="10" t="s">
        <v>38</v>
      </c>
      <c r="I73" s="10" t="s">
        <v>107</v>
      </c>
      <c r="J73" s="10" t="s">
        <v>108</v>
      </c>
      <c r="K73" s="10" t="s">
        <v>109</v>
      </c>
      <c r="L73" s="10" t="s">
        <v>42</v>
      </c>
      <c r="M73" s="10">
        <v>17</v>
      </c>
      <c r="N73" s="10" t="s">
        <v>54</v>
      </c>
      <c r="O73" s="11">
        <v>451</v>
      </c>
      <c r="P73" s="11">
        <f t="shared" si="5"/>
        <v>7667</v>
      </c>
      <c r="Q73" s="11">
        <f t="shared" si="6"/>
        <v>81.180000000000021</v>
      </c>
      <c r="R73" s="11">
        <f t="shared" si="7"/>
        <v>1380.0600000000004</v>
      </c>
      <c r="S73" s="12">
        <f t="shared" si="4"/>
        <v>71.840707964601791</v>
      </c>
      <c r="T73" s="12">
        <f t="shared" si="8"/>
        <v>1221.2920353982304</v>
      </c>
    </row>
    <row r="74" spans="1:20" ht="99.95" customHeight="1" x14ac:dyDescent="0.45">
      <c r="A74" s="10"/>
      <c r="B74" s="10" t="s">
        <v>32</v>
      </c>
      <c r="C74" s="10" t="s">
        <v>33</v>
      </c>
      <c r="D74" s="10" t="s">
        <v>34</v>
      </c>
      <c r="E74" s="10" t="s">
        <v>71</v>
      </c>
      <c r="F74" s="10" t="s">
        <v>49</v>
      </c>
      <c r="G74" s="10" t="s">
        <v>50</v>
      </c>
      <c r="H74" s="10" t="s">
        <v>38</v>
      </c>
      <c r="I74" s="10" t="s">
        <v>107</v>
      </c>
      <c r="J74" s="10" t="s">
        <v>108</v>
      </c>
      <c r="K74" s="10" t="s">
        <v>110</v>
      </c>
      <c r="L74" s="10" t="s">
        <v>42</v>
      </c>
      <c r="M74" s="10">
        <v>15</v>
      </c>
      <c r="N74" s="10" t="s">
        <v>54</v>
      </c>
      <c r="O74" s="11">
        <v>451</v>
      </c>
      <c r="P74" s="11">
        <f t="shared" si="5"/>
        <v>6765</v>
      </c>
      <c r="Q74" s="11">
        <f t="shared" si="6"/>
        <v>81.180000000000021</v>
      </c>
      <c r="R74" s="11">
        <f t="shared" si="7"/>
        <v>1217.7000000000003</v>
      </c>
      <c r="S74" s="12">
        <f t="shared" si="4"/>
        <v>71.840707964601791</v>
      </c>
      <c r="T74" s="12">
        <f t="shared" si="8"/>
        <v>1077.6106194690269</v>
      </c>
    </row>
    <row r="75" spans="1:20" ht="99.95" customHeight="1" x14ac:dyDescent="0.45">
      <c r="A75" s="10"/>
      <c r="B75" s="10" t="s">
        <v>32</v>
      </c>
      <c r="C75" s="10" t="s">
        <v>33</v>
      </c>
      <c r="D75" s="10" t="s">
        <v>34</v>
      </c>
      <c r="E75" s="10" t="s">
        <v>92</v>
      </c>
      <c r="F75" s="10" t="s">
        <v>49</v>
      </c>
      <c r="G75" s="10" t="s">
        <v>50</v>
      </c>
      <c r="H75" s="10" t="s">
        <v>38</v>
      </c>
      <c r="I75" s="10" t="s">
        <v>111</v>
      </c>
      <c r="J75" s="10" t="s">
        <v>112</v>
      </c>
      <c r="K75" s="10" t="s">
        <v>97</v>
      </c>
      <c r="L75" s="10" t="s">
        <v>42</v>
      </c>
      <c r="M75" s="10">
        <v>26</v>
      </c>
      <c r="N75" s="10" t="s">
        <v>54</v>
      </c>
      <c r="O75" s="11">
        <v>470</v>
      </c>
      <c r="P75" s="11">
        <f t="shared" si="5"/>
        <v>12220</v>
      </c>
      <c r="Q75" s="11">
        <f t="shared" si="6"/>
        <v>84.600000000000023</v>
      </c>
      <c r="R75" s="11">
        <f t="shared" si="7"/>
        <v>2199.6000000000004</v>
      </c>
      <c r="S75" s="12">
        <f t="shared" si="4"/>
        <v>74.867256637168168</v>
      </c>
      <c r="T75" s="12">
        <f t="shared" si="8"/>
        <v>1946.5486725663723</v>
      </c>
    </row>
    <row r="76" spans="1:20" ht="99.95" customHeight="1" x14ac:dyDescent="0.45">
      <c r="A76" s="10"/>
      <c r="B76" s="10" t="s">
        <v>32</v>
      </c>
      <c r="C76" s="10" t="s">
        <v>33</v>
      </c>
      <c r="D76" s="10" t="s">
        <v>34</v>
      </c>
      <c r="E76" s="10" t="s">
        <v>92</v>
      </c>
      <c r="F76" s="10" t="s">
        <v>49</v>
      </c>
      <c r="G76" s="10" t="s">
        <v>50</v>
      </c>
      <c r="H76" s="10" t="s">
        <v>38</v>
      </c>
      <c r="I76" s="10" t="s">
        <v>111</v>
      </c>
      <c r="J76" s="10" t="s">
        <v>112</v>
      </c>
      <c r="K76" s="10" t="s">
        <v>82</v>
      </c>
      <c r="L76" s="10" t="s">
        <v>42</v>
      </c>
      <c r="M76" s="10">
        <v>6</v>
      </c>
      <c r="N76" s="10" t="s">
        <v>54</v>
      </c>
      <c r="O76" s="11">
        <v>470</v>
      </c>
      <c r="P76" s="11">
        <f t="shared" si="5"/>
        <v>2820</v>
      </c>
      <c r="Q76" s="11">
        <f t="shared" si="6"/>
        <v>84.600000000000023</v>
      </c>
      <c r="R76" s="11">
        <f t="shared" si="7"/>
        <v>507.60000000000014</v>
      </c>
      <c r="S76" s="12">
        <f t="shared" si="4"/>
        <v>74.867256637168168</v>
      </c>
      <c r="T76" s="12">
        <f t="shared" si="8"/>
        <v>449.20353982300901</v>
      </c>
    </row>
    <row r="77" spans="1:20" ht="99.95" customHeight="1" x14ac:dyDescent="0.45">
      <c r="A77" s="10"/>
      <c r="B77" s="10" t="s">
        <v>32</v>
      </c>
      <c r="C77" s="10" t="s">
        <v>33</v>
      </c>
      <c r="D77" s="10" t="s">
        <v>34</v>
      </c>
      <c r="E77" s="10" t="s">
        <v>92</v>
      </c>
      <c r="F77" s="10" t="s">
        <v>49</v>
      </c>
      <c r="G77" s="10" t="s">
        <v>50</v>
      </c>
      <c r="H77" s="10" t="s">
        <v>38</v>
      </c>
      <c r="I77" s="10" t="s">
        <v>111</v>
      </c>
      <c r="J77" s="10" t="s">
        <v>112</v>
      </c>
      <c r="K77" s="10" t="s">
        <v>45</v>
      </c>
      <c r="L77" s="10" t="s">
        <v>42</v>
      </c>
      <c r="M77" s="10">
        <v>4</v>
      </c>
      <c r="N77" s="10" t="s">
        <v>54</v>
      </c>
      <c r="O77" s="11">
        <v>470</v>
      </c>
      <c r="P77" s="11">
        <f t="shared" si="5"/>
        <v>1880</v>
      </c>
      <c r="Q77" s="11">
        <f t="shared" si="6"/>
        <v>84.600000000000023</v>
      </c>
      <c r="R77" s="11">
        <f t="shared" si="7"/>
        <v>338.40000000000009</v>
      </c>
      <c r="S77" s="12">
        <f t="shared" si="4"/>
        <v>74.867256637168168</v>
      </c>
      <c r="T77" s="12">
        <f t="shared" si="8"/>
        <v>299.46902654867267</v>
      </c>
    </row>
    <row r="78" spans="1:20" ht="99.95" customHeight="1" x14ac:dyDescent="0.45">
      <c r="A78" s="10"/>
      <c r="B78" s="10" t="s">
        <v>32</v>
      </c>
      <c r="C78" s="10" t="s">
        <v>33</v>
      </c>
      <c r="D78" s="10" t="s">
        <v>34</v>
      </c>
      <c r="E78" s="10" t="s">
        <v>55</v>
      </c>
      <c r="F78" s="10" t="s">
        <v>49</v>
      </c>
      <c r="G78" s="10" t="s">
        <v>50</v>
      </c>
      <c r="H78" s="10" t="s">
        <v>38</v>
      </c>
      <c r="I78" s="10" t="s">
        <v>113</v>
      </c>
      <c r="J78" s="10" t="s">
        <v>114</v>
      </c>
      <c r="K78" s="10" t="s">
        <v>41</v>
      </c>
      <c r="L78" s="10" t="s">
        <v>42</v>
      </c>
      <c r="M78" s="10">
        <v>41</v>
      </c>
      <c r="N78" s="10" t="s">
        <v>54</v>
      </c>
      <c r="O78" s="11">
        <v>422</v>
      </c>
      <c r="P78" s="11">
        <f t="shared" si="5"/>
        <v>17302</v>
      </c>
      <c r="Q78" s="11">
        <f t="shared" si="6"/>
        <v>75.960000000000022</v>
      </c>
      <c r="R78" s="11">
        <f t="shared" si="7"/>
        <v>3114.360000000001</v>
      </c>
      <c r="S78" s="12">
        <f t="shared" si="4"/>
        <v>67.221238938053119</v>
      </c>
      <c r="T78" s="12">
        <f t="shared" si="8"/>
        <v>2756.0707964601779</v>
      </c>
    </row>
    <row r="79" spans="1:20" ht="99.95" customHeight="1" x14ac:dyDescent="0.45">
      <c r="A79" s="10"/>
      <c r="B79" s="10" t="s">
        <v>32</v>
      </c>
      <c r="C79" s="10" t="s">
        <v>33</v>
      </c>
      <c r="D79" s="10" t="s">
        <v>34</v>
      </c>
      <c r="E79" s="10" t="s">
        <v>55</v>
      </c>
      <c r="F79" s="10" t="s">
        <v>49</v>
      </c>
      <c r="G79" s="10" t="s">
        <v>50</v>
      </c>
      <c r="H79" s="10" t="s">
        <v>38</v>
      </c>
      <c r="I79" s="10" t="s">
        <v>113</v>
      </c>
      <c r="J79" s="10" t="s">
        <v>114</v>
      </c>
      <c r="K79" s="10" t="s">
        <v>53</v>
      </c>
      <c r="L79" s="10" t="s">
        <v>42</v>
      </c>
      <c r="M79" s="10">
        <v>29</v>
      </c>
      <c r="N79" s="10" t="s">
        <v>54</v>
      </c>
      <c r="O79" s="11">
        <v>422</v>
      </c>
      <c r="P79" s="11">
        <f t="shared" ref="P79:P110" si="9">SUM(O79*M79)</f>
        <v>12238</v>
      </c>
      <c r="Q79" s="11">
        <f t="shared" ref="Q79:Q102" si="10">SUM(O79*(1-82%))</f>
        <v>75.960000000000022</v>
      </c>
      <c r="R79" s="11">
        <f t="shared" ref="R79:R110" si="11">SUM(Q79*M79)</f>
        <v>2202.8400000000006</v>
      </c>
      <c r="S79" s="12">
        <f t="shared" si="4"/>
        <v>67.221238938053119</v>
      </c>
      <c r="T79" s="12">
        <f t="shared" ref="T79:T110" si="12">SUM(S79*M79)</f>
        <v>1949.4159292035404</v>
      </c>
    </row>
    <row r="80" spans="1:20" ht="99.95" customHeight="1" x14ac:dyDescent="0.45">
      <c r="A80" s="10"/>
      <c r="B80" s="10" t="s">
        <v>32</v>
      </c>
      <c r="C80" s="10" t="s">
        <v>33</v>
      </c>
      <c r="D80" s="10" t="s">
        <v>34</v>
      </c>
      <c r="E80" s="10" t="s">
        <v>55</v>
      </c>
      <c r="F80" s="10" t="s">
        <v>49</v>
      </c>
      <c r="G80" s="10" t="s">
        <v>50</v>
      </c>
      <c r="H80" s="10" t="s">
        <v>38</v>
      </c>
      <c r="I80" s="10" t="s">
        <v>113</v>
      </c>
      <c r="J80" s="10" t="s">
        <v>114</v>
      </c>
      <c r="K80" s="10" t="s">
        <v>82</v>
      </c>
      <c r="L80" s="10" t="s">
        <v>42</v>
      </c>
      <c r="M80" s="10">
        <v>29</v>
      </c>
      <c r="N80" s="10" t="s">
        <v>54</v>
      </c>
      <c r="O80" s="11">
        <v>422</v>
      </c>
      <c r="P80" s="11">
        <f t="shared" si="9"/>
        <v>12238</v>
      </c>
      <c r="Q80" s="11">
        <f t="shared" si="10"/>
        <v>75.960000000000022</v>
      </c>
      <c r="R80" s="11">
        <f t="shared" si="11"/>
        <v>2202.8400000000006</v>
      </c>
      <c r="S80" s="12">
        <f t="shared" ref="S80:S102" si="13">SUM(Q80/1.13)</f>
        <v>67.221238938053119</v>
      </c>
      <c r="T80" s="12">
        <f t="shared" si="12"/>
        <v>1949.4159292035404</v>
      </c>
    </row>
    <row r="81" spans="1:20" ht="99.95" customHeight="1" x14ac:dyDescent="0.45">
      <c r="A81" s="10"/>
      <c r="B81" s="10" t="s">
        <v>32</v>
      </c>
      <c r="C81" s="10" t="s">
        <v>33</v>
      </c>
      <c r="D81" s="10" t="s">
        <v>34</v>
      </c>
      <c r="E81" s="10" t="s">
        <v>55</v>
      </c>
      <c r="F81" s="10" t="s">
        <v>49</v>
      </c>
      <c r="G81" s="10" t="s">
        <v>50</v>
      </c>
      <c r="H81" s="10" t="s">
        <v>38</v>
      </c>
      <c r="I81" s="10" t="s">
        <v>113</v>
      </c>
      <c r="J81" s="10" t="s">
        <v>114</v>
      </c>
      <c r="K81" s="10" t="s">
        <v>74</v>
      </c>
      <c r="L81" s="10" t="s">
        <v>42</v>
      </c>
      <c r="M81" s="10">
        <v>27</v>
      </c>
      <c r="N81" s="10" t="s">
        <v>54</v>
      </c>
      <c r="O81" s="11">
        <v>422</v>
      </c>
      <c r="P81" s="11">
        <f t="shared" si="9"/>
        <v>11394</v>
      </c>
      <c r="Q81" s="11">
        <f t="shared" si="10"/>
        <v>75.960000000000022</v>
      </c>
      <c r="R81" s="11">
        <f t="shared" si="11"/>
        <v>2050.9200000000005</v>
      </c>
      <c r="S81" s="12">
        <f t="shared" si="13"/>
        <v>67.221238938053119</v>
      </c>
      <c r="T81" s="12">
        <f t="shared" si="12"/>
        <v>1814.9734513274343</v>
      </c>
    </row>
    <row r="82" spans="1:20" ht="99.95" customHeight="1" x14ac:dyDescent="0.45">
      <c r="A82" s="10"/>
      <c r="B82" s="10" t="s">
        <v>32</v>
      </c>
      <c r="C82" s="10" t="s">
        <v>33</v>
      </c>
      <c r="D82" s="10" t="s">
        <v>34</v>
      </c>
      <c r="E82" s="10" t="s">
        <v>55</v>
      </c>
      <c r="F82" s="10" t="s">
        <v>49</v>
      </c>
      <c r="G82" s="10" t="s">
        <v>50</v>
      </c>
      <c r="H82" s="10" t="s">
        <v>38</v>
      </c>
      <c r="I82" s="10" t="s">
        <v>113</v>
      </c>
      <c r="J82" s="10" t="s">
        <v>114</v>
      </c>
      <c r="K82" s="10" t="s">
        <v>46</v>
      </c>
      <c r="L82" s="10" t="s">
        <v>42</v>
      </c>
      <c r="M82" s="10">
        <v>25</v>
      </c>
      <c r="N82" s="10" t="s">
        <v>54</v>
      </c>
      <c r="O82" s="11">
        <v>422</v>
      </c>
      <c r="P82" s="11">
        <f t="shared" si="9"/>
        <v>10550</v>
      </c>
      <c r="Q82" s="11">
        <f t="shared" si="10"/>
        <v>75.960000000000022</v>
      </c>
      <c r="R82" s="11">
        <f t="shared" si="11"/>
        <v>1899.0000000000005</v>
      </c>
      <c r="S82" s="12">
        <f t="shared" si="13"/>
        <v>67.221238938053119</v>
      </c>
      <c r="T82" s="12">
        <f t="shared" si="12"/>
        <v>1680.530973451328</v>
      </c>
    </row>
    <row r="83" spans="1:20" ht="99.95" customHeight="1" x14ac:dyDescent="0.45">
      <c r="A83" s="10"/>
      <c r="B83" s="10" t="s">
        <v>32</v>
      </c>
      <c r="C83" s="10" t="s">
        <v>33</v>
      </c>
      <c r="D83" s="10" t="s">
        <v>34</v>
      </c>
      <c r="E83" s="10" t="s">
        <v>55</v>
      </c>
      <c r="F83" s="10" t="s">
        <v>49</v>
      </c>
      <c r="G83" s="10" t="s">
        <v>50</v>
      </c>
      <c r="H83" s="10" t="s">
        <v>38</v>
      </c>
      <c r="I83" s="10" t="s">
        <v>113</v>
      </c>
      <c r="J83" s="10" t="s">
        <v>114</v>
      </c>
      <c r="K83" s="10" t="s">
        <v>98</v>
      </c>
      <c r="L83" s="10" t="s">
        <v>42</v>
      </c>
      <c r="M83" s="10">
        <v>24</v>
      </c>
      <c r="N83" s="10" t="s">
        <v>54</v>
      </c>
      <c r="O83" s="11">
        <v>422</v>
      </c>
      <c r="P83" s="11">
        <f t="shared" si="9"/>
        <v>10128</v>
      </c>
      <c r="Q83" s="11">
        <f t="shared" si="10"/>
        <v>75.960000000000022</v>
      </c>
      <c r="R83" s="11">
        <f t="shared" si="11"/>
        <v>1823.0400000000004</v>
      </c>
      <c r="S83" s="12">
        <f t="shared" si="13"/>
        <v>67.221238938053119</v>
      </c>
      <c r="T83" s="12">
        <f t="shared" si="12"/>
        <v>1613.3097345132749</v>
      </c>
    </row>
    <row r="84" spans="1:20" ht="99.95" customHeight="1" x14ac:dyDescent="0.45">
      <c r="A84" s="10"/>
      <c r="B84" s="10" t="s">
        <v>32</v>
      </c>
      <c r="C84" s="10" t="s">
        <v>33</v>
      </c>
      <c r="D84" s="10" t="s">
        <v>34</v>
      </c>
      <c r="E84" s="10" t="s">
        <v>55</v>
      </c>
      <c r="F84" s="10" t="s">
        <v>49</v>
      </c>
      <c r="G84" s="10" t="s">
        <v>50</v>
      </c>
      <c r="H84" s="10" t="s">
        <v>38</v>
      </c>
      <c r="I84" s="10" t="s">
        <v>113</v>
      </c>
      <c r="J84" s="10" t="s">
        <v>114</v>
      </c>
      <c r="K84" s="10" t="s">
        <v>70</v>
      </c>
      <c r="L84" s="10" t="s">
        <v>42</v>
      </c>
      <c r="M84" s="10">
        <v>23</v>
      </c>
      <c r="N84" s="10" t="s">
        <v>54</v>
      </c>
      <c r="O84" s="11">
        <v>422</v>
      </c>
      <c r="P84" s="11">
        <f t="shared" si="9"/>
        <v>9706</v>
      </c>
      <c r="Q84" s="11">
        <f t="shared" si="10"/>
        <v>75.960000000000022</v>
      </c>
      <c r="R84" s="11">
        <f t="shared" si="11"/>
        <v>1747.0800000000006</v>
      </c>
      <c r="S84" s="12">
        <f t="shared" si="13"/>
        <v>67.221238938053119</v>
      </c>
      <c r="T84" s="12">
        <f t="shared" si="12"/>
        <v>1546.0884955752217</v>
      </c>
    </row>
    <row r="85" spans="1:20" ht="99.95" customHeight="1" x14ac:dyDescent="0.45">
      <c r="A85" s="10"/>
      <c r="B85" s="10" t="s">
        <v>32</v>
      </c>
      <c r="C85" s="10" t="s">
        <v>33</v>
      </c>
      <c r="D85" s="10" t="s">
        <v>34</v>
      </c>
      <c r="E85" s="10" t="s">
        <v>55</v>
      </c>
      <c r="F85" s="10" t="s">
        <v>49</v>
      </c>
      <c r="G85" s="10" t="s">
        <v>50</v>
      </c>
      <c r="H85" s="10" t="s">
        <v>38</v>
      </c>
      <c r="I85" s="10" t="s">
        <v>113</v>
      </c>
      <c r="J85" s="10" t="s">
        <v>114</v>
      </c>
      <c r="K85" s="10" t="s">
        <v>115</v>
      </c>
      <c r="L85" s="10" t="s">
        <v>42</v>
      </c>
      <c r="M85" s="10">
        <v>5</v>
      </c>
      <c r="N85" s="10" t="s">
        <v>54</v>
      </c>
      <c r="O85" s="11">
        <v>422</v>
      </c>
      <c r="P85" s="11">
        <f t="shared" si="9"/>
        <v>2110</v>
      </c>
      <c r="Q85" s="11">
        <f t="shared" si="10"/>
        <v>75.960000000000022</v>
      </c>
      <c r="R85" s="11">
        <f t="shared" si="11"/>
        <v>379.80000000000013</v>
      </c>
      <c r="S85" s="12">
        <f t="shared" si="13"/>
        <v>67.221238938053119</v>
      </c>
      <c r="T85" s="12">
        <f t="shared" si="12"/>
        <v>336.10619469026562</v>
      </c>
    </row>
    <row r="86" spans="1:20" ht="99.95" customHeight="1" x14ac:dyDescent="0.45">
      <c r="A86" s="10"/>
      <c r="B86" s="10" t="s">
        <v>32</v>
      </c>
      <c r="C86" s="10" t="s">
        <v>33</v>
      </c>
      <c r="D86" s="10" t="s">
        <v>34</v>
      </c>
      <c r="E86" s="10" t="s">
        <v>116</v>
      </c>
      <c r="F86" s="10" t="s">
        <v>49</v>
      </c>
      <c r="G86" s="10" t="s">
        <v>50</v>
      </c>
      <c r="H86" s="10" t="s">
        <v>38</v>
      </c>
      <c r="I86" s="10" t="s">
        <v>117</v>
      </c>
      <c r="J86" s="10" t="s">
        <v>118</v>
      </c>
      <c r="K86" s="10" t="s">
        <v>69</v>
      </c>
      <c r="L86" s="10" t="s">
        <v>42</v>
      </c>
      <c r="M86" s="10">
        <v>50</v>
      </c>
      <c r="N86" s="10" t="s">
        <v>54</v>
      </c>
      <c r="O86" s="11">
        <v>350</v>
      </c>
      <c r="P86" s="11">
        <f t="shared" si="9"/>
        <v>17500</v>
      </c>
      <c r="Q86" s="11">
        <f t="shared" si="10"/>
        <v>63.000000000000014</v>
      </c>
      <c r="R86" s="11">
        <f t="shared" si="11"/>
        <v>3150.0000000000009</v>
      </c>
      <c r="S86" s="12">
        <f t="shared" si="13"/>
        <v>55.752212389380546</v>
      </c>
      <c r="T86" s="12">
        <f t="shared" si="12"/>
        <v>2787.6106194690274</v>
      </c>
    </row>
    <row r="87" spans="1:20" ht="99.95" customHeight="1" x14ac:dyDescent="0.45">
      <c r="A87" s="10"/>
      <c r="B87" s="10" t="s">
        <v>32</v>
      </c>
      <c r="C87" s="10" t="s">
        <v>33</v>
      </c>
      <c r="D87" s="10" t="s">
        <v>34</v>
      </c>
      <c r="E87" s="10" t="s">
        <v>119</v>
      </c>
      <c r="F87" s="10" t="s">
        <v>49</v>
      </c>
      <c r="G87" s="10" t="s">
        <v>50</v>
      </c>
      <c r="H87" s="10" t="s">
        <v>38</v>
      </c>
      <c r="I87" s="10" t="s">
        <v>120</v>
      </c>
      <c r="J87" s="10" t="s">
        <v>121</v>
      </c>
      <c r="K87" s="10" t="s">
        <v>41</v>
      </c>
      <c r="L87" s="10" t="s">
        <v>42</v>
      </c>
      <c r="M87" s="10">
        <v>36</v>
      </c>
      <c r="N87" s="10" t="s">
        <v>54</v>
      </c>
      <c r="O87" s="11">
        <v>432</v>
      </c>
      <c r="P87" s="11">
        <f t="shared" si="9"/>
        <v>15552</v>
      </c>
      <c r="Q87" s="11">
        <f t="shared" si="10"/>
        <v>77.760000000000019</v>
      </c>
      <c r="R87" s="11">
        <f t="shared" si="11"/>
        <v>2799.3600000000006</v>
      </c>
      <c r="S87" s="12">
        <f t="shared" si="13"/>
        <v>68.814159292035427</v>
      </c>
      <c r="T87" s="12">
        <f t="shared" si="12"/>
        <v>2477.3097345132755</v>
      </c>
    </row>
    <row r="88" spans="1:20" ht="99.95" customHeight="1" x14ac:dyDescent="0.45">
      <c r="A88" s="10"/>
      <c r="B88" s="10" t="s">
        <v>32</v>
      </c>
      <c r="C88" s="10" t="s">
        <v>33</v>
      </c>
      <c r="D88" s="10" t="s">
        <v>34</v>
      </c>
      <c r="E88" s="10" t="s">
        <v>119</v>
      </c>
      <c r="F88" s="10" t="s">
        <v>49</v>
      </c>
      <c r="G88" s="10" t="s">
        <v>50</v>
      </c>
      <c r="H88" s="10" t="s">
        <v>38</v>
      </c>
      <c r="I88" s="10" t="s">
        <v>120</v>
      </c>
      <c r="J88" s="10" t="s">
        <v>121</v>
      </c>
      <c r="K88" s="10" t="s">
        <v>122</v>
      </c>
      <c r="L88" s="10" t="s">
        <v>42</v>
      </c>
      <c r="M88" s="10">
        <v>25</v>
      </c>
      <c r="N88" s="10" t="s">
        <v>54</v>
      </c>
      <c r="O88" s="11">
        <v>432</v>
      </c>
      <c r="P88" s="11">
        <f t="shared" si="9"/>
        <v>10800</v>
      </c>
      <c r="Q88" s="11">
        <f t="shared" si="10"/>
        <v>77.760000000000019</v>
      </c>
      <c r="R88" s="11">
        <f t="shared" si="11"/>
        <v>1944.0000000000005</v>
      </c>
      <c r="S88" s="12">
        <f t="shared" si="13"/>
        <v>68.814159292035427</v>
      </c>
      <c r="T88" s="12">
        <f t="shared" si="12"/>
        <v>1720.3539823008857</v>
      </c>
    </row>
    <row r="89" spans="1:20" ht="99.95" customHeight="1" x14ac:dyDescent="0.45">
      <c r="A89" s="10"/>
      <c r="B89" s="10" t="s">
        <v>32</v>
      </c>
      <c r="C89" s="10" t="s">
        <v>33</v>
      </c>
      <c r="D89" s="10" t="s">
        <v>34</v>
      </c>
      <c r="E89" s="10" t="s">
        <v>119</v>
      </c>
      <c r="F89" s="10" t="s">
        <v>49</v>
      </c>
      <c r="G89" s="10" t="s">
        <v>50</v>
      </c>
      <c r="H89" s="10" t="s">
        <v>38</v>
      </c>
      <c r="I89" s="10" t="s">
        <v>120</v>
      </c>
      <c r="J89" s="10" t="s">
        <v>121</v>
      </c>
      <c r="K89" s="10" t="s">
        <v>123</v>
      </c>
      <c r="L89" s="10" t="s">
        <v>42</v>
      </c>
      <c r="M89" s="10">
        <v>24</v>
      </c>
      <c r="N89" s="10" t="s">
        <v>54</v>
      </c>
      <c r="O89" s="11">
        <v>432</v>
      </c>
      <c r="P89" s="11">
        <f t="shared" si="9"/>
        <v>10368</v>
      </c>
      <c r="Q89" s="11">
        <f t="shared" si="10"/>
        <v>77.760000000000019</v>
      </c>
      <c r="R89" s="11">
        <f t="shared" si="11"/>
        <v>1866.2400000000005</v>
      </c>
      <c r="S89" s="12">
        <f t="shared" si="13"/>
        <v>68.814159292035427</v>
      </c>
      <c r="T89" s="12">
        <f t="shared" si="12"/>
        <v>1651.5398230088504</v>
      </c>
    </row>
    <row r="90" spans="1:20" ht="99.95" customHeight="1" x14ac:dyDescent="0.45">
      <c r="A90" s="10"/>
      <c r="B90" s="10" t="s">
        <v>32</v>
      </c>
      <c r="C90" s="10" t="s">
        <v>33</v>
      </c>
      <c r="D90" s="10" t="s">
        <v>34</v>
      </c>
      <c r="E90" s="10" t="s">
        <v>119</v>
      </c>
      <c r="F90" s="10" t="s">
        <v>49</v>
      </c>
      <c r="G90" s="10" t="s">
        <v>50</v>
      </c>
      <c r="H90" s="10" t="s">
        <v>38</v>
      </c>
      <c r="I90" s="10" t="s">
        <v>120</v>
      </c>
      <c r="J90" s="10" t="s">
        <v>121</v>
      </c>
      <c r="K90" s="10" t="s">
        <v>74</v>
      </c>
      <c r="L90" s="10" t="s">
        <v>42</v>
      </c>
      <c r="M90" s="10">
        <v>21</v>
      </c>
      <c r="N90" s="10" t="s">
        <v>54</v>
      </c>
      <c r="O90" s="11">
        <v>432</v>
      </c>
      <c r="P90" s="11">
        <f t="shared" si="9"/>
        <v>9072</v>
      </c>
      <c r="Q90" s="11">
        <f t="shared" si="10"/>
        <v>77.760000000000019</v>
      </c>
      <c r="R90" s="11">
        <f t="shared" si="11"/>
        <v>1632.9600000000005</v>
      </c>
      <c r="S90" s="12">
        <f t="shared" si="13"/>
        <v>68.814159292035427</v>
      </c>
      <c r="T90" s="12">
        <f t="shared" si="12"/>
        <v>1445.0973451327441</v>
      </c>
    </row>
    <row r="91" spans="1:20" ht="99.95" customHeight="1" x14ac:dyDescent="0.45">
      <c r="A91" s="10"/>
      <c r="B91" s="10" t="s">
        <v>32</v>
      </c>
      <c r="C91" s="10" t="s">
        <v>33</v>
      </c>
      <c r="D91" s="10" t="s">
        <v>34</v>
      </c>
      <c r="E91" s="10" t="s">
        <v>119</v>
      </c>
      <c r="F91" s="10" t="s">
        <v>49</v>
      </c>
      <c r="G91" s="10" t="s">
        <v>50</v>
      </c>
      <c r="H91" s="10" t="s">
        <v>38</v>
      </c>
      <c r="I91" s="10" t="s">
        <v>120</v>
      </c>
      <c r="J91" s="10" t="s">
        <v>121</v>
      </c>
      <c r="K91" s="10" t="s">
        <v>82</v>
      </c>
      <c r="L91" s="10" t="s">
        <v>42</v>
      </c>
      <c r="M91" s="10">
        <v>14</v>
      </c>
      <c r="N91" s="10" t="s">
        <v>54</v>
      </c>
      <c r="O91" s="11">
        <v>432</v>
      </c>
      <c r="P91" s="11">
        <f t="shared" si="9"/>
        <v>6048</v>
      </c>
      <c r="Q91" s="11">
        <f t="shared" si="10"/>
        <v>77.760000000000019</v>
      </c>
      <c r="R91" s="11">
        <f t="shared" si="11"/>
        <v>1088.6400000000003</v>
      </c>
      <c r="S91" s="12">
        <f t="shared" si="13"/>
        <v>68.814159292035427</v>
      </c>
      <c r="T91" s="12">
        <f t="shared" si="12"/>
        <v>963.39823008849601</v>
      </c>
    </row>
    <row r="92" spans="1:20" ht="99.95" customHeight="1" x14ac:dyDescent="0.45">
      <c r="A92" s="10"/>
      <c r="B92" s="10" t="s">
        <v>32</v>
      </c>
      <c r="C92" s="10" t="s">
        <v>33</v>
      </c>
      <c r="D92" s="10" t="s">
        <v>34</v>
      </c>
      <c r="E92" s="10" t="s">
        <v>119</v>
      </c>
      <c r="F92" s="10" t="s">
        <v>49</v>
      </c>
      <c r="G92" s="10" t="s">
        <v>50</v>
      </c>
      <c r="H92" s="10" t="s">
        <v>38</v>
      </c>
      <c r="I92" s="10" t="s">
        <v>120</v>
      </c>
      <c r="J92" s="10" t="s">
        <v>121</v>
      </c>
      <c r="K92" s="10" t="s">
        <v>77</v>
      </c>
      <c r="L92" s="10" t="s">
        <v>42</v>
      </c>
      <c r="M92" s="10">
        <v>9</v>
      </c>
      <c r="N92" s="10" t="s">
        <v>54</v>
      </c>
      <c r="O92" s="11">
        <v>432</v>
      </c>
      <c r="P92" s="11">
        <f t="shared" si="9"/>
        <v>3888</v>
      </c>
      <c r="Q92" s="11">
        <f t="shared" si="10"/>
        <v>77.760000000000019</v>
      </c>
      <c r="R92" s="11">
        <f t="shared" si="11"/>
        <v>699.84000000000015</v>
      </c>
      <c r="S92" s="12">
        <f t="shared" si="13"/>
        <v>68.814159292035427</v>
      </c>
      <c r="T92" s="12">
        <f t="shared" si="12"/>
        <v>619.32743362831889</v>
      </c>
    </row>
    <row r="93" spans="1:20" ht="99.95" customHeight="1" x14ac:dyDescent="0.45">
      <c r="A93" s="10"/>
      <c r="B93" s="10" t="s">
        <v>32</v>
      </c>
      <c r="C93" s="10" t="s">
        <v>33</v>
      </c>
      <c r="D93" s="10" t="s">
        <v>34</v>
      </c>
      <c r="E93" s="10" t="s">
        <v>48</v>
      </c>
      <c r="F93" s="10" t="s">
        <v>49</v>
      </c>
      <c r="G93" s="10" t="s">
        <v>50</v>
      </c>
      <c r="H93" s="10" t="s">
        <v>38</v>
      </c>
      <c r="I93" s="10" t="s">
        <v>124</v>
      </c>
      <c r="J93" s="10" t="s">
        <v>125</v>
      </c>
      <c r="K93" s="10" t="s">
        <v>41</v>
      </c>
      <c r="L93" s="10" t="s">
        <v>42</v>
      </c>
      <c r="M93" s="10">
        <v>49</v>
      </c>
      <c r="N93" s="10" t="s">
        <v>54</v>
      </c>
      <c r="O93" s="11">
        <v>427</v>
      </c>
      <c r="P93" s="11">
        <f t="shared" si="9"/>
        <v>20923</v>
      </c>
      <c r="Q93" s="11">
        <f t="shared" si="10"/>
        <v>76.860000000000028</v>
      </c>
      <c r="R93" s="11">
        <f t="shared" si="11"/>
        <v>3766.1400000000012</v>
      </c>
      <c r="S93" s="12">
        <f t="shared" si="13"/>
        <v>68.01769911504428</v>
      </c>
      <c r="T93" s="12">
        <f t="shared" si="12"/>
        <v>3332.8672566371697</v>
      </c>
    </row>
    <row r="94" spans="1:20" ht="99.95" customHeight="1" x14ac:dyDescent="0.45">
      <c r="A94" s="10"/>
      <c r="B94" s="10" t="s">
        <v>32</v>
      </c>
      <c r="C94" s="10" t="s">
        <v>33</v>
      </c>
      <c r="D94" s="10" t="s">
        <v>34</v>
      </c>
      <c r="E94" s="10" t="s">
        <v>48</v>
      </c>
      <c r="F94" s="10" t="s">
        <v>49</v>
      </c>
      <c r="G94" s="10" t="s">
        <v>50</v>
      </c>
      <c r="H94" s="10" t="s">
        <v>38</v>
      </c>
      <c r="I94" s="10" t="s">
        <v>124</v>
      </c>
      <c r="J94" s="10" t="s">
        <v>125</v>
      </c>
      <c r="K94" s="10" t="s">
        <v>110</v>
      </c>
      <c r="L94" s="10" t="s">
        <v>42</v>
      </c>
      <c r="M94" s="10">
        <v>19</v>
      </c>
      <c r="N94" s="10" t="s">
        <v>54</v>
      </c>
      <c r="O94" s="11">
        <v>427</v>
      </c>
      <c r="P94" s="11">
        <f t="shared" si="9"/>
        <v>8113</v>
      </c>
      <c r="Q94" s="11">
        <f t="shared" si="10"/>
        <v>76.860000000000028</v>
      </c>
      <c r="R94" s="11">
        <f t="shared" si="11"/>
        <v>1460.3400000000006</v>
      </c>
      <c r="S94" s="12">
        <f t="shared" si="13"/>
        <v>68.01769911504428</v>
      </c>
      <c r="T94" s="12">
        <f t="shared" si="12"/>
        <v>1292.3362831858412</v>
      </c>
    </row>
    <row r="95" spans="1:20" ht="99.95" customHeight="1" x14ac:dyDescent="0.45">
      <c r="A95" s="10"/>
      <c r="B95" s="10" t="s">
        <v>32</v>
      </c>
      <c r="C95" s="10" t="s">
        <v>33</v>
      </c>
      <c r="D95" s="10" t="s">
        <v>34</v>
      </c>
      <c r="E95" s="10" t="s">
        <v>48</v>
      </c>
      <c r="F95" s="10" t="s">
        <v>49</v>
      </c>
      <c r="G95" s="10" t="s">
        <v>50</v>
      </c>
      <c r="H95" s="10" t="s">
        <v>38</v>
      </c>
      <c r="I95" s="10" t="s">
        <v>124</v>
      </c>
      <c r="J95" s="10" t="s">
        <v>125</v>
      </c>
      <c r="K95" s="10" t="s">
        <v>74</v>
      </c>
      <c r="L95" s="10" t="s">
        <v>42</v>
      </c>
      <c r="M95" s="10">
        <v>19</v>
      </c>
      <c r="N95" s="10" t="s">
        <v>54</v>
      </c>
      <c r="O95" s="11">
        <v>427</v>
      </c>
      <c r="P95" s="11">
        <f t="shared" si="9"/>
        <v>8113</v>
      </c>
      <c r="Q95" s="11">
        <f t="shared" si="10"/>
        <v>76.860000000000028</v>
      </c>
      <c r="R95" s="11">
        <f t="shared" si="11"/>
        <v>1460.3400000000006</v>
      </c>
      <c r="S95" s="12">
        <f t="shared" si="13"/>
        <v>68.01769911504428</v>
      </c>
      <c r="T95" s="12">
        <f t="shared" si="12"/>
        <v>1292.3362831858412</v>
      </c>
    </row>
    <row r="96" spans="1:20" ht="99.95" customHeight="1" x14ac:dyDescent="0.45">
      <c r="A96" s="10"/>
      <c r="B96" s="10" t="s">
        <v>32</v>
      </c>
      <c r="C96" s="10" t="s">
        <v>33</v>
      </c>
      <c r="D96" s="10" t="s">
        <v>34</v>
      </c>
      <c r="E96" s="10" t="s">
        <v>48</v>
      </c>
      <c r="F96" s="10" t="s">
        <v>49</v>
      </c>
      <c r="G96" s="10" t="s">
        <v>50</v>
      </c>
      <c r="H96" s="10" t="s">
        <v>38</v>
      </c>
      <c r="I96" s="10" t="s">
        <v>124</v>
      </c>
      <c r="J96" s="10" t="s">
        <v>125</v>
      </c>
      <c r="K96" s="10" t="s">
        <v>77</v>
      </c>
      <c r="L96" s="10" t="s">
        <v>42</v>
      </c>
      <c r="M96" s="10">
        <v>10</v>
      </c>
      <c r="N96" s="10" t="s">
        <v>54</v>
      </c>
      <c r="O96" s="11">
        <v>427</v>
      </c>
      <c r="P96" s="11">
        <f t="shared" si="9"/>
        <v>4270</v>
      </c>
      <c r="Q96" s="11">
        <f t="shared" si="10"/>
        <v>76.860000000000028</v>
      </c>
      <c r="R96" s="11">
        <f t="shared" si="11"/>
        <v>768.60000000000025</v>
      </c>
      <c r="S96" s="12">
        <f t="shared" si="13"/>
        <v>68.01769911504428</v>
      </c>
      <c r="T96" s="12">
        <f t="shared" si="12"/>
        <v>680.17699115044275</v>
      </c>
    </row>
    <row r="97" spans="1:20" ht="99.95" customHeight="1" x14ac:dyDescent="0.45">
      <c r="A97" s="10"/>
      <c r="B97" s="10" t="s">
        <v>32</v>
      </c>
      <c r="C97" s="10" t="s">
        <v>33</v>
      </c>
      <c r="D97" s="10" t="s">
        <v>34</v>
      </c>
      <c r="E97" s="10" t="s">
        <v>48</v>
      </c>
      <c r="F97" s="10" t="s">
        <v>49</v>
      </c>
      <c r="G97" s="10" t="s">
        <v>50</v>
      </c>
      <c r="H97" s="10" t="s">
        <v>38</v>
      </c>
      <c r="I97" s="10" t="s">
        <v>124</v>
      </c>
      <c r="J97" s="10" t="s">
        <v>125</v>
      </c>
      <c r="K97" s="10" t="s">
        <v>82</v>
      </c>
      <c r="L97" s="10" t="s">
        <v>42</v>
      </c>
      <c r="M97" s="10">
        <v>9</v>
      </c>
      <c r="N97" s="10" t="s">
        <v>54</v>
      </c>
      <c r="O97" s="11">
        <v>427</v>
      </c>
      <c r="P97" s="11">
        <f t="shared" si="9"/>
        <v>3843</v>
      </c>
      <c r="Q97" s="11">
        <f t="shared" si="10"/>
        <v>76.860000000000028</v>
      </c>
      <c r="R97" s="11">
        <f t="shared" si="11"/>
        <v>691.74000000000024</v>
      </c>
      <c r="S97" s="12">
        <f t="shared" si="13"/>
        <v>68.01769911504428</v>
      </c>
      <c r="T97" s="12">
        <f t="shared" si="12"/>
        <v>612.15929203539849</v>
      </c>
    </row>
    <row r="98" spans="1:20" ht="99.95" customHeight="1" x14ac:dyDescent="0.45">
      <c r="A98" s="10"/>
      <c r="B98" s="10" t="s">
        <v>32</v>
      </c>
      <c r="C98" s="10" t="s">
        <v>33</v>
      </c>
      <c r="D98" s="10" t="s">
        <v>34</v>
      </c>
      <c r="E98" s="10" t="s">
        <v>48</v>
      </c>
      <c r="F98" s="10" t="s">
        <v>49</v>
      </c>
      <c r="G98" s="10" t="s">
        <v>50</v>
      </c>
      <c r="H98" s="10" t="s">
        <v>38</v>
      </c>
      <c r="I98" s="10" t="s">
        <v>124</v>
      </c>
      <c r="J98" s="10" t="s">
        <v>125</v>
      </c>
      <c r="K98" s="10" t="s">
        <v>98</v>
      </c>
      <c r="L98" s="10" t="s">
        <v>42</v>
      </c>
      <c r="M98" s="10">
        <v>9</v>
      </c>
      <c r="N98" s="10" t="s">
        <v>54</v>
      </c>
      <c r="O98" s="11">
        <v>427</v>
      </c>
      <c r="P98" s="11">
        <f t="shared" si="9"/>
        <v>3843</v>
      </c>
      <c r="Q98" s="11">
        <f t="shared" si="10"/>
        <v>76.860000000000028</v>
      </c>
      <c r="R98" s="11">
        <f t="shared" si="11"/>
        <v>691.74000000000024</v>
      </c>
      <c r="S98" s="12">
        <f t="shared" si="13"/>
        <v>68.01769911504428</v>
      </c>
      <c r="T98" s="12">
        <f t="shared" si="12"/>
        <v>612.15929203539849</v>
      </c>
    </row>
    <row r="99" spans="1:20" ht="99.95" customHeight="1" x14ac:dyDescent="0.45">
      <c r="A99" s="10"/>
      <c r="B99" s="10" t="s">
        <v>32</v>
      </c>
      <c r="C99" s="10" t="s">
        <v>33</v>
      </c>
      <c r="D99" s="10" t="s">
        <v>34</v>
      </c>
      <c r="E99" s="10" t="s">
        <v>48</v>
      </c>
      <c r="F99" s="10" t="s">
        <v>49</v>
      </c>
      <c r="G99" s="10" t="s">
        <v>50</v>
      </c>
      <c r="H99" s="10" t="s">
        <v>38</v>
      </c>
      <c r="I99" s="10" t="s">
        <v>124</v>
      </c>
      <c r="J99" s="10" t="s">
        <v>125</v>
      </c>
      <c r="K99" s="10" t="s">
        <v>126</v>
      </c>
      <c r="L99" s="10" t="s">
        <v>42</v>
      </c>
      <c r="M99" s="10">
        <v>9</v>
      </c>
      <c r="N99" s="10" t="s">
        <v>54</v>
      </c>
      <c r="O99" s="11">
        <v>427</v>
      </c>
      <c r="P99" s="11">
        <f t="shared" si="9"/>
        <v>3843</v>
      </c>
      <c r="Q99" s="11">
        <f t="shared" si="10"/>
        <v>76.860000000000028</v>
      </c>
      <c r="R99" s="11">
        <f t="shared" si="11"/>
        <v>691.74000000000024</v>
      </c>
      <c r="S99" s="12">
        <f t="shared" si="13"/>
        <v>68.01769911504428</v>
      </c>
      <c r="T99" s="12">
        <f t="shared" si="12"/>
        <v>612.15929203539849</v>
      </c>
    </row>
    <row r="100" spans="1:20" ht="99.95" customHeight="1" x14ac:dyDescent="0.45">
      <c r="A100" s="10"/>
      <c r="B100" s="10" t="s">
        <v>32</v>
      </c>
      <c r="C100" s="10" t="s">
        <v>33</v>
      </c>
      <c r="D100" s="10" t="s">
        <v>34</v>
      </c>
      <c r="E100" s="10" t="s">
        <v>55</v>
      </c>
      <c r="F100" s="10" t="s">
        <v>49</v>
      </c>
      <c r="G100" s="10" t="s">
        <v>50</v>
      </c>
      <c r="H100" s="10" t="s">
        <v>38</v>
      </c>
      <c r="I100" s="10" t="s">
        <v>127</v>
      </c>
      <c r="J100" s="10" t="s">
        <v>128</v>
      </c>
      <c r="K100" s="10" t="s">
        <v>46</v>
      </c>
      <c r="L100" s="10" t="s">
        <v>42</v>
      </c>
      <c r="M100" s="10">
        <v>20</v>
      </c>
      <c r="N100" s="10" t="s">
        <v>54</v>
      </c>
      <c r="O100" s="11">
        <v>422</v>
      </c>
      <c r="P100" s="11">
        <f t="shared" si="9"/>
        <v>8440</v>
      </c>
      <c r="Q100" s="11">
        <f t="shared" si="10"/>
        <v>75.960000000000022</v>
      </c>
      <c r="R100" s="11">
        <f t="shared" si="11"/>
        <v>1519.2000000000005</v>
      </c>
      <c r="S100" s="12">
        <f t="shared" si="13"/>
        <v>67.221238938053119</v>
      </c>
      <c r="T100" s="12">
        <f t="shared" si="12"/>
        <v>1344.4247787610625</v>
      </c>
    </row>
    <row r="101" spans="1:20" ht="99.95" customHeight="1" x14ac:dyDescent="0.45">
      <c r="A101" s="10"/>
      <c r="B101" s="10" t="s">
        <v>32</v>
      </c>
      <c r="C101" s="10" t="s">
        <v>33</v>
      </c>
      <c r="D101" s="10" t="s">
        <v>34</v>
      </c>
      <c r="E101" s="10" t="s">
        <v>55</v>
      </c>
      <c r="F101" s="10" t="s">
        <v>49</v>
      </c>
      <c r="G101" s="10" t="s">
        <v>50</v>
      </c>
      <c r="H101" s="10" t="s">
        <v>38</v>
      </c>
      <c r="I101" s="10" t="s">
        <v>127</v>
      </c>
      <c r="J101" s="10" t="s">
        <v>128</v>
      </c>
      <c r="K101" s="10" t="s">
        <v>70</v>
      </c>
      <c r="L101" s="10" t="s">
        <v>42</v>
      </c>
      <c r="M101" s="10">
        <v>19</v>
      </c>
      <c r="N101" s="10" t="s">
        <v>54</v>
      </c>
      <c r="O101" s="11">
        <v>422</v>
      </c>
      <c r="P101" s="11">
        <f t="shared" si="9"/>
        <v>8018</v>
      </c>
      <c r="Q101" s="11">
        <f t="shared" si="10"/>
        <v>75.960000000000022</v>
      </c>
      <c r="R101" s="11">
        <f t="shared" si="11"/>
        <v>1443.2400000000005</v>
      </c>
      <c r="S101" s="12">
        <f t="shared" si="13"/>
        <v>67.221238938053119</v>
      </c>
      <c r="T101" s="12">
        <f t="shared" si="12"/>
        <v>1277.2035398230094</v>
      </c>
    </row>
    <row r="102" spans="1:20" ht="99.95" customHeight="1" x14ac:dyDescent="0.45">
      <c r="A102" s="10"/>
      <c r="B102" s="10" t="s">
        <v>32</v>
      </c>
      <c r="C102" s="10" t="s">
        <v>33</v>
      </c>
      <c r="D102" s="10" t="s">
        <v>34</v>
      </c>
      <c r="E102" s="10" t="s">
        <v>55</v>
      </c>
      <c r="F102" s="10" t="s">
        <v>49</v>
      </c>
      <c r="G102" s="10" t="s">
        <v>50</v>
      </c>
      <c r="H102" s="10" t="s">
        <v>38</v>
      </c>
      <c r="I102" s="10" t="s">
        <v>127</v>
      </c>
      <c r="J102" s="10" t="s">
        <v>128</v>
      </c>
      <c r="K102" s="10" t="s">
        <v>98</v>
      </c>
      <c r="L102" s="10" t="s">
        <v>42</v>
      </c>
      <c r="M102" s="10">
        <v>19</v>
      </c>
      <c r="N102" s="10" t="s">
        <v>54</v>
      </c>
      <c r="O102" s="11">
        <v>422</v>
      </c>
      <c r="P102" s="11">
        <f t="shared" si="9"/>
        <v>8018</v>
      </c>
      <c r="Q102" s="11">
        <f t="shared" si="10"/>
        <v>75.960000000000022</v>
      </c>
      <c r="R102" s="11">
        <f t="shared" si="11"/>
        <v>1443.2400000000005</v>
      </c>
      <c r="S102" s="12">
        <f t="shared" si="13"/>
        <v>67.221238938053119</v>
      </c>
      <c r="T102" s="12">
        <f t="shared" si="12"/>
        <v>1277.2035398230094</v>
      </c>
    </row>
    <row r="103" spans="1:20" s="2" customFormat="1" ht="30" customHeight="1" x14ac:dyDescent="0.4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>
        <f>SUM(M15:M102)</f>
        <v>2125</v>
      </c>
      <c r="N103" s="8"/>
      <c r="O103" s="9"/>
      <c r="P103" s="9">
        <f t="shared" ref="P103:T103" si="14">SUM(P15:P102)</f>
        <v>809726</v>
      </c>
      <c r="Q103" s="9"/>
      <c r="R103" s="9">
        <f t="shared" si="14"/>
        <v>145750.68000000002</v>
      </c>
      <c r="S103" s="16"/>
      <c r="T103" s="16">
        <f t="shared" si="14"/>
        <v>128982.90265486727</v>
      </c>
    </row>
    <row r="104" spans="1:20" ht="14.25" x14ac:dyDescent="0.45"/>
    <row r="105" spans="1:20" ht="14.25" x14ac:dyDescent="0.45"/>
    <row r="106" spans="1:20" ht="14.25" x14ac:dyDescent="0.45"/>
    <row r="107" spans="1:20" ht="14.25" x14ac:dyDescent="0.45"/>
    <row r="108" spans="1:20" ht="14.25" x14ac:dyDescent="0.45"/>
    <row r="109" spans="1:20" ht="14.25" x14ac:dyDescent="0.45"/>
    <row r="110" spans="1:20" ht="14.25" x14ac:dyDescent="0.45"/>
    <row r="111" spans="1:20" ht="14.25" x14ac:dyDescent="0.45"/>
    <row r="112" spans="1:20" ht="14.25" x14ac:dyDescent="0.45"/>
    <row r="113" ht="14.25" x14ac:dyDescent="0.45"/>
    <row r="114" ht="14.25" x14ac:dyDescent="0.45"/>
    <row r="115" ht="14.25" x14ac:dyDescent="0.45"/>
    <row r="116" ht="14.25" x14ac:dyDescent="0.45"/>
    <row r="117" ht="14.25" x14ac:dyDescent="0.45"/>
    <row r="118" ht="14.25" x14ac:dyDescent="0.45"/>
    <row r="119" ht="14.25" x14ac:dyDescent="0.45"/>
    <row r="120" ht="14.25" x14ac:dyDescent="0.45"/>
    <row r="121" ht="14.25" x14ac:dyDescent="0.45"/>
    <row r="122" ht="14.25" x14ac:dyDescent="0.45"/>
    <row r="123" ht="14.25" x14ac:dyDescent="0.45"/>
    <row r="124" ht="14.25" x14ac:dyDescent="0.45"/>
    <row r="125" ht="14.25" x14ac:dyDescent="0.45"/>
    <row r="126" ht="14.25" x14ac:dyDescent="0.45"/>
    <row r="127" ht="14.25" x14ac:dyDescent="0.45"/>
    <row r="128" ht="14.25" x14ac:dyDescent="0.45"/>
    <row r="129" ht="14.25" x14ac:dyDescent="0.45"/>
    <row r="130" ht="14.25" x14ac:dyDescent="0.45"/>
    <row r="131" ht="14.25" x14ac:dyDescent="0.45"/>
    <row r="132" ht="14.25" x14ac:dyDescent="0.45"/>
    <row r="133" ht="14.25" x14ac:dyDescent="0.45"/>
    <row r="134" ht="14.25" x14ac:dyDescent="0.45"/>
    <row r="135" ht="14.25" x14ac:dyDescent="0.45"/>
    <row r="136" ht="14.25" x14ac:dyDescent="0.45"/>
    <row r="137" ht="14.25" x14ac:dyDescent="0.45"/>
    <row r="138" ht="14.25" x14ac:dyDescent="0.45"/>
    <row r="139" ht="14.25" x14ac:dyDescent="0.45"/>
    <row r="140" ht="14.25" x14ac:dyDescent="0.45"/>
    <row r="141" ht="14.25" x14ac:dyDescent="0.45"/>
    <row r="142" ht="14.25" x14ac:dyDescent="0.45"/>
    <row r="143" ht="14.25" x14ac:dyDescent="0.45"/>
    <row r="144" ht="14.25" x14ac:dyDescent="0.45"/>
    <row r="145" ht="14.25" x14ac:dyDescent="0.45"/>
    <row r="146" ht="14.25" x14ac:dyDescent="0.45"/>
    <row r="147" ht="14.25" x14ac:dyDescent="0.45"/>
    <row r="148" ht="14.25" x14ac:dyDescent="0.45"/>
    <row r="149" ht="14.25" x14ac:dyDescent="0.45"/>
    <row r="150" ht="14.25" x14ac:dyDescent="0.45"/>
    <row r="151" ht="14.25" x14ac:dyDescent="0.45"/>
    <row r="152" ht="14.25" x14ac:dyDescent="0.45"/>
    <row r="153" ht="14.25" x14ac:dyDescent="0.45"/>
    <row r="154" ht="14.25" x14ac:dyDescent="0.45"/>
    <row r="155" ht="14.25" x14ac:dyDescent="0.45"/>
    <row r="156" ht="14.25" x14ac:dyDescent="0.45"/>
    <row r="157" ht="14.25" x14ac:dyDescent="0.45"/>
    <row r="158" ht="14.25" x14ac:dyDescent="0.45"/>
    <row r="159" ht="14.25" x14ac:dyDescent="0.45"/>
    <row r="160" ht="14.25" x14ac:dyDescent="0.45"/>
    <row r="161" ht="14.25" x14ac:dyDescent="0.45"/>
    <row r="162" ht="14.25" x14ac:dyDescent="0.45"/>
    <row r="163" ht="14.25" x14ac:dyDescent="0.45"/>
    <row r="164" ht="14.25" x14ac:dyDescent="0.45"/>
    <row r="165" ht="14.25" x14ac:dyDescent="0.45"/>
    <row r="166" ht="14.25" x14ac:dyDescent="0.45"/>
    <row r="167" ht="14.25" x14ac:dyDescent="0.45"/>
    <row r="168" ht="14.25" x14ac:dyDescent="0.45"/>
    <row r="169" ht="14.25" x14ac:dyDescent="0.45"/>
    <row r="170" ht="14.25" x14ac:dyDescent="0.45"/>
    <row r="171" ht="14.25" x14ac:dyDescent="0.45"/>
    <row r="172" ht="14.25" x14ac:dyDescent="0.45"/>
    <row r="173" ht="14.25" x14ac:dyDescent="0.45"/>
    <row r="174" ht="14.25" x14ac:dyDescent="0.45"/>
    <row r="175" ht="14.25" x14ac:dyDescent="0.45"/>
    <row r="176" ht="14.25" x14ac:dyDescent="0.45"/>
    <row r="177" ht="14.25" x14ac:dyDescent="0.45"/>
    <row r="178" ht="14.25" x14ac:dyDescent="0.45"/>
    <row r="179" ht="14.25" x14ac:dyDescent="0.45"/>
    <row r="180" ht="14.25" x14ac:dyDescent="0.45"/>
    <row r="181" ht="14.25" x14ac:dyDescent="0.45"/>
    <row r="182" ht="14.25" x14ac:dyDescent="0.45"/>
    <row r="183" ht="14.25" x14ac:dyDescent="0.45"/>
    <row r="184" ht="14.25" x14ac:dyDescent="0.45"/>
    <row r="185" ht="14.25" x14ac:dyDescent="0.45"/>
    <row r="186" ht="14.25" x14ac:dyDescent="0.45"/>
    <row r="187" ht="14.25" x14ac:dyDescent="0.45"/>
    <row r="188" ht="14.25" x14ac:dyDescent="0.45"/>
    <row r="189" ht="14.25" x14ac:dyDescent="0.45"/>
    <row r="190" ht="14.25" x14ac:dyDescent="0.45"/>
    <row r="191" ht="14.25" x14ac:dyDescent="0.45"/>
    <row r="192" ht="14.25" x14ac:dyDescent="0.45"/>
    <row r="193" ht="14.25" x14ac:dyDescent="0.45"/>
    <row r="194" ht="14.25" x14ac:dyDescent="0.45"/>
    <row r="195" ht="14.25" x14ac:dyDescent="0.45"/>
    <row r="196" ht="14.25" x14ac:dyDescent="0.45"/>
    <row r="197" ht="14.25" x14ac:dyDescent="0.45"/>
    <row r="198" ht="14.25" x14ac:dyDescent="0.45"/>
    <row r="199" ht="14.25" x14ac:dyDescent="0.45"/>
    <row r="200" ht="14.25" x14ac:dyDescent="0.45"/>
    <row r="201" ht="14.25" x14ac:dyDescent="0.45"/>
    <row r="202" ht="14.25" x14ac:dyDescent="0.45"/>
    <row r="203" ht="14.25" x14ac:dyDescent="0.45"/>
    <row r="204" ht="14.25" x14ac:dyDescent="0.45"/>
    <row r="205" ht="14.25" x14ac:dyDescent="0.45"/>
    <row r="206" ht="14.25" x14ac:dyDescent="0.45"/>
    <row r="207" ht="14.25" x14ac:dyDescent="0.45"/>
    <row r="208" ht="14.25" x14ac:dyDescent="0.45"/>
    <row r="209" ht="14.25" x14ac:dyDescent="0.45"/>
    <row r="210" ht="14.25" x14ac:dyDescent="0.45"/>
    <row r="211" ht="14.25" x14ac:dyDescent="0.45"/>
    <row r="212" ht="14.25" x14ac:dyDescent="0.45"/>
    <row r="213" ht="14.25" x14ac:dyDescent="0.45"/>
    <row r="214" ht="14.25" x14ac:dyDescent="0.45"/>
    <row r="215" ht="14.25" x14ac:dyDescent="0.45"/>
    <row r="216" ht="14.25" x14ac:dyDescent="0.45"/>
    <row r="217" ht="14.25" x14ac:dyDescent="0.45"/>
    <row r="218" ht="14.25" x14ac:dyDescent="0.45"/>
    <row r="219" ht="14.25" x14ac:dyDescent="0.45"/>
    <row r="220" ht="14.25" x14ac:dyDescent="0.45"/>
    <row r="221" ht="14.25" x14ac:dyDescent="0.45"/>
    <row r="222" ht="14.25" x14ac:dyDescent="0.45"/>
    <row r="223" ht="14.25" x14ac:dyDescent="0.45"/>
    <row r="224" ht="14.25" x14ac:dyDescent="0.45"/>
    <row r="225" ht="14.25" x14ac:dyDescent="0.45"/>
    <row r="226" ht="14.25" x14ac:dyDescent="0.45"/>
    <row r="227" ht="14.25" x14ac:dyDescent="0.45"/>
    <row r="228" ht="14.25" x14ac:dyDescent="0.45"/>
    <row r="229" ht="14.25" x14ac:dyDescent="0.45"/>
    <row r="230" ht="14.25" x14ac:dyDescent="0.45"/>
    <row r="231" ht="14.25" x14ac:dyDescent="0.45"/>
    <row r="232" ht="14.25" x14ac:dyDescent="0.45"/>
    <row r="233" ht="14.25" x14ac:dyDescent="0.45"/>
    <row r="234" ht="14.25" x14ac:dyDescent="0.45"/>
    <row r="235" ht="14.25" x14ac:dyDescent="0.45"/>
    <row r="236" ht="14.25" x14ac:dyDescent="0.45"/>
    <row r="237" ht="14.25" x14ac:dyDescent="0.45"/>
    <row r="238" ht="14.25" x14ac:dyDescent="0.45"/>
    <row r="239" ht="14.25" x14ac:dyDescent="0.45"/>
    <row r="240" ht="14.25" x14ac:dyDescent="0.45"/>
    <row r="241" ht="14.25" x14ac:dyDescent="0.45"/>
    <row r="242" ht="14.25" x14ac:dyDescent="0.45"/>
    <row r="243" ht="14.25" x14ac:dyDescent="0.45"/>
    <row r="244" ht="14.25" x14ac:dyDescent="0.45"/>
    <row r="245" ht="14.25" x14ac:dyDescent="0.45"/>
    <row r="246" ht="14.25" x14ac:dyDescent="0.45"/>
    <row r="247" ht="14.25" x14ac:dyDescent="0.45"/>
    <row r="248" ht="14.25" x14ac:dyDescent="0.45"/>
    <row r="249" ht="14.25" x14ac:dyDescent="0.45"/>
    <row r="250" ht="14.25" x14ac:dyDescent="0.45"/>
    <row r="251" ht="14.25" x14ac:dyDescent="0.45"/>
    <row r="252" ht="14.25" x14ac:dyDescent="0.45"/>
    <row r="253" ht="14.25" x14ac:dyDescent="0.45"/>
    <row r="254" ht="14.25" x14ac:dyDescent="0.45"/>
    <row r="255" ht="14.25" x14ac:dyDescent="0.45"/>
    <row r="256" ht="14.25" x14ac:dyDescent="0.45"/>
    <row r="257" ht="14.25" x14ac:dyDescent="0.45"/>
    <row r="258" ht="14.25" x14ac:dyDescent="0.45"/>
    <row r="259" ht="14.25" x14ac:dyDescent="0.45"/>
    <row r="260" ht="14.25" x14ac:dyDescent="0.45"/>
    <row r="261" ht="14.25" x14ac:dyDescent="0.45"/>
    <row r="262" ht="14.25" x14ac:dyDescent="0.45"/>
    <row r="263" ht="14.25" x14ac:dyDescent="0.45"/>
    <row r="264" ht="14.25" x14ac:dyDescent="0.45"/>
    <row r="265" ht="14.25" x14ac:dyDescent="0.45"/>
    <row r="266" ht="14.25" x14ac:dyDescent="0.45"/>
    <row r="267" ht="14.25" x14ac:dyDescent="0.45"/>
    <row r="268" ht="14.25" x14ac:dyDescent="0.45"/>
    <row r="269" ht="14.25" x14ac:dyDescent="0.45"/>
    <row r="270" ht="14.25" x14ac:dyDescent="0.45"/>
    <row r="271" ht="14.25" x14ac:dyDescent="0.45"/>
    <row r="272" ht="14.25" x14ac:dyDescent="0.45"/>
    <row r="273" ht="14.25" x14ac:dyDescent="0.45"/>
    <row r="274" ht="14.25" x14ac:dyDescent="0.45"/>
    <row r="275" ht="14.25" x14ac:dyDescent="0.45"/>
    <row r="276" ht="14.25" x14ac:dyDescent="0.45"/>
    <row r="277" ht="14.25" x14ac:dyDescent="0.45"/>
    <row r="278" ht="14.25" x14ac:dyDescent="0.45"/>
    <row r="279" ht="14.25" x14ac:dyDescent="0.45"/>
    <row r="280" ht="14.25" x14ac:dyDescent="0.45"/>
    <row r="281" ht="14.25" x14ac:dyDescent="0.45"/>
    <row r="282" ht="14.25" x14ac:dyDescent="0.45"/>
    <row r="283" ht="14.25" x14ac:dyDescent="0.45"/>
    <row r="284" ht="14.25" x14ac:dyDescent="0.45"/>
    <row r="285" ht="14.25" x14ac:dyDescent="0.45"/>
    <row r="286" ht="14.25" x14ac:dyDescent="0.45"/>
    <row r="287" ht="14.25" x14ac:dyDescent="0.45"/>
    <row r="288" ht="14.25" x14ac:dyDescent="0.45"/>
    <row r="289" ht="14.25" x14ac:dyDescent="0.45"/>
    <row r="290" ht="14.25" x14ac:dyDescent="0.45"/>
    <row r="291" ht="14.25" x14ac:dyDescent="0.45"/>
    <row r="292" ht="14.25" x14ac:dyDescent="0.45"/>
    <row r="293" ht="14.25" x14ac:dyDescent="0.45"/>
    <row r="294" ht="14.25" x14ac:dyDescent="0.45"/>
    <row r="295" ht="14.25" x14ac:dyDescent="0.45"/>
    <row r="296" ht="14.25" x14ac:dyDescent="0.45"/>
    <row r="297" ht="14.25" x14ac:dyDescent="0.45"/>
    <row r="298" ht="14.25" x14ac:dyDescent="0.45"/>
    <row r="299" ht="14.25" x14ac:dyDescent="0.45"/>
    <row r="300" ht="14.25" x14ac:dyDescent="0.45"/>
    <row r="301" ht="14.25" x14ac:dyDescent="0.45"/>
    <row r="302" ht="14.25" x14ac:dyDescent="0.45"/>
    <row r="303" ht="14.25" x14ac:dyDescent="0.45"/>
    <row r="304" ht="14.25" x14ac:dyDescent="0.45"/>
    <row r="305" ht="14.25" x14ac:dyDescent="0.45"/>
    <row r="306" ht="14.25" x14ac:dyDescent="0.45"/>
    <row r="307" ht="14.25" x14ac:dyDescent="0.45"/>
    <row r="308" ht="14.25" x14ac:dyDescent="0.45"/>
    <row r="309" ht="14.25" x14ac:dyDescent="0.45"/>
    <row r="310" ht="14.25" x14ac:dyDescent="0.45"/>
    <row r="311" ht="14.25" x14ac:dyDescent="0.45"/>
    <row r="312" ht="14.25" x14ac:dyDescent="0.45"/>
    <row r="313" ht="14.25" x14ac:dyDescent="0.45"/>
    <row r="314" ht="14.25" x14ac:dyDescent="0.45"/>
    <row r="315" ht="14.25" x14ac:dyDescent="0.45"/>
    <row r="316" ht="14.25" x14ac:dyDescent="0.45"/>
    <row r="317" ht="14.25" x14ac:dyDescent="0.45"/>
    <row r="318" ht="14.25" x14ac:dyDescent="0.45"/>
    <row r="319" ht="14.25" x14ac:dyDescent="0.45"/>
    <row r="320" ht="14.25" x14ac:dyDescent="0.45"/>
    <row r="321" ht="14.25" x14ac:dyDescent="0.45"/>
    <row r="322" ht="14.25" x14ac:dyDescent="0.45"/>
    <row r="323" ht="14.25" x14ac:dyDescent="0.45"/>
    <row r="324" ht="14.25" x14ac:dyDescent="0.45"/>
    <row r="325" ht="14.25" x14ac:dyDescent="0.45"/>
    <row r="326" ht="14.25" x14ac:dyDescent="0.45"/>
    <row r="327" ht="14.25" x14ac:dyDescent="0.45"/>
    <row r="328" ht="14.25" x14ac:dyDescent="0.45"/>
    <row r="329" ht="14.25" x14ac:dyDescent="0.45"/>
    <row r="330" ht="14.25" x14ac:dyDescent="0.45"/>
    <row r="331" ht="14.25" x14ac:dyDescent="0.45"/>
    <row r="332" ht="14.25" x14ac:dyDescent="0.45"/>
    <row r="333" ht="14.25" x14ac:dyDescent="0.45"/>
    <row r="334" ht="14.25" x14ac:dyDescent="0.45"/>
    <row r="335" ht="14.25" x14ac:dyDescent="0.45"/>
    <row r="336" ht="14.25" x14ac:dyDescent="0.45"/>
    <row r="337" ht="14.25" x14ac:dyDescent="0.45"/>
    <row r="338" ht="14.25" x14ac:dyDescent="0.45"/>
    <row r="339" ht="14.25" x14ac:dyDescent="0.45"/>
    <row r="340" ht="14.25" x14ac:dyDescent="0.45"/>
    <row r="341" ht="14.25" x14ac:dyDescent="0.45"/>
    <row r="342" ht="14.25" x14ac:dyDescent="0.45"/>
    <row r="343" ht="14.25" x14ac:dyDescent="0.45"/>
    <row r="344" ht="14.25" x14ac:dyDescent="0.45"/>
    <row r="345" ht="14.25" x14ac:dyDescent="0.45"/>
    <row r="346" ht="14.25" x14ac:dyDescent="0.45"/>
    <row r="347" ht="14.25" x14ac:dyDescent="0.45"/>
    <row r="348" ht="14.25" x14ac:dyDescent="0.45"/>
    <row r="349" ht="14.25" x14ac:dyDescent="0.45"/>
    <row r="350" ht="14.25" x14ac:dyDescent="0.45"/>
    <row r="351" ht="14.25" x14ac:dyDescent="0.45"/>
    <row r="352" ht="14.25" x14ac:dyDescent="0.45"/>
    <row r="353" ht="14.25" x14ac:dyDescent="0.45"/>
    <row r="354" ht="14.25" x14ac:dyDescent="0.45"/>
    <row r="355" ht="14.25" x14ac:dyDescent="0.45"/>
    <row r="356" ht="14.25" x14ac:dyDescent="0.45"/>
    <row r="357" ht="14.25" x14ac:dyDescent="0.45"/>
    <row r="358" ht="14.25" x14ac:dyDescent="0.45"/>
    <row r="359" ht="14.25" x14ac:dyDescent="0.45"/>
    <row r="360" ht="14.25" x14ac:dyDescent="0.45"/>
    <row r="361" ht="14.25" x14ac:dyDescent="0.45"/>
    <row r="362" ht="14.25" x14ac:dyDescent="0.45"/>
    <row r="363" ht="14.25" x14ac:dyDescent="0.45"/>
    <row r="364" ht="14.25" x14ac:dyDescent="0.45"/>
    <row r="365" ht="14.25" x14ac:dyDescent="0.45"/>
    <row r="366" ht="14.25" x14ac:dyDescent="0.45"/>
    <row r="367" ht="14.25" x14ac:dyDescent="0.45"/>
    <row r="368" ht="14.25" x14ac:dyDescent="0.45"/>
    <row r="369" ht="14.25" x14ac:dyDescent="0.45"/>
    <row r="370" ht="14.25" x14ac:dyDescent="0.45"/>
    <row r="371" ht="14.25" x14ac:dyDescent="0.45"/>
    <row r="372" ht="14.25" x14ac:dyDescent="0.45"/>
    <row r="373" ht="14.25" x14ac:dyDescent="0.45"/>
    <row r="374" ht="14.25" x14ac:dyDescent="0.45"/>
    <row r="375" ht="14.25" x14ac:dyDescent="0.45"/>
    <row r="376" ht="14.25" x14ac:dyDescent="0.45"/>
    <row r="377" ht="14.25" x14ac:dyDescent="0.45"/>
    <row r="378" ht="14.25" x14ac:dyDescent="0.45"/>
    <row r="379" ht="14.25" x14ac:dyDescent="0.45"/>
    <row r="380" ht="14.25" x14ac:dyDescent="0.45"/>
    <row r="381" ht="14.25" x14ac:dyDescent="0.45"/>
    <row r="382" ht="14.25" x14ac:dyDescent="0.45"/>
    <row r="383" ht="14.25" x14ac:dyDescent="0.45"/>
    <row r="384" ht="14.25" x14ac:dyDescent="0.45"/>
    <row r="385" ht="14.25" x14ac:dyDescent="0.45"/>
    <row r="386" ht="14.25" x14ac:dyDescent="0.45"/>
    <row r="387" ht="14.25" x14ac:dyDescent="0.45"/>
    <row r="388" ht="14.25" x14ac:dyDescent="0.45"/>
    <row r="389" ht="14.25" x14ac:dyDescent="0.45"/>
    <row r="390" ht="14.25" x14ac:dyDescent="0.45"/>
    <row r="391" ht="14.25" x14ac:dyDescent="0.45"/>
    <row r="392" ht="14.25" x14ac:dyDescent="0.45"/>
    <row r="393" ht="14.25" x14ac:dyDescent="0.45"/>
    <row r="394" ht="14.25" x14ac:dyDescent="0.45"/>
    <row r="395" ht="14.25" x14ac:dyDescent="0.45"/>
    <row r="396" ht="14.25" x14ac:dyDescent="0.45"/>
    <row r="397" ht="14.25" x14ac:dyDescent="0.45"/>
    <row r="398" ht="14.25" x14ac:dyDescent="0.45"/>
    <row r="399" ht="14.25" x14ac:dyDescent="0.45"/>
    <row r="400" ht="14.25" x14ac:dyDescent="0.45"/>
    <row r="401" ht="14.25" x14ac:dyDescent="0.45"/>
    <row r="402" ht="14.25" x14ac:dyDescent="0.45"/>
    <row r="403" ht="14.25" x14ac:dyDescent="0.45"/>
    <row r="404" ht="14.25" x14ac:dyDescent="0.45"/>
    <row r="405" ht="14.25" x14ac:dyDescent="0.45"/>
    <row r="406" ht="14.25" x14ac:dyDescent="0.45"/>
    <row r="407" ht="14.25" x14ac:dyDescent="0.45"/>
    <row r="408" ht="14.25" x14ac:dyDescent="0.45"/>
    <row r="409" ht="14.25" x14ac:dyDescent="0.45"/>
    <row r="410" ht="14.25" x14ac:dyDescent="0.45"/>
    <row r="411" ht="14.25" x14ac:dyDescent="0.45"/>
    <row r="412" ht="14.25" x14ac:dyDescent="0.45"/>
    <row r="413" ht="14.25" x14ac:dyDescent="0.45"/>
    <row r="414" ht="14.25" x14ac:dyDescent="0.45"/>
    <row r="415" ht="14.25" x14ac:dyDescent="0.45"/>
    <row r="416" ht="14.25" x14ac:dyDescent="0.45"/>
    <row r="417" ht="14.25" x14ac:dyDescent="0.45"/>
    <row r="418" ht="14.25" x14ac:dyDescent="0.45"/>
    <row r="419" ht="14.25" x14ac:dyDescent="0.45"/>
    <row r="420" ht="14.25" x14ac:dyDescent="0.45"/>
    <row r="421" ht="14.25" x14ac:dyDescent="0.45"/>
    <row r="422" ht="14.25" x14ac:dyDescent="0.45"/>
    <row r="423" ht="14.25" x14ac:dyDescent="0.45"/>
    <row r="424" ht="14.25" x14ac:dyDescent="0.45"/>
    <row r="425" ht="14.25" x14ac:dyDescent="0.45"/>
    <row r="426" ht="14.25" x14ac:dyDescent="0.45"/>
    <row r="427" ht="14.25" x14ac:dyDescent="0.45"/>
    <row r="428" ht="14.25" x14ac:dyDescent="0.45"/>
    <row r="429" ht="14.25" x14ac:dyDescent="0.45"/>
    <row r="430" ht="14.25" x14ac:dyDescent="0.45"/>
    <row r="431" ht="14.25" x14ac:dyDescent="0.45"/>
    <row r="432" ht="14.25" x14ac:dyDescent="0.45"/>
    <row r="433" ht="14.25" x14ac:dyDescent="0.45"/>
    <row r="434" ht="14.25" x14ac:dyDescent="0.45"/>
    <row r="435" ht="14.25" x14ac:dyDescent="0.45"/>
    <row r="436" ht="14.25" x14ac:dyDescent="0.45"/>
    <row r="437" ht="14.25" x14ac:dyDescent="0.45"/>
    <row r="438" ht="14.25" x14ac:dyDescent="0.45"/>
    <row r="439" ht="14.25" x14ac:dyDescent="0.45"/>
    <row r="440" ht="14.25" x14ac:dyDescent="0.45"/>
    <row r="441" ht="14.25" x14ac:dyDescent="0.45"/>
    <row r="442" ht="14.25" x14ac:dyDescent="0.45"/>
    <row r="443" ht="14.25" x14ac:dyDescent="0.45"/>
    <row r="444" ht="14.25" x14ac:dyDescent="0.45"/>
    <row r="445" ht="14.25" x14ac:dyDescent="0.45"/>
    <row r="446" ht="14.25" x14ac:dyDescent="0.45"/>
    <row r="447" ht="14.25" x14ac:dyDescent="0.45"/>
    <row r="448" ht="14.25" x14ac:dyDescent="0.45"/>
    <row r="449" ht="14.25" x14ac:dyDescent="0.45"/>
    <row r="450" ht="14.25" x14ac:dyDescent="0.45"/>
    <row r="451" ht="14.25" x14ac:dyDescent="0.45"/>
    <row r="452" ht="14.25" x14ac:dyDescent="0.45"/>
    <row r="453" ht="14.25" x14ac:dyDescent="0.45"/>
    <row r="454" ht="14.25" x14ac:dyDescent="0.45"/>
    <row r="455" ht="14.25" x14ac:dyDescent="0.45"/>
    <row r="456" ht="14.25" x14ac:dyDescent="0.45"/>
    <row r="457" ht="14.25" x14ac:dyDescent="0.45"/>
    <row r="458" ht="14.25" x14ac:dyDescent="0.45"/>
    <row r="459" ht="14.25" x14ac:dyDescent="0.45"/>
    <row r="460" ht="14.25" x14ac:dyDescent="0.45"/>
    <row r="461" ht="14.25" x14ac:dyDescent="0.45"/>
    <row r="462" ht="14.25" x14ac:dyDescent="0.45"/>
    <row r="463" ht="14.25" x14ac:dyDescent="0.45"/>
    <row r="464" ht="14.25" x14ac:dyDescent="0.45"/>
    <row r="465" ht="14.25" x14ac:dyDescent="0.45"/>
    <row r="466" ht="14.25" x14ac:dyDescent="0.45"/>
    <row r="467" ht="14.25" x14ac:dyDescent="0.45"/>
    <row r="468" ht="14.25" x14ac:dyDescent="0.45"/>
    <row r="469" ht="14.25" x14ac:dyDescent="0.45"/>
    <row r="470" ht="14.25" x14ac:dyDescent="0.45"/>
    <row r="471" ht="14.25" x14ac:dyDescent="0.45"/>
    <row r="472" ht="14.25" x14ac:dyDescent="0.45"/>
    <row r="473" ht="14.25" x14ac:dyDescent="0.45"/>
    <row r="474" ht="14.25" x14ac:dyDescent="0.45"/>
    <row r="475" ht="14.25" x14ac:dyDescent="0.45"/>
    <row r="476" ht="14.25" x14ac:dyDescent="0.45"/>
    <row r="477" ht="14.25" x14ac:dyDescent="0.45"/>
    <row r="478" ht="14.25" x14ac:dyDescent="0.45"/>
    <row r="479" ht="14.25" x14ac:dyDescent="0.45"/>
    <row r="480" ht="14.25" x14ac:dyDescent="0.45"/>
    <row r="481" ht="14.25" x14ac:dyDescent="0.45"/>
    <row r="482" ht="14.25" x14ac:dyDescent="0.45"/>
    <row r="483" ht="14.25" x14ac:dyDescent="0.45"/>
    <row r="484" ht="14.25" x14ac:dyDescent="0.45"/>
    <row r="485" ht="14.25" x14ac:dyDescent="0.45"/>
    <row r="486" ht="14.25" x14ac:dyDescent="0.45"/>
    <row r="487" ht="14.25" x14ac:dyDescent="0.45"/>
    <row r="488" ht="14.25" x14ac:dyDescent="0.45"/>
    <row r="489" ht="14.25" x14ac:dyDescent="0.45"/>
    <row r="490" ht="14.25" x14ac:dyDescent="0.45"/>
    <row r="491" ht="14.25" x14ac:dyDescent="0.45"/>
    <row r="492" ht="14.25" x14ac:dyDescent="0.45"/>
    <row r="493" ht="14.25" x14ac:dyDescent="0.45"/>
    <row r="494" ht="14.25" x14ac:dyDescent="0.45"/>
    <row r="495" ht="14.25" x14ac:dyDescent="0.45"/>
    <row r="496" ht="14.25" x14ac:dyDescent="0.45"/>
    <row r="497" ht="14.25" x14ac:dyDescent="0.45"/>
    <row r="498" ht="14.25" x14ac:dyDescent="0.45"/>
    <row r="499" ht="14.25" x14ac:dyDescent="0.45"/>
    <row r="500" ht="14.25" x14ac:dyDescent="0.45"/>
    <row r="501" ht="14.25" x14ac:dyDescent="0.45"/>
    <row r="502" ht="14.25" x14ac:dyDescent="0.45"/>
    <row r="503" ht="14.25" x14ac:dyDescent="0.45"/>
    <row r="504" ht="14.25" x14ac:dyDescent="0.45"/>
    <row r="505" ht="14.25" x14ac:dyDescent="0.45"/>
    <row r="506" ht="14.25" x14ac:dyDescent="0.45"/>
    <row r="507" ht="14.25" x14ac:dyDescent="0.45"/>
    <row r="508" ht="14.25" x14ac:dyDescent="0.45"/>
    <row r="509" ht="14.25" x14ac:dyDescent="0.45"/>
    <row r="510" ht="14.25" x14ac:dyDescent="0.45"/>
    <row r="511" ht="14.25" x14ac:dyDescent="0.45"/>
    <row r="512" ht="14.25" x14ac:dyDescent="0.45"/>
    <row r="513" ht="14.25" x14ac:dyDescent="0.45"/>
    <row r="514" ht="14.25" x14ac:dyDescent="0.45"/>
    <row r="515" ht="14.25" x14ac:dyDescent="0.45"/>
    <row r="516" ht="14.25" x14ac:dyDescent="0.45"/>
    <row r="517" ht="14.25" x14ac:dyDescent="0.45"/>
    <row r="518" ht="14.25" x14ac:dyDescent="0.45"/>
    <row r="519" ht="14.25" x14ac:dyDescent="0.45"/>
    <row r="520" ht="14.25" x14ac:dyDescent="0.45"/>
    <row r="521" ht="14.25" x14ac:dyDescent="0.45"/>
    <row r="522" ht="14.25" x14ac:dyDescent="0.45"/>
    <row r="523" ht="14.25" x14ac:dyDescent="0.45"/>
    <row r="524" ht="14.25" x14ac:dyDescent="0.45"/>
    <row r="525" ht="14.25" x14ac:dyDescent="0.45"/>
    <row r="526" ht="14.25" x14ac:dyDescent="0.45"/>
    <row r="527" ht="14.25" x14ac:dyDescent="0.45"/>
    <row r="528" ht="14.25" x14ac:dyDescent="0.45"/>
    <row r="529" ht="14.25" x14ac:dyDescent="0.45"/>
    <row r="530" ht="14.25" x14ac:dyDescent="0.45"/>
    <row r="531" ht="14.25" x14ac:dyDescent="0.45"/>
    <row r="532" ht="14.25" x14ac:dyDescent="0.45"/>
    <row r="533" ht="14.25" x14ac:dyDescent="0.45"/>
    <row r="534" ht="14.25" x14ac:dyDescent="0.45"/>
    <row r="535" ht="14.25" x14ac:dyDescent="0.45"/>
    <row r="536" ht="14.25" x14ac:dyDescent="0.45"/>
    <row r="537" ht="14.25" x14ac:dyDescent="0.45"/>
    <row r="538" ht="14.25" x14ac:dyDescent="0.45"/>
    <row r="539" ht="14.25" x14ac:dyDescent="0.45"/>
    <row r="540" ht="14.25" x14ac:dyDescent="0.45"/>
    <row r="541" ht="14.25" x14ac:dyDescent="0.45"/>
    <row r="542" ht="14.25" x14ac:dyDescent="0.45"/>
    <row r="543" ht="14.25" x14ac:dyDescent="0.45"/>
    <row r="544" ht="14.25" x14ac:dyDescent="0.45"/>
    <row r="545" ht="14.25" x14ac:dyDescent="0.45"/>
    <row r="546" ht="14.25" x14ac:dyDescent="0.45"/>
    <row r="547" ht="14.25" x14ac:dyDescent="0.45"/>
    <row r="548" ht="14.25" x14ac:dyDescent="0.45"/>
    <row r="549" ht="14.25" x14ac:dyDescent="0.45"/>
    <row r="550" ht="14.25" x14ac:dyDescent="0.45"/>
    <row r="551" ht="14.25" x14ac:dyDescent="0.45"/>
    <row r="552" ht="14.25" x14ac:dyDescent="0.45"/>
    <row r="553" ht="14.25" x14ac:dyDescent="0.45"/>
    <row r="554" ht="14.25" x14ac:dyDescent="0.45"/>
    <row r="555" ht="14.25" x14ac:dyDescent="0.45"/>
    <row r="556" ht="14.25" x14ac:dyDescent="0.45"/>
    <row r="557" ht="14.25" x14ac:dyDescent="0.45"/>
    <row r="558" ht="14.25" x14ac:dyDescent="0.45"/>
    <row r="559" ht="14.25" x14ac:dyDescent="0.45"/>
    <row r="560" ht="14.25" x14ac:dyDescent="0.45"/>
    <row r="561" ht="14.25" x14ac:dyDescent="0.45"/>
    <row r="562" ht="14.25" x14ac:dyDescent="0.45"/>
    <row r="563" ht="14.25" x14ac:dyDescent="0.45"/>
    <row r="564" ht="14.25" x14ac:dyDescent="0.45"/>
    <row r="565" ht="14.25" x14ac:dyDescent="0.45"/>
    <row r="566" ht="14.25" x14ac:dyDescent="0.45"/>
    <row r="567" ht="14.25" x14ac:dyDescent="0.45"/>
    <row r="568" ht="14.25" x14ac:dyDescent="0.45"/>
    <row r="569" ht="14.25" x14ac:dyDescent="0.45"/>
    <row r="570" ht="14.25" x14ac:dyDescent="0.45"/>
    <row r="571" ht="14.25" x14ac:dyDescent="0.45"/>
    <row r="572" ht="14.25" x14ac:dyDescent="0.45"/>
    <row r="573" ht="14.25" x14ac:dyDescent="0.45"/>
    <row r="574" ht="14.25" x14ac:dyDescent="0.45"/>
    <row r="575" ht="14.25" x14ac:dyDescent="0.45"/>
    <row r="576" ht="14.25" x14ac:dyDescent="0.45"/>
    <row r="577" ht="14.25" x14ac:dyDescent="0.45"/>
    <row r="578" ht="14.25" x14ac:dyDescent="0.45"/>
    <row r="579" ht="14.25" x14ac:dyDescent="0.45"/>
    <row r="580" ht="14.25" x14ac:dyDescent="0.45"/>
    <row r="581" ht="14.25" x14ac:dyDescent="0.45"/>
    <row r="582" ht="14.25" x14ac:dyDescent="0.45"/>
    <row r="583" ht="14.25" x14ac:dyDescent="0.45"/>
    <row r="584" ht="14.25" x14ac:dyDescent="0.45"/>
    <row r="585" ht="14.25" x14ac:dyDescent="0.45"/>
    <row r="586" ht="14.25" x14ac:dyDescent="0.45"/>
    <row r="587" ht="14.25" x14ac:dyDescent="0.45"/>
    <row r="588" ht="14.25" x14ac:dyDescent="0.45"/>
    <row r="589" ht="14.25" x14ac:dyDescent="0.45"/>
    <row r="590" ht="14.25" x14ac:dyDescent="0.45"/>
    <row r="591" ht="14.25" x14ac:dyDescent="0.45"/>
    <row r="592" ht="14.25" x14ac:dyDescent="0.45"/>
    <row r="593" ht="14.25" x14ac:dyDescent="0.45"/>
    <row r="594" ht="14.25" x14ac:dyDescent="0.45"/>
    <row r="595" ht="14.25" x14ac:dyDescent="0.45"/>
    <row r="596" ht="14.25" x14ac:dyDescent="0.45"/>
    <row r="597" ht="14.25" x14ac:dyDescent="0.45"/>
    <row r="598" ht="14.25" x14ac:dyDescent="0.45"/>
    <row r="599" ht="14.25" x14ac:dyDescent="0.45"/>
    <row r="600" ht="14.25" x14ac:dyDescent="0.45"/>
    <row r="601" ht="14.25" x14ac:dyDescent="0.45"/>
    <row r="602" ht="14.25" x14ac:dyDescent="0.45"/>
    <row r="603" ht="14.25" x14ac:dyDescent="0.45"/>
    <row r="604" ht="14.25" x14ac:dyDescent="0.45"/>
    <row r="605" ht="14.25" x14ac:dyDescent="0.45"/>
    <row r="606" ht="14.25" x14ac:dyDescent="0.45"/>
    <row r="607" ht="14.25" x14ac:dyDescent="0.45"/>
    <row r="608" ht="14.25" x14ac:dyDescent="0.45"/>
    <row r="609" ht="14.25" x14ac:dyDescent="0.45"/>
    <row r="610" ht="14.25" x14ac:dyDescent="0.45"/>
    <row r="611" ht="14.25" x14ac:dyDescent="0.45"/>
    <row r="612" ht="14.25" x14ac:dyDescent="0.45"/>
    <row r="613" ht="14.25" x14ac:dyDescent="0.45"/>
    <row r="614" ht="14.25" x14ac:dyDescent="0.45"/>
    <row r="615" ht="14.25" x14ac:dyDescent="0.45"/>
    <row r="616" ht="14.25" x14ac:dyDescent="0.45"/>
    <row r="617" ht="14.25" x14ac:dyDescent="0.45"/>
    <row r="618" ht="14.25" x14ac:dyDescent="0.45"/>
    <row r="619" ht="14.25" x14ac:dyDescent="0.45"/>
    <row r="620" ht="14.25" x14ac:dyDescent="0.45"/>
    <row r="621" ht="14.25" x14ac:dyDescent="0.45"/>
    <row r="622" ht="14.25" x14ac:dyDescent="0.45"/>
    <row r="623" ht="14.25" x14ac:dyDescent="0.45"/>
    <row r="624" ht="14.25" x14ac:dyDescent="0.45"/>
    <row r="625" ht="14.25" x14ac:dyDescent="0.45"/>
    <row r="626" ht="14.25" x14ac:dyDescent="0.45"/>
    <row r="627" ht="14.25" x14ac:dyDescent="0.45"/>
    <row r="628" ht="14.25" x14ac:dyDescent="0.45"/>
    <row r="629" ht="14.25" x14ac:dyDescent="0.45"/>
    <row r="630" ht="14.25" x14ac:dyDescent="0.45"/>
    <row r="631" ht="14.25" x14ac:dyDescent="0.45"/>
    <row r="632" ht="14.25" x14ac:dyDescent="0.45"/>
    <row r="633" ht="14.25" x14ac:dyDescent="0.45"/>
    <row r="634" ht="14.25" x14ac:dyDescent="0.45"/>
    <row r="635" ht="14.25" x14ac:dyDescent="0.45"/>
    <row r="636" ht="14.25" x14ac:dyDescent="0.45"/>
    <row r="637" ht="14.25" x14ac:dyDescent="0.45"/>
    <row r="638" ht="14.25" x14ac:dyDescent="0.45"/>
    <row r="639" ht="14.25" x14ac:dyDescent="0.45"/>
    <row r="640" ht="14.25" x14ac:dyDescent="0.45"/>
    <row r="641" ht="14.25" x14ac:dyDescent="0.45"/>
    <row r="642" ht="14.25" x14ac:dyDescent="0.45"/>
    <row r="643" ht="14.25" x14ac:dyDescent="0.45"/>
    <row r="644" ht="14.25" x14ac:dyDescent="0.45"/>
    <row r="645" ht="14.25" x14ac:dyDescent="0.45"/>
    <row r="646" ht="14.25" x14ac:dyDescent="0.45"/>
    <row r="647" ht="14.25" x14ac:dyDescent="0.45"/>
    <row r="648" ht="14.25" x14ac:dyDescent="0.45"/>
    <row r="649" ht="14.25" x14ac:dyDescent="0.45"/>
    <row r="650" ht="14.25" x14ac:dyDescent="0.45"/>
    <row r="651" ht="14.25" x14ac:dyDescent="0.45"/>
    <row r="652" ht="14.25" x14ac:dyDescent="0.45"/>
    <row r="653" ht="14.25" x14ac:dyDescent="0.45"/>
    <row r="654" ht="14.25" x14ac:dyDescent="0.45"/>
    <row r="655" ht="14.25" x14ac:dyDescent="0.45"/>
    <row r="656" ht="14.25" x14ac:dyDescent="0.45"/>
    <row r="657" ht="14.25" x14ac:dyDescent="0.45"/>
    <row r="658" ht="14.25" x14ac:dyDescent="0.45"/>
    <row r="659" ht="14.25" x14ac:dyDescent="0.45"/>
    <row r="660" ht="14.25" x14ac:dyDescent="0.45"/>
    <row r="661" ht="14.25" x14ac:dyDescent="0.45"/>
    <row r="662" ht="14.25" x14ac:dyDescent="0.45"/>
    <row r="663" ht="14.25" x14ac:dyDescent="0.45"/>
    <row r="664" ht="14.25" x14ac:dyDescent="0.45"/>
    <row r="665" ht="14.25" x14ac:dyDescent="0.45"/>
    <row r="666" ht="14.25" x14ac:dyDescent="0.45"/>
    <row r="667" ht="14.25" x14ac:dyDescent="0.45"/>
    <row r="668" ht="14.25" x14ac:dyDescent="0.45"/>
    <row r="669" ht="14.25" x14ac:dyDescent="0.45"/>
    <row r="670" ht="14.25" x14ac:dyDescent="0.45"/>
    <row r="671" ht="14.25" x14ac:dyDescent="0.45"/>
    <row r="672" ht="14.25" x14ac:dyDescent="0.45"/>
    <row r="673" ht="14.25" x14ac:dyDescent="0.45"/>
    <row r="674" ht="14.25" x14ac:dyDescent="0.45"/>
    <row r="675" ht="14.25" x14ac:dyDescent="0.45"/>
    <row r="676" ht="14.25" x14ac:dyDescent="0.45"/>
    <row r="677" ht="14.25" x14ac:dyDescent="0.45"/>
    <row r="678" ht="14.25" x14ac:dyDescent="0.45"/>
    <row r="679" ht="14.25" x14ac:dyDescent="0.45"/>
    <row r="680" ht="14.25" x14ac:dyDescent="0.45"/>
    <row r="681" ht="14.25" x14ac:dyDescent="0.45"/>
    <row r="682" ht="14.25" x14ac:dyDescent="0.45"/>
    <row r="683" ht="14.25" x14ac:dyDescent="0.45"/>
    <row r="684" ht="14.25" x14ac:dyDescent="0.45"/>
    <row r="685" ht="14.25" x14ac:dyDescent="0.45"/>
    <row r="686" ht="14.25" x14ac:dyDescent="0.45"/>
    <row r="687" ht="14.25" x14ac:dyDescent="0.45"/>
    <row r="688" ht="14.25" x14ac:dyDescent="0.45"/>
    <row r="689" ht="14.25" x14ac:dyDescent="0.45"/>
    <row r="690" ht="14.25" x14ac:dyDescent="0.45"/>
    <row r="691" ht="14.25" x14ac:dyDescent="0.45"/>
    <row r="692" ht="14.25" x14ac:dyDescent="0.45"/>
    <row r="693" ht="14.25" x14ac:dyDescent="0.45"/>
    <row r="694" ht="14.25" x14ac:dyDescent="0.45"/>
    <row r="695" ht="14.25" x14ac:dyDescent="0.45"/>
    <row r="696" ht="14.25" x14ac:dyDescent="0.45"/>
    <row r="697" ht="14.25" x14ac:dyDescent="0.45"/>
    <row r="698" ht="14.25" x14ac:dyDescent="0.45"/>
    <row r="699" ht="14.25" x14ac:dyDescent="0.45"/>
    <row r="700" ht="14.25" x14ac:dyDescent="0.45"/>
    <row r="701" ht="14.25" x14ac:dyDescent="0.45"/>
    <row r="702" ht="14.25" x14ac:dyDescent="0.45"/>
    <row r="703" ht="14.25" x14ac:dyDescent="0.45"/>
    <row r="704" ht="14.25" x14ac:dyDescent="0.45"/>
    <row r="705" ht="14.25" x14ac:dyDescent="0.45"/>
    <row r="706" ht="14.25" x14ac:dyDescent="0.45"/>
    <row r="707" ht="14.25" x14ac:dyDescent="0.45"/>
    <row r="708" ht="14.25" x14ac:dyDescent="0.45"/>
    <row r="709" ht="14.25" x14ac:dyDescent="0.45"/>
    <row r="710" ht="14.25" x14ac:dyDescent="0.45"/>
    <row r="711" ht="14.25" x14ac:dyDescent="0.45"/>
    <row r="712" ht="14.25" x14ac:dyDescent="0.45"/>
    <row r="713" ht="14.25" x14ac:dyDescent="0.45"/>
    <row r="714" ht="14.25" x14ac:dyDescent="0.45"/>
    <row r="715" ht="14.25" x14ac:dyDescent="0.45"/>
    <row r="716" ht="14.25" x14ac:dyDescent="0.45"/>
    <row r="717" ht="14.25" x14ac:dyDescent="0.45"/>
    <row r="718" ht="14.25" x14ac:dyDescent="0.45"/>
    <row r="719" ht="14.25" x14ac:dyDescent="0.45"/>
    <row r="720" ht="14.25" x14ac:dyDescent="0.45"/>
    <row r="721" ht="14.25" x14ac:dyDescent="0.45"/>
    <row r="722" ht="14.25" x14ac:dyDescent="0.45"/>
    <row r="723" ht="14.25" x14ac:dyDescent="0.45"/>
    <row r="724" ht="14.25" x14ac:dyDescent="0.45"/>
    <row r="725" ht="14.25" x14ac:dyDescent="0.45"/>
    <row r="726" ht="14.25" x14ac:dyDescent="0.45"/>
    <row r="727" ht="14.25" x14ac:dyDescent="0.45"/>
    <row r="728" ht="14.25" x14ac:dyDescent="0.45"/>
    <row r="729" ht="14.25" x14ac:dyDescent="0.45"/>
    <row r="730" ht="14.25" x14ac:dyDescent="0.45"/>
    <row r="731" ht="14.25" x14ac:dyDescent="0.45"/>
    <row r="732" ht="14.25" x14ac:dyDescent="0.45"/>
    <row r="733" ht="14.25" x14ac:dyDescent="0.45"/>
    <row r="734" ht="14.25" x14ac:dyDescent="0.45"/>
    <row r="735" ht="14.25" x14ac:dyDescent="0.45"/>
    <row r="736" ht="14.25" x14ac:dyDescent="0.45"/>
    <row r="737" ht="14.25" x14ac:dyDescent="0.45"/>
    <row r="738" ht="14.25" x14ac:dyDescent="0.45"/>
    <row r="739" ht="14.25" x14ac:dyDescent="0.45"/>
    <row r="740" ht="14.25" x14ac:dyDescent="0.45"/>
    <row r="741" ht="14.25" x14ac:dyDescent="0.45"/>
    <row r="742" ht="14.25" x14ac:dyDescent="0.45"/>
    <row r="743" ht="14.25" x14ac:dyDescent="0.45"/>
    <row r="744" ht="14.25" x14ac:dyDescent="0.45"/>
    <row r="745" ht="14.25" x14ac:dyDescent="0.45"/>
    <row r="746" ht="14.25" x14ac:dyDescent="0.45"/>
    <row r="747" ht="14.25" x14ac:dyDescent="0.45"/>
    <row r="748" ht="14.25" x14ac:dyDescent="0.45"/>
    <row r="749" ht="14.25" x14ac:dyDescent="0.45"/>
    <row r="750" ht="14.25" x14ac:dyDescent="0.45"/>
    <row r="751" ht="14.25" x14ac:dyDescent="0.45"/>
    <row r="752" ht="14.25" x14ac:dyDescent="0.45"/>
    <row r="753" ht="14.25" x14ac:dyDescent="0.45"/>
    <row r="754" ht="14.25" x14ac:dyDescent="0.45"/>
    <row r="755" ht="14.25" x14ac:dyDescent="0.45"/>
    <row r="756" ht="14.25" x14ac:dyDescent="0.45"/>
    <row r="757" ht="14.25" x14ac:dyDescent="0.45"/>
    <row r="758" ht="14.25" x14ac:dyDescent="0.45"/>
    <row r="759" ht="14.25" x14ac:dyDescent="0.45"/>
    <row r="760" ht="14.25" x14ac:dyDescent="0.45"/>
    <row r="761" ht="14.25" x14ac:dyDescent="0.45"/>
    <row r="762" ht="14.25" x14ac:dyDescent="0.45"/>
    <row r="763" ht="14.25" x14ac:dyDescent="0.45"/>
    <row r="764" ht="14.25" x14ac:dyDescent="0.45"/>
    <row r="765" ht="14.25" x14ac:dyDescent="0.45"/>
    <row r="766" ht="14.25" x14ac:dyDescent="0.45"/>
    <row r="767" ht="14.25" x14ac:dyDescent="0.45"/>
    <row r="768" ht="14.25" x14ac:dyDescent="0.45"/>
    <row r="769" ht="14.25" x14ac:dyDescent="0.45"/>
    <row r="770" ht="14.25" x14ac:dyDescent="0.45"/>
    <row r="771" ht="14.25" x14ac:dyDescent="0.45"/>
    <row r="772" ht="14.25" x14ac:dyDescent="0.45"/>
    <row r="773" ht="14.25" x14ac:dyDescent="0.45"/>
    <row r="774" ht="14.25" x14ac:dyDescent="0.45"/>
    <row r="775" ht="14.25" x14ac:dyDescent="0.45"/>
    <row r="776" ht="14.25" x14ac:dyDescent="0.45"/>
    <row r="777" ht="14.25" x14ac:dyDescent="0.45"/>
    <row r="778" ht="14.25" x14ac:dyDescent="0.45"/>
    <row r="779" ht="14.25" x14ac:dyDescent="0.45"/>
    <row r="780" ht="14.25" x14ac:dyDescent="0.45"/>
    <row r="781" ht="14.25" x14ac:dyDescent="0.45"/>
    <row r="782" ht="14.25" x14ac:dyDescent="0.45"/>
    <row r="783" ht="14.25" x14ac:dyDescent="0.45"/>
    <row r="784" ht="14.25" x14ac:dyDescent="0.45"/>
    <row r="785" ht="14.25" x14ac:dyDescent="0.45"/>
    <row r="786" ht="14.25" x14ac:dyDescent="0.45"/>
    <row r="787" ht="14.25" x14ac:dyDescent="0.45"/>
    <row r="788" ht="14.25" x14ac:dyDescent="0.45"/>
    <row r="789" ht="14.25" x14ac:dyDescent="0.45"/>
    <row r="790" ht="14.25" x14ac:dyDescent="0.45"/>
    <row r="791" ht="14.25" x14ac:dyDescent="0.45"/>
    <row r="792" ht="14.25" x14ac:dyDescent="0.45"/>
    <row r="793" ht="14.25" x14ac:dyDescent="0.45"/>
    <row r="794" ht="14.25" x14ac:dyDescent="0.45"/>
    <row r="795" ht="14.25" x14ac:dyDescent="0.45"/>
    <row r="796" ht="14.25" x14ac:dyDescent="0.45"/>
    <row r="797" ht="14.25" x14ac:dyDescent="0.45"/>
    <row r="798" ht="14.25" x14ac:dyDescent="0.45"/>
    <row r="799" ht="14.25" x14ac:dyDescent="0.45"/>
    <row r="800" ht="14.25" x14ac:dyDescent="0.45"/>
    <row r="801" ht="14.25" x14ac:dyDescent="0.45"/>
    <row r="802" ht="14.25" x14ac:dyDescent="0.45"/>
    <row r="803" ht="14.25" x14ac:dyDescent="0.45"/>
    <row r="804" ht="14.25" x14ac:dyDescent="0.45"/>
    <row r="805" ht="14.25" x14ac:dyDescent="0.45"/>
    <row r="806" ht="14.25" x14ac:dyDescent="0.45"/>
    <row r="807" ht="14.25" x14ac:dyDescent="0.45"/>
    <row r="808" ht="14.25" x14ac:dyDescent="0.45"/>
    <row r="809" ht="14.25" x14ac:dyDescent="0.45"/>
    <row r="810" ht="14.25" x14ac:dyDescent="0.45"/>
    <row r="811" ht="14.25" x14ac:dyDescent="0.45"/>
    <row r="812" ht="14.25" x14ac:dyDescent="0.45"/>
    <row r="813" ht="14.25" x14ac:dyDescent="0.45"/>
    <row r="814" ht="14.25" x14ac:dyDescent="0.45"/>
    <row r="815" ht="14.25" x14ac:dyDescent="0.45"/>
    <row r="816" ht="14.25" x14ac:dyDescent="0.45"/>
    <row r="817" ht="14.25" x14ac:dyDescent="0.45"/>
    <row r="818" ht="14.25" x14ac:dyDescent="0.45"/>
    <row r="819" ht="14.25" x14ac:dyDescent="0.45"/>
    <row r="820" ht="14.25" x14ac:dyDescent="0.45"/>
    <row r="821" ht="14.25" x14ac:dyDescent="0.45"/>
    <row r="822" ht="14.25" x14ac:dyDescent="0.45"/>
    <row r="823" ht="14.25" x14ac:dyDescent="0.45"/>
    <row r="824" ht="14.25" x14ac:dyDescent="0.45"/>
    <row r="825" ht="14.25" x14ac:dyDescent="0.45"/>
    <row r="826" ht="14.25" x14ac:dyDescent="0.45"/>
    <row r="827" ht="14.25" x14ac:dyDescent="0.45"/>
    <row r="828" ht="14.25" x14ac:dyDescent="0.45"/>
    <row r="829" ht="14.25" x14ac:dyDescent="0.45"/>
    <row r="830" ht="14.25" x14ac:dyDescent="0.45"/>
    <row r="831" ht="14.25" x14ac:dyDescent="0.45"/>
    <row r="832" ht="14.25" x14ac:dyDescent="0.45"/>
    <row r="833" ht="14.25" x14ac:dyDescent="0.45"/>
    <row r="834" ht="14.25" x14ac:dyDescent="0.45"/>
    <row r="835" ht="14.25" x14ac:dyDescent="0.45"/>
    <row r="836" ht="14.25" x14ac:dyDescent="0.45"/>
    <row r="837" ht="14.25" x14ac:dyDescent="0.45"/>
    <row r="838" ht="14.25" x14ac:dyDescent="0.45"/>
    <row r="839" ht="14.25" x14ac:dyDescent="0.45"/>
    <row r="840" ht="14.25" x14ac:dyDescent="0.45"/>
    <row r="841" ht="14.25" x14ac:dyDescent="0.45"/>
    <row r="842" ht="14.25" x14ac:dyDescent="0.45"/>
    <row r="843" ht="14.25" x14ac:dyDescent="0.45"/>
    <row r="844" ht="14.25" x14ac:dyDescent="0.45"/>
    <row r="845" ht="14.25" x14ac:dyDescent="0.45"/>
    <row r="846" ht="14.25" x14ac:dyDescent="0.45"/>
    <row r="847" ht="14.25" x14ac:dyDescent="0.45"/>
    <row r="848" ht="14.25" x14ac:dyDescent="0.45"/>
    <row r="849" ht="14.25" x14ac:dyDescent="0.45"/>
    <row r="850" ht="14.25" x14ac:dyDescent="0.45"/>
    <row r="851" ht="14.25" x14ac:dyDescent="0.45"/>
    <row r="852" ht="14.25" x14ac:dyDescent="0.45"/>
    <row r="853" ht="14.25" x14ac:dyDescent="0.45"/>
    <row r="854" ht="14.25" x14ac:dyDescent="0.45"/>
    <row r="855" ht="14.25" x14ac:dyDescent="0.45"/>
    <row r="856" ht="14.25" x14ac:dyDescent="0.45"/>
    <row r="857" ht="14.25" x14ac:dyDescent="0.45"/>
    <row r="858" ht="14.25" x14ac:dyDescent="0.45"/>
    <row r="859" ht="14.25" x14ac:dyDescent="0.45"/>
    <row r="860" ht="14.25" x14ac:dyDescent="0.45"/>
    <row r="861" ht="14.25" x14ac:dyDescent="0.45"/>
    <row r="862" ht="14.25" x14ac:dyDescent="0.45"/>
    <row r="863" ht="14.25" x14ac:dyDescent="0.45"/>
    <row r="864" ht="14.25" x14ac:dyDescent="0.45"/>
    <row r="865" ht="14.25" x14ac:dyDescent="0.45"/>
    <row r="866" ht="14.25" x14ac:dyDescent="0.45"/>
    <row r="867" ht="14.25" x14ac:dyDescent="0.45"/>
    <row r="868" ht="14.25" x14ac:dyDescent="0.45"/>
    <row r="869" ht="14.25" x14ac:dyDescent="0.45"/>
    <row r="870" ht="14.25" x14ac:dyDescent="0.45"/>
    <row r="871" ht="14.25" x14ac:dyDescent="0.45"/>
    <row r="872" ht="14.25" x14ac:dyDescent="0.45"/>
    <row r="873" ht="14.25" x14ac:dyDescent="0.45"/>
    <row r="874" ht="14.25" x14ac:dyDescent="0.45"/>
    <row r="875" ht="14.25" x14ac:dyDescent="0.45"/>
    <row r="876" ht="14.25" x14ac:dyDescent="0.45"/>
    <row r="877" ht="14.25" x14ac:dyDescent="0.45"/>
    <row r="878" ht="14.25" x14ac:dyDescent="0.45"/>
    <row r="879" ht="14.25" x14ac:dyDescent="0.45"/>
    <row r="880" ht="14.25" x14ac:dyDescent="0.45"/>
    <row r="881" ht="14.25" x14ac:dyDescent="0.45"/>
    <row r="882" ht="14.25" x14ac:dyDescent="0.45"/>
    <row r="883" ht="14.25" x14ac:dyDescent="0.45"/>
    <row r="884" ht="14.25" x14ac:dyDescent="0.45"/>
    <row r="885" ht="14.25" x14ac:dyDescent="0.45"/>
    <row r="886" ht="14.25" x14ac:dyDescent="0.45"/>
    <row r="887" ht="14.25" x14ac:dyDescent="0.45"/>
    <row r="888" ht="14.25" x14ac:dyDescent="0.45"/>
    <row r="889" ht="14.25" x14ac:dyDescent="0.45"/>
    <row r="890" ht="14.25" x14ac:dyDescent="0.45"/>
    <row r="891" ht="14.25" x14ac:dyDescent="0.45"/>
    <row r="892" ht="14.25" x14ac:dyDescent="0.45"/>
    <row r="893" ht="14.25" x14ac:dyDescent="0.45"/>
    <row r="894" ht="14.25" x14ac:dyDescent="0.45"/>
    <row r="895" ht="14.25" x14ac:dyDescent="0.45"/>
    <row r="896" ht="14.25" x14ac:dyDescent="0.45"/>
    <row r="897" ht="14.25" x14ac:dyDescent="0.45"/>
    <row r="898" ht="14.25" x14ac:dyDescent="0.45"/>
    <row r="899" ht="14.25" x14ac:dyDescent="0.45"/>
    <row r="900" ht="14.25" x14ac:dyDescent="0.45"/>
    <row r="901" ht="14.25" x14ac:dyDescent="0.45"/>
    <row r="902" ht="14.25" x14ac:dyDescent="0.45"/>
    <row r="903" ht="14.25" x14ac:dyDescent="0.45"/>
    <row r="904" ht="14.25" x14ac:dyDescent="0.45"/>
    <row r="905" ht="14.25" x14ac:dyDescent="0.45"/>
    <row r="906" ht="14.25" x14ac:dyDescent="0.45"/>
    <row r="907" ht="14.25" x14ac:dyDescent="0.45"/>
    <row r="908" ht="14.25" x14ac:dyDescent="0.45"/>
    <row r="909" ht="14.25" x14ac:dyDescent="0.45"/>
    <row r="910" ht="14.25" x14ac:dyDescent="0.45"/>
    <row r="911" ht="14.25" x14ac:dyDescent="0.45"/>
    <row r="912" ht="14.25" x14ac:dyDescent="0.45"/>
    <row r="913" ht="14.25" x14ac:dyDescent="0.45"/>
    <row r="914" ht="14.25" x14ac:dyDescent="0.45"/>
    <row r="915" ht="14.25" x14ac:dyDescent="0.45"/>
    <row r="916" ht="14.25" x14ac:dyDescent="0.45"/>
    <row r="917" ht="14.25" x14ac:dyDescent="0.45"/>
    <row r="918" ht="14.25" x14ac:dyDescent="0.45"/>
    <row r="919" ht="14.25" x14ac:dyDescent="0.45"/>
    <row r="920" ht="14.25" x14ac:dyDescent="0.45"/>
    <row r="921" ht="14.25" x14ac:dyDescent="0.45"/>
    <row r="922" ht="14.25" x14ac:dyDescent="0.45"/>
    <row r="923" ht="14.25" x14ac:dyDescent="0.45"/>
    <row r="924" ht="14.25" x14ac:dyDescent="0.45"/>
    <row r="925" ht="14.25" x14ac:dyDescent="0.45"/>
    <row r="926" ht="14.25" x14ac:dyDescent="0.45"/>
    <row r="927" ht="14.25" x14ac:dyDescent="0.45"/>
    <row r="928" ht="14.25" x14ac:dyDescent="0.45"/>
    <row r="929" ht="14.25" x14ac:dyDescent="0.45"/>
    <row r="930" ht="14.25" x14ac:dyDescent="0.45"/>
    <row r="931" ht="14.25" x14ac:dyDescent="0.45"/>
    <row r="932" ht="14.25" x14ac:dyDescent="0.45"/>
    <row r="933" ht="14.25" x14ac:dyDescent="0.45"/>
    <row r="934" ht="14.25" x14ac:dyDescent="0.45"/>
    <row r="935" ht="14.25" x14ac:dyDescent="0.45"/>
    <row r="936" ht="14.25" x14ac:dyDescent="0.45"/>
    <row r="937" ht="14.25" x14ac:dyDescent="0.45"/>
    <row r="938" ht="14.25" x14ac:dyDescent="0.45"/>
    <row r="939" ht="14.25" x14ac:dyDescent="0.45"/>
    <row r="940" ht="14.25" x14ac:dyDescent="0.45"/>
    <row r="941" ht="14.25" x14ac:dyDescent="0.45"/>
    <row r="942" ht="14.25" x14ac:dyDescent="0.45"/>
    <row r="943" ht="14.25" x14ac:dyDescent="0.45"/>
    <row r="944" ht="14.25" x14ac:dyDescent="0.45"/>
    <row r="945" ht="14.25" x14ac:dyDescent="0.45"/>
    <row r="946" ht="14.25" x14ac:dyDescent="0.45"/>
    <row r="947" ht="14.25" x14ac:dyDescent="0.45"/>
    <row r="948" ht="14.25" x14ac:dyDescent="0.45"/>
    <row r="949" ht="14.25" x14ac:dyDescent="0.45"/>
    <row r="950" ht="14.25" x14ac:dyDescent="0.45"/>
    <row r="951" ht="14.25" x14ac:dyDescent="0.45"/>
    <row r="952" ht="14.25" x14ac:dyDescent="0.45"/>
    <row r="953" ht="14.25" x14ac:dyDescent="0.45"/>
    <row r="954" ht="14.25" x14ac:dyDescent="0.45"/>
    <row r="955" ht="14.25" x14ac:dyDescent="0.45"/>
    <row r="956" ht="14.25" x14ac:dyDescent="0.45"/>
    <row r="957" ht="14.25" x14ac:dyDescent="0.45"/>
    <row r="958" ht="14.25" x14ac:dyDescent="0.45"/>
    <row r="959" ht="14.25" x14ac:dyDescent="0.45"/>
    <row r="960" ht="14.25" x14ac:dyDescent="0.45"/>
    <row r="961" ht="14.25" x14ac:dyDescent="0.45"/>
    <row r="962" ht="14.25" x14ac:dyDescent="0.45"/>
    <row r="963" ht="14.25" x14ac:dyDescent="0.45"/>
    <row r="964" ht="14.25" x14ac:dyDescent="0.45"/>
    <row r="965" ht="14.25" x14ac:dyDescent="0.45"/>
    <row r="966" ht="14.25" x14ac:dyDescent="0.45"/>
    <row r="967" ht="14.25" x14ac:dyDescent="0.45"/>
    <row r="968" ht="14.25" x14ac:dyDescent="0.45"/>
    <row r="969" ht="14.25" x14ac:dyDescent="0.45"/>
    <row r="970" ht="14.25" x14ac:dyDescent="0.45"/>
    <row r="971" ht="14.25" x14ac:dyDescent="0.45"/>
    <row r="972" ht="14.25" x14ac:dyDescent="0.45"/>
    <row r="973" ht="14.25" x14ac:dyDescent="0.45"/>
    <row r="974" ht="14.25" x14ac:dyDescent="0.45"/>
    <row r="975" ht="14.25" x14ac:dyDescent="0.45"/>
    <row r="976" ht="14.25" x14ac:dyDescent="0.45"/>
    <row r="977" ht="14.25" x14ac:dyDescent="0.45"/>
    <row r="978" ht="14.25" x14ac:dyDescent="0.45"/>
    <row r="979" ht="14.25" x14ac:dyDescent="0.45"/>
    <row r="980" ht="14.25" x14ac:dyDescent="0.45"/>
    <row r="981" ht="14.25" x14ac:dyDescent="0.45"/>
    <row r="982" ht="14.25" x14ac:dyDescent="0.45"/>
    <row r="983" ht="14.25" x14ac:dyDescent="0.45"/>
    <row r="984" ht="14.25" x14ac:dyDescent="0.45"/>
    <row r="985" ht="14.25" x14ac:dyDescent="0.45"/>
    <row r="986" ht="14.25" x14ac:dyDescent="0.45"/>
    <row r="987" ht="14.25" x14ac:dyDescent="0.45"/>
    <row r="988" ht="14.25" x14ac:dyDescent="0.45"/>
    <row r="989" ht="14.25" x14ac:dyDescent="0.45"/>
    <row r="990" ht="14.25" x14ac:dyDescent="0.45"/>
    <row r="991" ht="14.25" x14ac:dyDescent="0.45"/>
    <row r="992" ht="14.25" x14ac:dyDescent="0.45"/>
    <row r="993" ht="14.25" x14ac:dyDescent="0.45"/>
    <row r="994" ht="14.25" x14ac:dyDescent="0.45"/>
    <row r="995" ht="14.25" x14ac:dyDescent="0.45"/>
    <row r="996" ht="14.25" x14ac:dyDescent="0.45"/>
    <row r="997" ht="14.25" x14ac:dyDescent="0.45"/>
    <row r="998" ht="14.25" x14ac:dyDescent="0.45"/>
    <row r="999" ht="14.25" x14ac:dyDescent="0.45"/>
    <row r="1000" ht="14.25" x14ac:dyDescent="0.45"/>
    <row r="1001" ht="14.25" x14ac:dyDescent="0.45"/>
    <row r="1002" ht="14.25" x14ac:dyDescent="0.45"/>
    <row r="1003" ht="14.25" x14ac:dyDescent="0.45"/>
    <row r="1004" ht="14.25" x14ac:dyDescent="0.45"/>
    <row r="1005" ht="14.25" x14ac:dyDescent="0.45"/>
    <row r="1006" ht="14.25" x14ac:dyDescent="0.45"/>
    <row r="1007" ht="14.25" x14ac:dyDescent="0.45"/>
    <row r="1008" ht="14.25" x14ac:dyDescent="0.45"/>
    <row r="1009" ht="14.25" x14ac:dyDescent="0.45"/>
    <row r="1010" ht="14.25" x14ac:dyDescent="0.45"/>
    <row r="1011" ht="14.25" x14ac:dyDescent="0.45"/>
    <row r="1012" ht="14.25" x14ac:dyDescent="0.45"/>
    <row r="1013" ht="14.25" x14ac:dyDescent="0.45"/>
    <row r="1014" ht="14.25" x14ac:dyDescent="0.45"/>
    <row r="1015" ht="14.25" x14ac:dyDescent="0.45"/>
    <row r="1016" ht="14.25" x14ac:dyDescent="0.45"/>
    <row r="1017" ht="14.25" x14ac:dyDescent="0.45"/>
    <row r="1018" ht="14.25" x14ac:dyDescent="0.45"/>
    <row r="1019" ht="14.25" x14ac:dyDescent="0.45"/>
    <row r="1020" ht="14.25" x14ac:dyDescent="0.45"/>
    <row r="1021" ht="14.25" x14ac:dyDescent="0.45"/>
    <row r="1022" ht="14.25" x14ac:dyDescent="0.45"/>
    <row r="1023" ht="14.25" x14ac:dyDescent="0.45"/>
    <row r="1024" ht="14.25" x14ac:dyDescent="0.45"/>
    <row r="1025" ht="14.25" x14ac:dyDescent="0.45"/>
    <row r="1026" ht="14.25" x14ac:dyDescent="0.45"/>
    <row r="1027" ht="14.25" x14ac:dyDescent="0.45"/>
    <row r="1028" ht="14.25" x14ac:dyDescent="0.45"/>
    <row r="1029" ht="14.25" x14ac:dyDescent="0.45"/>
    <row r="1030" ht="14.25" x14ac:dyDescent="0.45"/>
    <row r="1031" ht="14.25" x14ac:dyDescent="0.45"/>
    <row r="1032" ht="14.25" x14ac:dyDescent="0.45"/>
    <row r="1033" ht="14.25" x14ac:dyDescent="0.45"/>
    <row r="1034" ht="14.25" x14ac:dyDescent="0.45"/>
    <row r="1035" ht="14.25" x14ac:dyDescent="0.45"/>
    <row r="1036" ht="14.25" x14ac:dyDescent="0.45"/>
    <row r="1037" ht="14.25" x14ac:dyDescent="0.45"/>
    <row r="1038" ht="14.25" x14ac:dyDescent="0.45"/>
    <row r="1039" ht="14.25" x14ac:dyDescent="0.45"/>
    <row r="1040" ht="14.25" x14ac:dyDescent="0.45"/>
    <row r="1041" ht="14.25" x14ac:dyDescent="0.45"/>
    <row r="1042" ht="14.25" x14ac:dyDescent="0.45"/>
    <row r="1043" ht="14.25" x14ac:dyDescent="0.45"/>
    <row r="1044" ht="14.25" x14ac:dyDescent="0.45"/>
    <row r="1045" ht="14.25" x14ac:dyDescent="0.45"/>
    <row r="1046" ht="14.25" x14ac:dyDescent="0.45"/>
    <row r="1047" ht="14.25" x14ac:dyDescent="0.45"/>
    <row r="1048" ht="14.25" x14ac:dyDescent="0.45"/>
    <row r="1049" ht="14.25" x14ac:dyDescent="0.45"/>
    <row r="1050" ht="14.25" x14ac:dyDescent="0.45"/>
    <row r="1051" ht="14.25" x14ac:dyDescent="0.45"/>
    <row r="1052" ht="14.25" x14ac:dyDescent="0.45"/>
    <row r="1053" ht="14.25" x14ac:dyDescent="0.45"/>
    <row r="1054" ht="14.25" x14ac:dyDescent="0.45"/>
    <row r="1055" ht="14.25" x14ac:dyDescent="0.45"/>
    <row r="1056" ht="14.25" x14ac:dyDescent="0.45"/>
    <row r="1057" ht="14.25" x14ac:dyDescent="0.45"/>
    <row r="1058" ht="14.25" x14ac:dyDescent="0.45"/>
    <row r="1059" ht="14.25" x14ac:dyDescent="0.45"/>
    <row r="1060" ht="14.25" x14ac:dyDescent="0.45"/>
    <row r="1061" ht="14.25" x14ac:dyDescent="0.45"/>
    <row r="1062" ht="14.25" x14ac:dyDescent="0.45"/>
    <row r="1063" ht="14.25" x14ac:dyDescent="0.45"/>
    <row r="1064" ht="14.25" x14ac:dyDescent="0.45"/>
    <row r="1065" ht="14.25" x14ac:dyDescent="0.45"/>
    <row r="1066" ht="14.25" x14ac:dyDescent="0.45"/>
    <row r="1067" ht="14.25" x14ac:dyDescent="0.45"/>
    <row r="1068" ht="14.25" x14ac:dyDescent="0.45"/>
    <row r="1069" ht="14.25" x14ac:dyDescent="0.45"/>
    <row r="1070" ht="14.25" x14ac:dyDescent="0.45"/>
    <row r="1071" ht="14.25" x14ac:dyDescent="0.45"/>
    <row r="1072" ht="14.25" x14ac:dyDescent="0.45"/>
    <row r="1073" ht="14.25" x14ac:dyDescent="0.45"/>
    <row r="1074" ht="14.25" x14ac:dyDescent="0.45"/>
    <row r="1075" ht="14.25" x14ac:dyDescent="0.45"/>
    <row r="1076" ht="14.25" x14ac:dyDescent="0.45"/>
    <row r="1077" ht="14.25" x14ac:dyDescent="0.45"/>
    <row r="1078" ht="14.25" x14ac:dyDescent="0.45"/>
    <row r="1079" ht="14.25" x14ac:dyDescent="0.45"/>
    <row r="1080" ht="14.25" x14ac:dyDescent="0.45"/>
    <row r="1081" ht="14.25" x14ac:dyDescent="0.45"/>
    <row r="1082" ht="14.25" x14ac:dyDescent="0.45"/>
    <row r="1083" ht="14.25" x14ac:dyDescent="0.45"/>
    <row r="1084" ht="14.25" x14ac:dyDescent="0.45"/>
    <row r="1085" ht="14.25" x14ac:dyDescent="0.45"/>
    <row r="1086" ht="14.25" x14ac:dyDescent="0.45"/>
    <row r="1087" ht="14.25" x14ac:dyDescent="0.45"/>
    <row r="1088" ht="14.25" x14ac:dyDescent="0.45"/>
    <row r="1089" ht="14.25" x14ac:dyDescent="0.45"/>
    <row r="1090" ht="14.25" x14ac:dyDescent="0.45"/>
    <row r="1091" ht="14.25" x14ac:dyDescent="0.45"/>
    <row r="1092" ht="14.25" x14ac:dyDescent="0.45"/>
    <row r="1093" ht="14.25" x14ac:dyDescent="0.45"/>
    <row r="1094" ht="14.25" x14ac:dyDescent="0.45"/>
    <row r="1095" ht="14.25" x14ac:dyDescent="0.45"/>
    <row r="1096" ht="14.25" x14ac:dyDescent="0.45"/>
    <row r="1097" ht="14.25" x14ac:dyDescent="0.45"/>
    <row r="1098" ht="14.25" x14ac:dyDescent="0.45"/>
    <row r="1099" ht="14.25" x14ac:dyDescent="0.45"/>
    <row r="1100" ht="14.25" x14ac:dyDescent="0.45"/>
    <row r="1101" ht="14.25" x14ac:dyDescent="0.45"/>
    <row r="1102" ht="14.25" x14ac:dyDescent="0.45"/>
    <row r="1103" ht="14.25" x14ac:dyDescent="0.45"/>
    <row r="1104" ht="14.25" x14ac:dyDescent="0.45"/>
    <row r="1105" ht="14.25" x14ac:dyDescent="0.45"/>
    <row r="1106" ht="14.25" x14ac:dyDescent="0.45"/>
    <row r="1107" ht="14.25" x14ac:dyDescent="0.45"/>
    <row r="1108" ht="14.25" x14ac:dyDescent="0.45"/>
    <row r="1109" ht="14.25" x14ac:dyDescent="0.45"/>
    <row r="1110" ht="14.25" x14ac:dyDescent="0.45"/>
    <row r="1111" ht="14.25" x14ac:dyDescent="0.45"/>
    <row r="1112" ht="14.25" x14ac:dyDescent="0.45"/>
    <row r="1113" ht="14.25" x14ac:dyDescent="0.45"/>
    <row r="1114" ht="14.25" x14ac:dyDescent="0.45"/>
    <row r="1115" ht="14.25" x14ac:dyDescent="0.45"/>
    <row r="1116" ht="14.25" x14ac:dyDescent="0.45"/>
    <row r="1117" ht="14.25" x14ac:dyDescent="0.45"/>
    <row r="1118" ht="14.25" x14ac:dyDescent="0.45"/>
    <row r="1119" ht="14.25" x14ac:dyDescent="0.45"/>
    <row r="1120" ht="14.25" x14ac:dyDescent="0.45"/>
    <row r="1121" ht="14.25" x14ac:dyDescent="0.45"/>
    <row r="1122" ht="14.25" x14ac:dyDescent="0.45"/>
    <row r="1123" ht="14.25" x14ac:dyDescent="0.45"/>
    <row r="1124" ht="14.25" x14ac:dyDescent="0.45"/>
    <row r="1125" ht="14.25" x14ac:dyDescent="0.45"/>
    <row r="1126" ht="14.25" x14ac:dyDescent="0.45"/>
    <row r="1127" ht="14.25" x14ac:dyDescent="0.45"/>
    <row r="1128" ht="14.25" x14ac:dyDescent="0.45"/>
    <row r="1129" ht="14.25" x14ac:dyDescent="0.45"/>
    <row r="1130" ht="14.25" x14ac:dyDescent="0.45"/>
    <row r="1131" ht="14.25" x14ac:dyDescent="0.45"/>
    <row r="1132" ht="14.25" x14ac:dyDescent="0.45"/>
    <row r="1133" ht="14.25" x14ac:dyDescent="0.45"/>
    <row r="1134" ht="14.25" x14ac:dyDescent="0.45"/>
    <row r="1135" ht="14.25" x14ac:dyDescent="0.45"/>
    <row r="1136" ht="14.25" x14ac:dyDescent="0.45"/>
    <row r="1137" ht="14.25" x14ac:dyDescent="0.45"/>
    <row r="1138" ht="14.25" x14ac:dyDescent="0.45"/>
    <row r="1139" ht="14.25" x14ac:dyDescent="0.45"/>
    <row r="1140" ht="14.25" x14ac:dyDescent="0.45"/>
    <row r="1141" ht="14.25" x14ac:dyDescent="0.45"/>
    <row r="1142" ht="14.25" x14ac:dyDescent="0.45"/>
    <row r="1143" ht="14.25" x14ac:dyDescent="0.45"/>
    <row r="1144" ht="14.25" x14ac:dyDescent="0.45"/>
    <row r="1145" ht="14.25" x14ac:dyDescent="0.45"/>
    <row r="1146" ht="14.25" x14ac:dyDescent="0.45"/>
    <row r="1147" ht="14.25" x14ac:dyDescent="0.45"/>
    <row r="1148" ht="14.25" x14ac:dyDescent="0.45"/>
    <row r="1149" ht="14.25" x14ac:dyDescent="0.45"/>
    <row r="1150" ht="14.25" x14ac:dyDescent="0.45"/>
    <row r="1151" ht="14.25" x14ac:dyDescent="0.45"/>
    <row r="1152" ht="14.25" x14ac:dyDescent="0.45"/>
    <row r="1153" ht="14.25" x14ac:dyDescent="0.45"/>
    <row r="1154" ht="14.25" x14ac:dyDescent="0.45"/>
    <row r="1155" ht="14.25" x14ac:dyDescent="0.45"/>
    <row r="1156" ht="14.25" x14ac:dyDescent="0.45"/>
    <row r="1157" ht="14.25" x14ac:dyDescent="0.45"/>
    <row r="1158" ht="14.25" x14ac:dyDescent="0.45"/>
    <row r="1159" ht="14.25" x14ac:dyDescent="0.45"/>
    <row r="1160" ht="14.25" x14ac:dyDescent="0.45"/>
    <row r="1161" ht="14.25" x14ac:dyDescent="0.45"/>
    <row r="1162" ht="14.25" x14ac:dyDescent="0.45"/>
    <row r="1163" ht="14.25" x14ac:dyDescent="0.45"/>
    <row r="1164" ht="14.25" x14ac:dyDescent="0.45"/>
    <row r="1165" ht="14.25" x14ac:dyDescent="0.45"/>
    <row r="1166" ht="14.25" x14ac:dyDescent="0.45"/>
    <row r="1167" ht="14.25" x14ac:dyDescent="0.45"/>
    <row r="1168" ht="14.25" x14ac:dyDescent="0.45"/>
    <row r="1169" ht="14.25" x14ac:dyDescent="0.45"/>
    <row r="1170" ht="14.25" x14ac:dyDescent="0.45"/>
    <row r="1171" ht="14.25" x14ac:dyDescent="0.45"/>
    <row r="1172" ht="14.25" x14ac:dyDescent="0.45"/>
    <row r="1173" ht="14.25" x14ac:dyDescent="0.45"/>
    <row r="1174" ht="14.25" x14ac:dyDescent="0.45"/>
    <row r="1175" ht="14.25" x14ac:dyDescent="0.45"/>
    <row r="1176" ht="14.25" x14ac:dyDescent="0.45"/>
    <row r="1177" ht="14.25" x14ac:dyDescent="0.45"/>
    <row r="1178" ht="14.25" x14ac:dyDescent="0.45"/>
    <row r="1179" ht="14.25" x14ac:dyDescent="0.45"/>
    <row r="1180" ht="14.25" x14ac:dyDescent="0.45"/>
    <row r="1181" ht="14.25" x14ac:dyDescent="0.45"/>
    <row r="1182" ht="14.25" x14ac:dyDescent="0.45"/>
    <row r="1183" ht="14.25" x14ac:dyDescent="0.45"/>
    <row r="1184" ht="14.25" x14ac:dyDescent="0.45"/>
    <row r="1185" ht="14.25" x14ac:dyDescent="0.45"/>
    <row r="1186" ht="14.25" x14ac:dyDescent="0.45"/>
    <row r="1187" ht="14.25" x14ac:dyDescent="0.45"/>
    <row r="1188" ht="14.25" x14ac:dyDescent="0.45"/>
    <row r="1189" ht="14.25" x14ac:dyDescent="0.45"/>
    <row r="1190" ht="14.25" x14ac:dyDescent="0.45"/>
    <row r="1191" ht="14.25" x14ac:dyDescent="0.45"/>
    <row r="1192" ht="14.25" x14ac:dyDescent="0.45"/>
    <row r="1193" ht="14.25" x14ac:dyDescent="0.45"/>
    <row r="1194" ht="14.25" x14ac:dyDescent="0.45"/>
    <row r="1195" ht="14.25" x14ac:dyDescent="0.45"/>
    <row r="1196" ht="14.25" x14ac:dyDescent="0.45"/>
    <row r="1197" ht="14.25" x14ac:dyDescent="0.45"/>
    <row r="1198" ht="14.25" x14ac:dyDescent="0.45"/>
    <row r="1199" ht="14.25" x14ac:dyDescent="0.45"/>
    <row r="1200" ht="14.25" x14ac:dyDescent="0.45"/>
    <row r="1201" ht="14.25" x14ac:dyDescent="0.45"/>
    <row r="1202" ht="14.25" x14ac:dyDescent="0.45"/>
    <row r="1203" ht="14.25" x14ac:dyDescent="0.45"/>
    <row r="1204" ht="14.25" x14ac:dyDescent="0.45"/>
    <row r="1205" ht="14.25" x14ac:dyDescent="0.45"/>
    <row r="1206" ht="14.25" x14ac:dyDescent="0.45"/>
    <row r="1207" ht="14.25" x14ac:dyDescent="0.45"/>
    <row r="1208" ht="14.25" x14ac:dyDescent="0.45"/>
    <row r="1209" ht="14.25" x14ac:dyDescent="0.45"/>
    <row r="1210" ht="14.25" x14ac:dyDescent="0.45"/>
    <row r="1211" ht="14.25" x14ac:dyDescent="0.45"/>
    <row r="1212" ht="14.25" x14ac:dyDescent="0.45"/>
    <row r="1213" ht="14.25" x14ac:dyDescent="0.45"/>
    <row r="1214" ht="14.25" x14ac:dyDescent="0.45"/>
    <row r="1215" ht="14.25" x14ac:dyDescent="0.45"/>
    <row r="1216" ht="14.25" x14ac:dyDescent="0.45"/>
    <row r="1217" ht="14.25" x14ac:dyDescent="0.45"/>
    <row r="1218" ht="14.25" x14ac:dyDescent="0.45"/>
    <row r="1219" ht="14.25" x14ac:dyDescent="0.45"/>
    <row r="1220" ht="14.25" x14ac:dyDescent="0.45"/>
    <row r="1221" ht="14.25" x14ac:dyDescent="0.45"/>
    <row r="1222" ht="14.25" x14ac:dyDescent="0.45"/>
    <row r="1223" ht="14.25" x14ac:dyDescent="0.45"/>
    <row r="1224" ht="14.25" x14ac:dyDescent="0.45"/>
    <row r="1225" ht="14.25" x14ac:dyDescent="0.45"/>
    <row r="1226" ht="14.25" x14ac:dyDescent="0.45"/>
    <row r="1227" ht="14.25" x14ac:dyDescent="0.45"/>
    <row r="1228" ht="14.25" x14ac:dyDescent="0.45"/>
    <row r="1229" ht="14.25" x14ac:dyDescent="0.45"/>
    <row r="1230" ht="14.25" x14ac:dyDescent="0.45"/>
    <row r="1231" ht="14.25" x14ac:dyDescent="0.45"/>
    <row r="1232" ht="14.25" x14ac:dyDescent="0.45"/>
    <row r="1233" ht="14.25" x14ac:dyDescent="0.45"/>
    <row r="1234" ht="14.25" x14ac:dyDescent="0.45"/>
    <row r="1235" ht="14.25" x14ac:dyDescent="0.45"/>
    <row r="1236" ht="14.25" x14ac:dyDescent="0.45"/>
    <row r="1237" ht="14.25" x14ac:dyDescent="0.45"/>
    <row r="1238" ht="14.25" x14ac:dyDescent="0.45"/>
    <row r="1239" ht="14.25" x14ac:dyDescent="0.45"/>
    <row r="1240" ht="14.25" x14ac:dyDescent="0.45"/>
    <row r="1241" ht="14.25" x14ac:dyDescent="0.45"/>
    <row r="1242" ht="14.25" x14ac:dyDescent="0.45"/>
    <row r="1243" ht="14.25" x14ac:dyDescent="0.45"/>
    <row r="1244" ht="14.25" x14ac:dyDescent="0.45"/>
    <row r="1245" ht="14.25" x14ac:dyDescent="0.45"/>
    <row r="1246" ht="14.25" x14ac:dyDescent="0.45"/>
    <row r="1247" ht="14.25" x14ac:dyDescent="0.45"/>
    <row r="1248" ht="14.25" x14ac:dyDescent="0.45"/>
    <row r="1249" ht="14.25" x14ac:dyDescent="0.45"/>
    <row r="1250" ht="14.25" x14ac:dyDescent="0.45"/>
    <row r="1251" ht="14.25" x14ac:dyDescent="0.45"/>
    <row r="1252" ht="14.25" x14ac:dyDescent="0.45"/>
    <row r="1253" ht="14.25" x14ac:dyDescent="0.45"/>
    <row r="1254" ht="14.25" x14ac:dyDescent="0.45"/>
    <row r="1255" ht="14.25" x14ac:dyDescent="0.45"/>
    <row r="1256" ht="14.25" x14ac:dyDescent="0.45"/>
    <row r="1257" ht="14.25" x14ac:dyDescent="0.45"/>
    <row r="1258" ht="14.25" x14ac:dyDescent="0.45"/>
    <row r="1259" ht="14.25" x14ac:dyDescent="0.45"/>
    <row r="1260" ht="14.25" x14ac:dyDescent="0.45"/>
    <row r="1261" ht="14.25" x14ac:dyDescent="0.45"/>
    <row r="1262" ht="14.25" x14ac:dyDescent="0.45"/>
    <row r="1263" ht="14.25" x14ac:dyDescent="0.45"/>
    <row r="1264" ht="14.25" x14ac:dyDescent="0.45"/>
    <row r="1265" ht="14.25" x14ac:dyDescent="0.45"/>
    <row r="1266" ht="14.25" x14ac:dyDescent="0.45"/>
    <row r="1267" ht="14.25" x14ac:dyDescent="0.45"/>
    <row r="1268" ht="14.25" x14ac:dyDescent="0.45"/>
    <row r="1269" ht="14.25" x14ac:dyDescent="0.45"/>
    <row r="1270" ht="14.25" x14ac:dyDescent="0.45"/>
    <row r="1271" ht="14.25" x14ac:dyDescent="0.45"/>
    <row r="1272" ht="14.25" x14ac:dyDescent="0.45"/>
    <row r="1273" ht="14.25" x14ac:dyDescent="0.45"/>
    <row r="1274" ht="14.25" x14ac:dyDescent="0.45"/>
    <row r="1275" ht="14.25" x14ac:dyDescent="0.45"/>
    <row r="1276" ht="14.25" x14ac:dyDescent="0.45"/>
    <row r="1277" ht="14.25" x14ac:dyDescent="0.45"/>
    <row r="1278" ht="14.25" x14ac:dyDescent="0.45"/>
    <row r="1279" ht="14.25" x14ac:dyDescent="0.45"/>
    <row r="1280" ht="14.25" x14ac:dyDescent="0.45"/>
    <row r="1281" ht="14.25" x14ac:dyDescent="0.45"/>
    <row r="1282" ht="14.25" x14ac:dyDescent="0.45"/>
    <row r="1283" ht="14.25" x14ac:dyDescent="0.45"/>
    <row r="1284" ht="14.25" x14ac:dyDescent="0.45"/>
    <row r="1285" ht="14.25" x14ac:dyDescent="0.45"/>
    <row r="1286" ht="14.25" x14ac:dyDescent="0.45"/>
    <row r="1287" ht="14.25" x14ac:dyDescent="0.45"/>
    <row r="1288" ht="14.25" x14ac:dyDescent="0.45"/>
    <row r="1289" ht="14.25" x14ac:dyDescent="0.45"/>
    <row r="1290" ht="14.25" x14ac:dyDescent="0.45"/>
    <row r="1291" ht="14.25" x14ac:dyDescent="0.45"/>
    <row r="1292" ht="14.25" x14ac:dyDescent="0.45"/>
    <row r="1293" ht="14.25" x14ac:dyDescent="0.45"/>
    <row r="1294" ht="14.25" x14ac:dyDescent="0.45"/>
    <row r="1295" ht="14.25" x14ac:dyDescent="0.45"/>
    <row r="1296" ht="14.25" x14ac:dyDescent="0.45"/>
    <row r="1297" ht="14.25" x14ac:dyDescent="0.45"/>
    <row r="1298" ht="14.25" x14ac:dyDescent="0.45"/>
    <row r="1299" ht="14.25" x14ac:dyDescent="0.45"/>
    <row r="1300" ht="14.25" x14ac:dyDescent="0.45"/>
    <row r="1301" ht="14.25" x14ac:dyDescent="0.45"/>
    <row r="1302" ht="14.25" x14ac:dyDescent="0.45"/>
    <row r="1303" ht="14.25" x14ac:dyDescent="0.45"/>
    <row r="1304" ht="14.25" x14ac:dyDescent="0.45"/>
    <row r="1305" ht="14.25" x14ac:dyDescent="0.45"/>
    <row r="1306" ht="14.25" x14ac:dyDescent="0.45"/>
    <row r="1307" ht="14.25" x14ac:dyDescent="0.45"/>
    <row r="1308" ht="14.25" x14ac:dyDescent="0.45"/>
    <row r="1309" ht="14.25" x14ac:dyDescent="0.45"/>
    <row r="1310" ht="14.25" x14ac:dyDescent="0.45"/>
    <row r="1311" ht="14.25" x14ac:dyDescent="0.45"/>
    <row r="1312" ht="14.25" x14ac:dyDescent="0.45"/>
    <row r="1313" ht="14.25" x14ac:dyDescent="0.45"/>
    <row r="1314" ht="14.25" x14ac:dyDescent="0.45"/>
    <row r="1315" ht="14.25" x14ac:dyDescent="0.45"/>
    <row r="1316" ht="14.25" x14ac:dyDescent="0.45"/>
    <row r="1317" ht="14.25" x14ac:dyDescent="0.45"/>
    <row r="1318" ht="14.25" x14ac:dyDescent="0.45"/>
    <row r="1319" ht="14.25" x14ac:dyDescent="0.45"/>
    <row r="1320" ht="14.25" x14ac:dyDescent="0.45"/>
    <row r="1321" ht="14.25" x14ac:dyDescent="0.45"/>
    <row r="1322" ht="14.25" x14ac:dyDescent="0.45"/>
    <row r="1323" ht="14.25" x14ac:dyDescent="0.45"/>
    <row r="1324" ht="14.25" x14ac:dyDescent="0.45"/>
    <row r="1325" ht="14.25" x14ac:dyDescent="0.45"/>
    <row r="1326" ht="14.25" x14ac:dyDescent="0.45"/>
    <row r="1327" ht="14.25" x14ac:dyDescent="0.45"/>
    <row r="1328" ht="14.25" x14ac:dyDescent="0.45"/>
    <row r="1329" ht="14.25" x14ac:dyDescent="0.45"/>
    <row r="1330" ht="14.25" x14ac:dyDescent="0.45"/>
    <row r="1331" ht="14.25" x14ac:dyDescent="0.45"/>
    <row r="1332" ht="14.25" x14ac:dyDescent="0.45"/>
    <row r="1333" ht="14.25" x14ac:dyDescent="0.45"/>
    <row r="1334" ht="14.25" x14ac:dyDescent="0.45"/>
    <row r="1335" ht="14.25" x14ac:dyDescent="0.45"/>
    <row r="1336" ht="14.25" x14ac:dyDescent="0.45"/>
    <row r="1337" ht="14.25" x14ac:dyDescent="0.45"/>
    <row r="1338" ht="14.25" x14ac:dyDescent="0.45"/>
    <row r="1339" ht="14.25" x14ac:dyDescent="0.45"/>
    <row r="1340" ht="14.25" x14ac:dyDescent="0.45"/>
    <row r="1341" ht="14.25" x14ac:dyDescent="0.45"/>
    <row r="1342" ht="14.25" x14ac:dyDescent="0.45"/>
    <row r="1343" ht="14.25" x14ac:dyDescent="0.45"/>
    <row r="1344" ht="14.25" x14ac:dyDescent="0.45"/>
    <row r="1345" ht="14.25" x14ac:dyDescent="0.45"/>
    <row r="1346" ht="14.25" x14ac:dyDescent="0.45"/>
    <row r="1347" ht="14.25" x14ac:dyDescent="0.45"/>
    <row r="1348" ht="14.25" x14ac:dyDescent="0.45"/>
    <row r="1349" ht="14.25" x14ac:dyDescent="0.45"/>
    <row r="1350" ht="14.25" x14ac:dyDescent="0.45"/>
    <row r="1351" ht="14.25" x14ac:dyDescent="0.45"/>
    <row r="1352" ht="14.25" x14ac:dyDescent="0.45"/>
    <row r="1353" ht="14.25" x14ac:dyDescent="0.45"/>
    <row r="1354" ht="14.25" x14ac:dyDescent="0.45"/>
    <row r="1355" ht="14.25" x14ac:dyDescent="0.45"/>
    <row r="1356" ht="14.25" x14ac:dyDescent="0.45"/>
    <row r="1357" ht="14.25" x14ac:dyDescent="0.45"/>
    <row r="1358" ht="14.25" x14ac:dyDescent="0.45"/>
    <row r="1359" ht="14.25" x14ac:dyDescent="0.45"/>
    <row r="1360" ht="14.25" x14ac:dyDescent="0.45"/>
    <row r="1361" ht="14.25" x14ac:dyDescent="0.45"/>
    <row r="1362" ht="14.25" x14ac:dyDescent="0.45"/>
    <row r="1363" ht="14.25" x14ac:dyDescent="0.45"/>
    <row r="1364" ht="14.25" x14ac:dyDescent="0.45"/>
    <row r="1365" ht="14.25" x14ac:dyDescent="0.45"/>
    <row r="1366" ht="14.25" x14ac:dyDescent="0.45"/>
    <row r="1367" ht="14.25" x14ac:dyDescent="0.45"/>
    <row r="1368" ht="14.25" x14ac:dyDescent="0.45"/>
    <row r="1369" ht="14.25" x14ac:dyDescent="0.45"/>
    <row r="1370" ht="14.25" x14ac:dyDescent="0.45"/>
    <row r="1371" ht="14.25" x14ac:dyDescent="0.45"/>
    <row r="1372" ht="14.25" x14ac:dyDescent="0.45"/>
    <row r="1373" ht="14.25" x14ac:dyDescent="0.45"/>
    <row r="1374" ht="14.25" x14ac:dyDescent="0.45"/>
    <row r="1375" ht="14.25" x14ac:dyDescent="0.45"/>
    <row r="1376" ht="14.25" x14ac:dyDescent="0.45"/>
    <row r="1377" ht="14.25" x14ac:dyDescent="0.45"/>
    <row r="1378" ht="14.25" x14ac:dyDescent="0.45"/>
    <row r="1379" ht="14.25" x14ac:dyDescent="0.45"/>
    <row r="1380" ht="14.25" x14ac:dyDescent="0.45"/>
    <row r="1381" ht="14.25" x14ac:dyDescent="0.45"/>
    <row r="1382" ht="14.25" x14ac:dyDescent="0.45"/>
    <row r="1383" ht="14.25" x14ac:dyDescent="0.45"/>
    <row r="1384" ht="14.25" x14ac:dyDescent="0.45"/>
    <row r="1385" ht="14.25" x14ac:dyDescent="0.45"/>
    <row r="1386" ht="14.25" x14ac:dyDescent="0.45"/>
    <row r="1387" ht="14.25" x14ac:dyDescent="0.45"/>
    <row r="1388" ht="14.25" x14ac:dyDescent="0.45"/>
    <row r="1389" ht="14.25" x14ac:dyDescent="0.45"/>
    <row r="1390" ht="14.25" x14ac:dyDescent="0.45"/>
    <row r="1391" ht="14.25" x14ac:dyDescent="0.45"/>
    <row r="1392" ht="14.25" x14ac:dyDescent="0.45"/>
    <row r="1393" ht="14.25" x14ac:dyDescent="0.45"/>
    <row r="1394" ht="14.25" x14ac:dyDescent="0.45"/>
    <row r="1395" ht="14.25" x14ac:dyDescent="0.45"/>
    <row r="1396" ht="14.25" x14ac:dyDescent="0.45"/>
    <row r="1397" ht="14.25" x14ac:dyDescent="0.45"/>
    <row r="1398" ht="14.25" x14ac:dyDescent="0.45"/>
    <row r="1399" ht="14.25" x14ac:dyDescent="0.45"/>
    <row r="1400" ht="14.25" x14ac:dyDescent="0.45"/>
    <row r="1401" ht="14.25" x14ac:dyDescent="0.45"/>
    <row r="1402" ht="14.25" x14ac:dyDescent="0.45"/>
    <row r="1403" ht="14.25" x14ac:dyDescent="0.45"/>
    <row r="1404" ht="14.25" x14ac:dyDescent="0.45"/>
    <row r="1405" ht="14.25" x14ac:dyDescent="0.45"/>
    <row r="1406" ht="14.25" x14ac:dyDescent="0.45"/>
    <row r="1407" ht="14.25" x14ac:dyDescent="0.45"/>
    <row r="1408" ht="14.25" x14ac:dyDescent="0.45"/>
    <row r="1409" ht="14.25" x14ac:dyDescent="0.45"/>
    <row r="1410" ht="14.25" x14ac:dyDescent="0.45"/>
    <row r="1411" ht="14.25" x14ac:dyDescent="0.45"/>
    <row r="1412" ht="14.25" x14ac:dyDescent="0.45"/>
    <row r="1413" ht="14.25" x14ac:dyDescent="0.45"/>
    <row r="1414" ht="14.25" x14ac:dyDescent="0.45"/>
    <row r="1415" ht="14.25" x14ac:dyDescent="0.45"/>
    <row r="1416" ht="14.25" x14ac:dyDescent="0.45"/>
    <row r="1417" ht="14.25" x14ac:dyDescent="0.45"/>
    <row r="1418" ht="14.25" x14ac:dyDescent="0.45"/>
    <row r="1419" ht="14.25" x14ac:dyDescent="0.45"/>
    <row r="1420" ht="14.25" x14ac:dyDescent="0.45"/>
    <row r="1421" ht="14.25" x14ac:dyDescent="0.45"/>
    <row r="1422" ht="14.25" x14ac:dyDescent="0.45"/>
    <row r="1423" ht="14.25" x14ac:dyDescent="0.45"/>
    <row r="1424" ht="14.25" x14ac:dyDescent="0.45"/>
    <row r="1425" ht="14.25" x14ac:dyDescent="0.45"/>
    <row r="1426" ht="14.25" x14ac:dyDescent="0.45"/>
    <row r="1427" ht="14.25" x14ac:dyDescent="0.45"/>
    <row r="1428" ht="14.25" x14ac:dyDescent="0.45"/>
    <row r="1429" ht="14.25" x14ac:dyDescent="0.45"/>
    <row r="1430" ht="14.25" x14ac:dyDescent="0.45"/>
    <row r="1431" ht="14.25" x14ac:dyDescent="0.45"/>
    <row r="1432" ht="14.25" x14ac:dyDescent="0.45"/>
    <row r="1433" ht="14.25" x14ac:dyDescent="0.45"/>
    <row r="1434" ht="14.25" x14ac:dyDescent="0.45"/>
    <row r="1435" ht="14.25" x14ac:dyDescent="0.45"/>
    <row r="1436" ht="14.25" x14ac:dyDescent="0.45"/>
    <row r="1437" ht="14.25" x14ac:dyDescent="0.45"/>
    <row r="1438" ht="14.25" x14ac:dyDescent="0.45"/>
    <row r="1439" ht="14.25" x14ac:dyDescent="0.45"/>
    <row r="1440" ht="14.25" x14ac:dyDescent="0.45"/>
    <row r="1441" ht="14.25" x14ac:dyDescent="0.45"/>
    <row r="1442" ht="14.25" x14ac:dyDescent="0.45"/>
    <row r="1443" ht="14.25" x14ac:dyDescent="0.45"/>
    <row r="1444" ht="14.25" x14ac:dyDescent="0.45"/>
    <row r="1445" ht="14.25" x14ac:dyDescent="0.45"/>
    <row r="1446" ht="14.25" x14ac:dyDescent="0.45"/>
    <row r="1447" ht="14.25" x14ac:dyDescent="0.45"/>
    <row r="1448" ht="14.25" x14ac:dyDescent="0.45"/>
    <row r="1449" ht="14.25" x14ac:dyDescent="0.45"/>
    <row r="1450" ht="14.25" x14ac:dyDescent="0.45"/>
    <row r="1451" ht="14.25" x14ac:dyDescent="0.45"/>
    <row r="1452" ht="14.25" x14ac:dyDescent="0.45"/>
    <row r="1453" ht="14.25" x14ac:dyDescent="0.45"/>
    <row r="1454" ht="14.25" x14ac:dyDescent="0.45"/>
    <row r="1455" ht="14.25" x14ac:dyDescent="0.45"/>
    <row r="1456" ht="14.25" x14ac:dyDescent="0.45"/>
    <row r="1457" ht="14.25" x14ac:dyDescent="0.45"/>
    <row r="1458" ht="14.25" x14ac:dyDescent="0.45"/>
    <row r="1459" ht="14.25" x14ac:dyDescent="0.45"/>
    <row r="1460" ht="14.25" x14ac:dyDescent="0.45"/>
    <row r="1461" ht="14.25" x14ac:dyDescent="0.45"/>
    <row r="1462" ht="14.25" x14ac:dyDescent="0.45"/>
    <row r="1463" ht="14.25" x14ac:dyDescent="0.45"/>
    <row r="1464" ht="14.25" x14ac:dyDescent="0.45"/>
    <row r="1465" ht="14.25" x14ac:dyDescent="0.45"/>
    <row r="1466" ht="14.25" x14ac:dyDescent="0.45"/>
    <row r="1467" ht="14.25" x14ac:dyDescent="0.45"/>
    <row r="1468" ht="14.25" x14ac:dyDescent="0.45"/>
    <row r="1469" ht="14.25" x14ac:dyDescent="0.45"/>
    <row r="1470" ht="14.25" x14ac:dyDescent="0.45"/>
    <row r="1471" ht="14.25" x14ac:dyDescent="0.45"/>
    <row r="1472" ht="14.25" x14ac:dyDescent="0.45"/>
    <row r="1473" ht="14.25" x14ac:dyDescent="0.45"/>
    <row r="1474" ht="14.25" x14ac:dyDescent="0.45"/>
    <row r="1475" ht="14.25" x14ac:dyDescent="0.45"/>
    <row r="1476" ht="14.25" x14ac:dyDescent="0.45"/>
    <row r="1477" ht="14.25" x14ac:dyDescent="0.45"/>
    <row r="1478" ht="14.25" x14ac:dyDescent="0.45"/>
    <row r="1479" ht="14.25" x14ac:dyDescent="0.45"/>
    <row r="1480" ht="14.25" x14ac:dyDescent="0.45"/>
    <row r="1481" ht="14.25" x14ac:dyDescent="0.45"/>
    <row r="1482" ht="14.25" x14ac:dyDescent="0.45"/>
    <row r="1483" ht="14.25" x14ac:dyDescent="0.45"/>
    <row r="1484" ht="14.25" x14ac:dyDescent="0.45"/>
    <row r="1485" ht="14.25" x14ac:dyDescent="0.45"/>
    <row r="1486" ht="14.25" x14ac:dyDescent="0.45"/>
    <row r="1487" ht="14.25" x14ac:dyDescent="0.45"/>
    <row r="1488" ht="14.25" x14ac:dyDescent="0.45"/>
    <row r="1489" ht="14.25" x14ac:dyDescent="0.45"/>
    <row r="1490" ht="14.25" x14ac:dyDescent="0.45"/>
    <row r="1491" ht="14.25" x14ac:dyDescent="0.45"/>
    <row r="1492" ht="14.25" x14ac:dyDescent="0.45"/>
    <row r="1493" ht="14.25" x14ac:dyDescent="0.45"/>
    <row r="1494" ht="14.25" x14ac:dyDescent="0.45"/>
    <row r="1495" ht="14.25" x14ac:dyDescent="0.45"/>
    <row r="1496" ht="14.25" x14ac:dyDescent="0.45"/>
    <row r="1497" ht="14.25" x14ac:dyDescent="0.45"/>
    <row r="1498" ht="14.25" x14ac:dyDescent="0.45"/>
    <row r="1499" ht="14.25" x14ac:dyDescent="0.45"/>
    <row r="1500" ht="14.25" x14ac:dyDescent="0.45"/>
    <row r="1501" ht="14.25" x14ac:dyDescent="0.45"/>
    <row r="1502" ht="14.25" x14ac:dyDescent="0.45"/>
    <row r="1503" ht="14.25" x14ac:dyDescent="0.45"/>
    <row r="1504" ht="14.25" x14ac:dyDescent="0.45"/>
    <row r="1505" ht="14.25" x14ac:dyDescent="0.45"/>
    <row r="1506" ht="14.25" x14ac:dyDescent="0.45"/>
    <row r="1507" ht="14.25" x14ac:dyDescent="0.45"/>
    <row r="1508" ht="14.25" x14ac:dyDescent="0.45"/>
    <row r="1509" ht="14.25" x14ac:dyDescent="0.45"/>
    <row r="1510" ht="14.25" x14ac:dyDescent="0.45"/>
    <row r="1511" ht="14.25" x14ac:dyDescent="0.45"/>
    <row r="1512" ht="14.25" x14ac:dyDescent="0.45"/>
    <row r="1513" ht="14.25" x14ac:dyDescent="0.45"/>
    <row r="1514" ht="14.25" x14ac:dyDescent="0.45"/>
    <row r="1515" ht="14.25" x14ac:dyDescent="0.45"/>
    <row r="1516" ht="14.25" x14ac:dyDescent="0.45"/>
    <row r="1517" ht="14.25" x14ac:dyDescent="0.45"/>
    <row r="1518" ht="14.25" x14ac:dyDescent="0.45"/>
    <row r="1519" ht="14.25" x14ac:dyDescent="0.45"/>
    <row r="1520" ht="14.25" x14ac:dyDescent="0.45"/>
    <row r="1521" ht="14.25" x14ac:dyDescent="0.45"/>
    <row r="1522" ht="14.25" x14ac:dyDescent="0.45"/>
    <row r="1523" ht="14.25" x14ac:dyDescent="0.45"/>
    <row r="1524" ht="14.25" x14ac:dyDescent="0.45"/>
    <row r="1525" ht="14.25" x14ac:dyDescent="0.45"/>
    <row r="1526" ht="14.25" x14ac:dyDescent="0.45"/>
    <row r="1527" ht="14.25" x14ac:dyDescent="0.45"/>
    <row r="1528" ht="14.25" x14ac:dyDescent="0.45"/>
    <row r="1529" ht="14.25" x14ac:dyDescent="0.45"/>
    <row r="1530" ht="14.25" x14ac:dyDescent="0.45"/>
    <row r="1531" ht="14.25" x14ac:dyDescent="0.45"/>
    <row r="1532" ht="14.25" x14ac:dyDescent="0.45"/>
    <row r="1533" ht="14.25" x14ac:dyDescent="0.45"/>
    <row r="1534" ht="14.25" x14ac:dyDescent="0.45"/>
    <row r="1535" ht="14.25" x14ac:dyDescent="0.45"/>
    <row r="1536" ht="14.25" x14ac:dyDescent="0.45"/>
    <row r="1537" ht="14.25" x14ac:dyDescent="0.45"/>
    <row r="1538" ht="14.25" x14ac:dyDescent="0.45"/>
    <row r="1539" ht="14.25" x14ac:dyDescent="0.45"/>
    <row r="1540" ht="14.25" x14ac:dyDescent="0.45"/>
    <row r="1541" ht="14.25" x14ac:dyDescent="0.45"/>
    <row r="1542" ht="14.25" x14ac:dyDescent="0.45"/>
    <row r="1543" ht="14.25" x14ac:dyDescent="0.45"/>
    <row r="1544" ht="14.25" x14ac:dyDescent="0.45"/>
    <row r="1545" ht="14.25" x14ac:dyDescent="0.45"/>
    <row r="1546" ht="14.25" x14ac:dyDescent="0.45"/>
    <row r="1547" ht="14.25" x14ac:dyDescent="0.45"/>
    <row r="1548" ht="14.25" x14ac:dyDescent="0.45"/>
    <row r="1549" ht="14.25" x14ac:dyDescent="0.45"/>
    <row r="1550" ht="14.25" x14ac:dyDescent="0.45"/>
    <row r="1551" ht="14.25" x14ac:dyDescent="0.45"/>
    <row r="1552" ht="14.25" x14ac:dyDescent="0.45"/>
    <row r="1553" ht="14.25" x14ac:dyDescent="0.45"/>
    <row r="1554" ht="14.25" x14ac:dyDescent="0.45"/>
    <row r="1555" ht="14.25" x14ac:dyDescent="0.45"/>
    <row r="1556" ht="14.25" x14ac:dyDescent="0.45"/>
    <row r="1557" ht="14.25" x14ac:dyDescent="0.45"/>
    <row r="1558" ht="14.25" x14ac:dyDescent="0.45"/>
    <row r="1559" ht="14.25" x14ac:dyDescent="0.45"/>
    <row r="1560" ht="14.25" x14ac:dyDescent="0.45"/>
    <row r="1561" ht="14.25" x14ac:dyDescent="0.45"/>
    <row r="1562" ht="14.25" x14ac:dyDescent="0.45"/>
    <row r="1563" ht="14.25" x14ac:dyDescent="0.45"/>
    <row r="1564" ht="14.25" x14ac:dyDescent="0.45"/>
    <row r="1565" ht="14.25" x14ac:dyDescent="0.45"/>
    <row r="1566" ht="14.25" x14ac:dyDescent="0.45"/>
    <row r="1567" ht="14.25" x14ac:dyDescent="0.45"/>
    <row r="1568" ht="14.25" x14ac:dyDescent="0.45"/>
    <row r="1569" ht="14.25" x14ac:dyDescent="0.45"/>
    <row r="1570" ht="14.25" x14ac:dyDescent="0.45"/>
    <row r="1571" ht="14.25" x14ac:dyDescent="0.45"/>
    <row r="1572" ht="14.25" x14ac:dyDescent="0.45"/>
    <row r="1573" ht="14.25" x14ac:dyDescent="0.45"/>
    <row r="1574" ht="14.25" x14ac:dyDescent="0.45"/>
    <row r="1575" ht="14.25" x14ac:dyDescent="0.45"/>
    <row r="1576" ht="14.25" x14ac:dyDescent="0.45"/>
    <row r="1577" ht="14.25" x14ac:dyDescent="0.45"/>
    <row r="1578" ht="14.25" x14ac:dyDescent="0.45"/>
    <row r="1579" ht="14.25" x14ac:dyDescent="0.45"/>
    <row r="1580" ht="14.25" x14ac:dyDescent="0.45"/>
    <row r="1581" ht="14.25" x14ac:dyDescent="0.45"/>
    <row r="1582" ht="14.25" x14ac:dyDescent="0.45"/>
    <row r="1583" ht="14.25" x14ac:dyDescent="0.45"/>
    <row r="1584" ht="14.25" x14ac:dyDescent="0.45"/>
    <row r="1585" ht="14.25" x14ac:dyDescent="0.45"/>
    <row r="1586" ht="14.25" x14ac:dyDescent="0.45"/>
    <row r="1587" ht="14.25" x14ac:dyDescent="0.45"/>
    <row r="1588" ht="14.25" x14ac:dyDescent="0.45"/>
    <row r="1589" ht="14.25" x14ac:dyDescent="0.45"/>
    <row r="1590" ht="14.25" x14ac:dyDescent="0.45"/>
    <row r="1591" ht="14.25" x14ac:dyDescent="0.45"/>
    <row r="1592" ht="14.25" x14ac:dyDescent="0.45"/>
    <row r="1593" ht="14.25" x14ac:dyDescent="0.45"/>
    <row r="1594" ht="14.25" x14ac:dyDescent="0.45"/>
    <row r="1595" ht="14.25" x14ac:dyDescent="0.45"/>
    <row r="1596" ht="14.25" x14ac:dyDescent="0.45"/>
    <row r="1597" ht="14.25" x14ac:dyDescent="0.45"/>
    <row r="1598" ht="14.25" x14ac:dyDescent="0.45"/>
    <row r="1599" ht="14.25" x14ac:dyDescent="0.45"/>
    <row r="1600" ht="14.25" x14ac:dyDescent="0.45"/>
    <row r="1601" ht="14.25" x14ac:dyDescent="0.45"/>
    <row r="1602" ht="14.25" x14ac:dyDescent="0.45"/>
    <row r="1603" ht="14.25" x14ac:dyDescent="0.45"/>
    <row r="1604" ht="14.25" x14ac:dyDescent="0.45"/>
    <row r="1605" ht="14.25" x14ac:dyDescent="0.45"/>
    <row r="1606" ht="14.25" x14ac:dyDescent="0.45"/>
    <row r="1607" ht="14.25" x14ac:dyDescent="0.45"/>
    <row r="1608" ht="14.25" x14ac:dyDescent="0.45"/>
    <row r="1609" ht="14.25" x14ac:dyDescent="0.45"/>
    <row r="1610" ht="14.25" x14ac:dyDescent="0.45"/>
    <row r="1611" ht="14.25" x14ac:dyDescent="0.45"/>
    <row r="1612" ht="14.25" x14ac:dyDescent="0.45"/>
    <row r="1613" ht="14.25" x14ac:dyDescent="0.45"/>
    <row r="1614" ht="14.25" x14ac:dyDescent="0.45"/>
    <row r="1615" ht="14.25" x14ac:dyDescent="0.45"/>
    <row r="1616" ht="14.25" x14ac:dyDescent="0.45"/>
    <row r="1617" ht="14.25" x14ac:dyDescent="0.45"/>
    <row r="1618" ht="14.25" x14ac:dyDescent="0.45"/>
    <row r="1619" ht="14.25" x14ac:dyDescent="0.45"/>
    <row r="1620" ht="14.25" x14ac:dyDescent="0.45"/>
    <row r="1621" ht="14.25" x14ac:dyDescent="0.45"/>
    <row r="1622" ht="14.25" x14ac:dyDescent="0.45"/>
    <row r="1623" ht="14.25" x14ac:dyDescent="0.45"/>
    <row r="1624" ht="14.25" x14ac:dyDescent="0.45"/>
    <row r="1625" ht="14.25" x14ac:dyDescent="0.45"/>
    <row r="1626" ht="14.25" x14ac:dyDescent="0.45"/>
    <row r="1627" ht="14.25" x14ac:dyDescent="0.45"/>
    <row r="1628" ht="14.25" x14ac:dyDescent="0.45"/>
    <row r="1629" ht="14.25" x14ac:dyDescent="0.45"/>
    <row r="1630" ht="14.25" x14ac:dyDescent="0.45"/>
    <row r="1631" ht="14.25" x14ac:dyDescent="0.45"/>
    <row r="1632" ht="14.25" x14ac:dyDescent="0.45"/>
    <row r="1633" ht="14.25" x14ac:dyDescent="0.45"/>
    <row r="1634" ht="14.25" x14ac:dyDescent="0.45"/>
    <row r="1635" ht="14.25" x14ac:dyDescent="0.45"/>
    <row r="1636" ht="14.25" x14ac:dyDescent="0.45"/>
    <row r="1637" ht="14.25" x14ac:dyDescent="0.45"/>
    <row r="1638" ht="14.25" x14ac:dyDescent="0.45"/>
    <row r="1639" ht="14.25" x14ac:dyDescent="0.45"/>
    <row r="1640" ht="14.25" x14ac:dyDescent="0.45"/>
    <row r="1641" ht="14.25" x14ac:dyDescent="0.45"/>
    <row r="1642" ht="14.25" x14ac:dyDescent="0.45"/>
    <row r="1643" ht="14.25" x14ac:dyDescent="0.45"/>
    <row r="1644" ht="14.25" x14ac:dyDescent="0.45"/>
    <row r="1645" ht="14.25" x14ac:dyDescent="0.45"/>
    <row r="1646" ht="14.25" x14ac:dyDescent="0.45"/>
    <row r="1647" ht="14.25" x14ac:dyDescent="0.45"/>
    <row r="1648" ht="14.25" x14ac:dyDescent="0.45"/>
    <row r="1649" ht="14.25" x14ac:dyDescent="0.45"/>
    <row r="1650" ht="14.25" x14ac:dyDescent="0.45"/>
    <row r="1651" ht="14.25" x14ac:dyDescent="0.45"/>
    <row r="1652" ht="14.25" x14ac:dyDescent="0.45"/>
    <row r="1653" ht="14.25" x14ac:dyDescent="0.45"/>
    <row r="1654" ht="14.25" x14ac:dyDescent="0.45"/>
    <row r="1655" ht="14.25" x14ac:dyDescent="0.45"/>
    <row r="1656" ht="14.25" x14ac:dyDescent="0.45"/>
    <row r="1657" ht="14.25" x14ac:dyDescent="0.45"/>
    <row r="1658" ht="14.25" x14ac:dyDescent="0.45"/>
    <row r="1659" ht="14.25" x14ac:dyDescent="0.45"/>
    <row r="1660" ht="14.25" x14ac:dyDescent="0.45"/>
    <row r="1661" ht="14.25" x14ac:dyDescent="0.45"/>
    <row r="1662" ht="14.25" x14ac:dyDescent="0.45"/>
    <row r="1663" ht="14.25" x14ac:dyDescent="0.45"/>
    <row r="1664" ht="14.25" x14ac:dyDescent="0.45"/>
    <row r="1665" ht="14.25" x14ac:dyDescent="0.45"/>
    <row r="1666" ht="14.25" x14ac:dyDescent="0.45"/>
    <row r="1667" ht="14.25" x14ac:dyDescent="0.45"/>
    <row r="1668" ht="14.25" x14ac:dyDescent="0.45"/>
    <row r="1669" ht="14.25" x14ac:dyDescent="0.45"/>
    <row r="1670" ht="14.25" x14ac:dyDescent="0.45"/>
    <row r="1671" ht="14.25" x14ac:dyDescent="0.45"/>
    <row r="1672" ht="14.25" x14ac:dyDescent="0.45"/>
    <row r="1673" ht="14.25" x14ac:dyDescent="0.45"/>
    <row r="1674" ht="14.25" x14ac:dyDescent="0.45"/>
    <row r="1675" ht="14.25" x14ac:dyDescent="0.45"/>
    <row r="1676" ht="14.25" x14ac:dyDescent="0.45"/>
    <row r="1677" ht="14.25" x14ac:dyDescent="0.45"/>
    <row r="1678" ht="14.25" x14ac:dyDescent="0.45"/>
    <row r="1679" ht="14.25" x14ac:dyDescent="0.45"/>
    <row r="1680" ht="14.25" x14ac:dyDescent="0.45"/>
    <row r="1681" ht="14.25" x14ac:dyDescent="0.45"/>
    <row r="1682" ht="14.25" x14ac:dyDescent="0.45"/>
    <row r="1683" ht="14.25" x14ac:dyDescent="0.45"/>
    <row r="1684" ht="14.25" x14ac:dyDescent="0.45"/>
    <row r="1685" ht="14.25" x14ac:dyDescent="0.45"/>
    <row r="1686" ht="14.25" x14ac:dyDescent="0.45"/>
    <row r="1687" ht="14.25" x14ac:dyDescent="0.45"/>
    <row r="1688" ht="14.25" x14ac:dyDescent="0.45"/>
    <row r="1689" ht="14.25" x14ac:dyDescent="0.45"/>
    <row r="1690" ht="14.25" x14ac:dyDescent="0.45"/>
    <row r="1691" ht="14.25" x14ac:dyDescent="0.45"/>
    <row r="1692" ht="14.25" x14ac:dyDescent="0.45"/>
    <row r="1693" ht="14.25" x14ac:dyDescent="0.45"/>
    <row r="1694" ht="14.25" x14ac:dyDescent="0.45"/>
    <row r="1695" ht="14.25" x14ac:dyDescent="0.45"/>
    <row r="1696" ht="14.25" x14ac:dyDescent="0.45"/>
    <row r="1697" ht="14.25" x14ac:dyDescent="0.45"/>
    <row r="1698" ht="14.25" x14ac:dyDescent="0.45"/>
    <row r="1699" ht="14.25" x14ac:dyDescent="0.45"/>
    <row r="1700" ht="14.25" x14ac:dyDescent="0.45"/>
    <row r="1701" ht="14.25" x14ac:dyDescent="0.45"/>
    <row r="1702" ht="14.25" x14ac:dyDescent="0.45"/>
    <row r="1703" ht="14.25" x14ac:dyDescent="0.45"/>
    <row r="1704" ht="14.25" x14ac:dyDescent="0.45"/>
    <row r="1705" ht="14.25" x14ac:dyDescent="0.45"/>
    <row r="1706" ht="14.25" x14ac:dyDescent="0.45"/>
    <row r="1707" ht="14.25" x14ac:dyDescent="0.45"/>
    <row r="1708" ht="14.25" x14ac:dyDescent="0.45"/>
    <row r="1709" ht="14.25" x14ac:dyDescent="0.45"/>
    <row r="1710" ht="14.25" x14ac:dyDescent="0.45"/>
    <row r="1711" ht="14.25" x14ac:dyDescent="0.45"/>
    <row r="1712" ht="14.25" x14ac:dyDescent="0.45"/>
    <row r="1713" ht="14.25" x14ac:dyDescent="0.45"/>
    <row r="1714" ht="14.25" x14ac:dyDescent="0.45"/>
    <row r="1715" ht="14.25" x14ac:dyDescent="0.45"/>
    <row r="1716" ht="14.25" x14ac:dyDescent="0.45"/>
    <row r="1717" ht="14.25" x14ac:dyDescent="0.45"/>
    <row r="1718" ht="14.25" x14ac:dyDescent="0.45"/>
    <row r="1719" ht="14.25" x14ac:dyDescent="0.45"/>
    <row r="1720" ht="14.25" x14ac:dyDescent="0.45"/>
    <row r="1721" ht="14.25" x14ac:dyDescent="0.45"/>
    <row r="1722" ht="14.25" x14ac:dyDescent="0.45"/>
    <row r="1723" ht="14.25" x14ac:dyDescent="0.45"/>
    <row r="1724" ht="14.25" x14ac:dyDescent="0.45"/>
    <row r="1725" ht="14.25" x14ac:dyDescent="0.45"/>
    <row r="1726" ht="14.25" x14ac:dyDescent="0.45"/>
    <row r="1727" ht="14.25" x14ac:dyDescent="0.45"/>
    <row r="1728" ht="14.25" x14ac:dyDescent="0.45"/>
    <row r="1729" ht="14.25" x14ac:dyDescent="0.45"/>
    <row r="1730" ht="14.25" x14ac:dyDescent="0.45"/>
    <row r="1731" ht="14.25" x14ac:dyDescent="0.45"/>
    <row r="1732" ht="14.25" x14ac:dyDescent="0.45"/>
    <row r="1733" ht="14.25" x14ac:dyDescent="0.45"/>
    <row r="1734" ht="14.25" x14ac:dyDescent="0.45"/>
    <row r="1735" ht="14.25" x14ac:dyDescent="0.45"/>
    <row r="1736" ht="14.25" x14ac:dyDescent="0.45"/>
    <row r="1737" ht="14.25" x14ac:dyDescent="0.45"/>
    <row r="1738" ht="14.25" x14ac:dyDescent="0.45"/>
    <row r="1739" ht="14.25" x14ac:dyDescent="0.45"/>
    <row r="1740" ht="14.25" x14ac:dyDescent="0.45"/>
    <row r="1741" ht="14.25" x14ac:dyDescent="0.45"/>
    <row r="1742" ht="14.25" x14ac:dyDescent="0.45"/>
    <row r="1743" ht="14.25" x14ac:dyDescent="0.45"/>
    <row r="1744" ht="14.25" x14ac:dyDescent="0.45"/>
    <row r="1745" ht="14.25" x14ac:dyDescent="0.45"/>
    <row r="1746" ht="14.25" x14ac:dyDescent="0.45"/>
    <row r="1747" ht="14.25" x14ac:dyDescent="0.45"/>
    <row r="1748" ht="14.25" x14ac:dyDescent="0.45"/>
    <row r="1749" ht="14.25" x14ac:dyDescent="0.45"/>
    <row r="1750" ht="14.25" x14ac:dyDescent="0.45"/>
    <row r="1751" ht="14.25" x14ac:dyDescent="0.45"/>
    <row r="1752" ht="14.25" x14ac:dyDescent="0.45"/>
    <row r="1753" ht="14.25" x14ac:dyDescent="0.45"/>
    <row r="1754" ht="14.25" x14ac:dyDescent="0.45"/>
    <row r="1755" ht="14.25" x14ac:dyDescent="0.45"/>
    <row r="1756" ht="14.25" x14ac:dyDescent="0.45"/>
    <row r="1757" ht="14.25" x14ac:dyDescent="0.45"/>
    <row r="1758" ht="14.25" x14ac:dyDescent="0.45"/>
    <row r="1759" ht="14.25" x14ac:dyDescent="0.45"/>
    <row r="1760" ht="14.25" x14ac:dyDescent="0.45"/>
    <row r="1761" ht="14.25" x14ac:dyDescent="0.45"/>
    <row r="1762" ht="14.25" x14ac:dyDescent="0.45"/>
    <row r="1763" ht="14.25" x14ac:dyDescent="0.45"/>
    <row r="1764" ht="14.25" x14ac:dyDescent="0.45"/>
    <row r="1765" ht="14.25" x14ac:dyDescent="0.45"/>
    <row r="1766" ht="14.25" x14ac:dyDescent="0.45"/>
    <row r="1767" ht="14.25" x14ac:dyDescent="0.45"/>
    <row r="1768" ht="14.25" x14ac:dyDescent="0.45"/>
    <row r="1769" ht="14.25" x14ac:dyDescent="0.45"/>
    <row r="1770" ht="14.25" x14ac:dyDescent="0.45"/>
    <row r="1771" ht="14.25" x14ac:dyDescent="0.45"/>
    <row r="1772" ht="14.25" x14ac:dyDescent="0.45"/>
    <row r="1773" ht="14.25" x14ac:dyDescent="0.45"/>
    <row r="1774" ht="14.25" x14ac:dyDescent="0.45"/>
    <row r="1775" ht="14.25" x14ac:dyDescent="0.45"/>
    <row r="1776" ht="14.25" x14ac:dyDescent="0.45"/>
    <row r="1777" ht="14.25" x14ac:dyDescent="0.45"/>
    <row r="1778" ht="14.25" x14ac:dyDescent="0.45"/>
    <row r="1779" ht="14.25" x14ac:dyDescent="0.45"/>
    <row r="1780" ht="14.25" x14ac:dyDescent="0.45"/>
    <row r="1781" ht="14.25" x14ac:dyDescent="0.45"/>
    <row r="1782" ht="14.25" x14ac:dyDescent="0.45"/>
    <row r="1783" ht="14.25" x14ac:dyDescent="0.45"/>
    <row r="1784" ht="14.25" x14ac:dyDescent="0.45"/>
    <row r="1785" ht="14.25" x14ac:dyDescent="0.45"/>
    <row r="1786" ht="14.25" x14ac:dyDescent="0.45"/>
    <row r="1787" ht="14.25" x14ac:dyDescent="0.45"/>
    <row r="1788" ht="14.25" x14ac:dyDescent="0.45"/>
    <row r="1789" ht="14.25" x14ac:dyDescent="0.45"/>
    <row r="1790" ht="14.25" x14ac:dyDescent="0.45"/>
    <row r="1791" ht="14.25" x14ac:dyDescent="0.45"/>
    <row r="1792" ht="14.25" x14ac:dyDescent="0.45"/>
    <row r="1793" ht="14.25" x14ac:dyDescent="0.45"/>
    <row r="1794" ht="14.25" x14ac:dyDescent="0.45"/>
    <row r="1795" ht="14.25" x14ac:dyDescent="0.45"/>
    <row r="1796" ht="14.25" x14ac:dyDescent="0.45"/>
    <row r="1797" ht="14.25" x14ac:dyDescent="0.45"/>
    <row r="1798" ht="14.25" x14ac:dyDescent="0.45"/>
    <row r="1799" ht="14.25" x14ac:dyDescent="0.45"/>
    <row r="1800" ht="14.25" x14ac:dyDescent="0.45"/>
    <row r="1801" ht="14.25" x14ac:dyDescent="0.45"/>
    <row r="1802" ht="14.25" x14ac:dyDescent="0.45"/>
    <row r="1803" ht="14.25" x14ac:dyDescent="0.45"/>
    <row r="1804" ht="14.25" x14ac:dyDescent="0.45"/>
    <row r="1805" ht="14.25" x14ac:dyDescent="0.45"/>
    <row r="1806" ht="14.25" x14ac:dyDescent="0.45"/>
    <row r="1807" ht="14.25" x14ac:dyDescent="0.45"/>
    <row r="1808" ht="14.25" x14ac:dyDescent="0.45"/>
    <row r="1809" ht="14.25" x14ac:dyDescent="0.45"/>
    <row r="1810" ht="14.25" x14ac:dyDescent="0.45"/>
    <row r="1811" ht="14.25" x14ac:dyDescent="0.45"/>
    <row r="1812" ht="14.25" x14ac:dyDescent="0.45"/>
    <row r="1813" ht="14.25" x14ac:dyDescent="0.45"/>
    <row r="1814" ht="14.25" x14ac:dyDescent="0.45"/>
    <row r="1815" ht="14.25" x14ac:dyDescent="0.45"/>
    <row r="1816" ht="14.25" x14ac:dyDescent="0.45"/>
    <row r="1817" ht="14.25" x14ac:dyDescent="0.45"/>
    <row r="1818" ht="14.25" x14ac:dyDescent="0.45"/>
    <row r="1819" ht="14.25" x14ac:dyDescent="0.45"/>
    <row r="1820" ht="14.25" x14ac:dyDescent="0.45"/>
    <row r="1821" ht="14.25" x14ac:dyDescent="0.45"/>
    <row r="1822" ht="14.25" x14ac:dyDescent="0.45"/>
    <row r="1823" ht="14.25" x14ac:dyDescent="0.45"/>
    <row r="1824" ht="14.25" x14ac:dyDescent="0.45"/>
    <row r="1825" ht="14.25" x14ac:dyDescent="0.45"/>
    <row r="1826" ht="14.25" x14ac:dyDescent="0.45"/>
    <row r="1827" ht="14.25" x14ac:dyDescent="0.45"/>
    <row r="1828" ht="14.25" x14ac:dyDescent="0.45"/>
    <row r="1829" ht="14.25" x14ac:dyDescent="0.45"/>
    <row r="1830" ht="14.25" x14ac:dyDescent="0.45"/>
    <row r="1831" ht="14.25" x14ac:dyDescent="0.45"/>
    <row r="1832" ht="14.25" x14ac:dyDescent="0.45"/>
    <row r="1833" ht="14.25" x14ac:dyDescent="0.45"/>
    <row r="1834" ht="14.25" x14ac:dyDescent="0.45"/>
    <row r="1835" ht="14.25" x14ac:dyDescent="0.45"/>
    <row r="1836" ht="14.25" x14ac:dyDescent="0.45"/>
    <row r="1837" ht="14.25" x14ac:dyDescent="0.45"/>
    <row r="1838" ht="14.25" x14ac:dyDescent="0.45"/>
    <row r="1839" ht="14.25" x14ac:dyDescent="0.45"/>
    <row r="1840" ht="14.25" x14ac:dyDescent="0.45"/>
    <row r="1841" ht="14.25" x14ac:dyDescent="0.45"/>
    <row r="1842" ht="14.25" x14ac:dyDescent="0.45"/>
    <row r="1843" ht="14.25" x14ac:dyDescent="0.45"/>
    <row r="1844" ht="14.25" x14ac:dyDescent="0.45"/>
    <row r="1845" ht="14.25" x14ac:dyDescent="0.45"/>
    <row r="1846" ht="14.25" x14ac:dyDescent="0.45"/>
    <row r="1847" ht="14.25" x14ac:dyDescent="0.45"/>
    <row r="1848" ht="14.25" x14ac:dyDescent="0.45"/>
    <row r="1849" ht="14.25" x14ac:dyDescent="0.45"/>
    <row r="1850" ht="14.25" x14ac:dyDescent="0.45"/>
    <row r="1851" ht="14.25" x14ac:dyDescent="0.45"/>
    <row r="1852" ht="14.25" x14ac:dyDescent="0.45"/>
    <row r="1853" ht="14.25" x14ac:dyDescent="0.45"/>
    <row r="1854" ht="14.25" x14ac:dyDescent="0.45"/>
    <row r="1855" ht="14.25" x14ac:dyDescent="0.45"/>
    <row r="1856" ht="14.25" x14ac:dyDescent="0.45"/>
    <row r="1857" ht="14.25" x14ac:dyDescent="0.45"/>
    <row r="1858" ht="14.25" x14ac:dyDescent="0.45"/>
    <row r="1859" ht="14.25" x14ac:dyDescent="0.45"/>
    <row r="1860" ht="14.25" x14ac:dyDescent="0.45"/>
    <row r="1861" ht="14.25" x14ac:dyDescent="0.45"/>
    <row r="1862" ht="14.25" x14ac:dyDescent="0.45"/>
    <row r="1863" ht="14.25" x14ac:dyDescent="0.45"/>
    <row r="1864" ht="14.25" x14ac:dyDescent="0.45"/>
    <row r="1865" ht="14.25" x14ac:dyDescent="0.45"/>
    <row r="1866" ht="14.25" x14ac:dyDescent="0.45"/>
    <row r="1867" ht="14.25" x14ac:dyDescent="0.45"/>
    <row r="1868" ht="14.25" x14ac:dyDescent="0.45"/>
    <row r="1869" ht="14.25" x14ac:dyDescent="0.45"/>
    <row r="1870" ht="14.25" x14ac:dyDescent="0.45"/>
    <row r="1871" ht="14.25" x14ac:dyDescent="0.45"/>
    <row r="1872" ht="14.25" x14ac:dyDescent="0.45"/>
    <row r="1873" ht="14.25" x14ac:dyDescent="0.45"/>
    <row r="1874" ht="14.25" x14ac:dyDescent="0.45"/>
    <row r="1875" ht="14.25" x14ac:dyDescent="0.45"/>
    <row r="1876" ht="14.25" x14ac:dyDescent="0.45"/>
    <row r="1877" ht="14.25" x14ac:dyDescent="0.45"/>
    <row r="1878" ht="14.25" x14ac:dyDescent="0.45"/>
    <row r="1879" ht="14.25" x14ac:dyDescent="0.45"/>
    <row r="1880" ht="14.25" x14ac:dyDescent="0.45"/>
    <row r="1881" ht="14.25" x14ac:dyDescent="0.45"/>
    <row r="1882" ht="14.25" x14ac:dyDescent="0.45"/>
    <row r="1883" ht="14.25" x14ac:dyDescent="0.45"/>
    <row r="1884" ht="14.25" x14ac:dyDescent="0.45"/>
    <row r="1885" ht="14.25" x14ac:dyDescent="0.45"/>
    <row r="1886" ht="14.25" x14ac:dyDescent="0.45"/>
    <row r="1887" ht="14.25" x14ac:dyDescent="0.45"/>
    <row r="1888" ht="14.25" x14ac:dyDescent="0.45"/>
    <row r="1889" ht="14.25" x14ac:dyDescent="0.45"/>
    <row r="1890" ht="14.25" x14ac:dyDescent="0.45"/>
    <row r="1891" ht="14.25" x14ac:dyDescent="0.45"/>
    <row r="1892" ht="14.25" x14ac:dyDescent="0.45"/>
    <row r="1893" ht="14.25" x14ac:dyDescent="0.45"/>
    <row r="1894" ht="14.25" x14ac:dyDescent="0.45"/>
    <row r="1895" ht="14.25" x14ac:dyDescent="0.45"/>
    <row r="1896" ht="14.25" x14ac:dyDescent="0.45"/>
    <row r="1897" ht="14.25" x14ac:dyDescent="0.45"/>
    <row r="1898" ht="14.25" x14ac:dyDescent="0.45"/>
    <row r="1899" ht="14.25" x14ac:dyDescent="0.45"/>
    <row r="1900" ht="14.25" x14ac:dyDescent="0.45"/>
    <row r="1901" ht="14.25" x14ac:dyDescent="0.45"/>
    <row r="1902" ht="14.25" x14ac:dyDescent="0.45"/>
    <row r="1903" ht="14.25" x14ac:dyDescent="0.45"/>
    <row r="1904" ht="14.25" x14ac:dyDescent="0.45"/>
    <row r="1905" ht="14.25" x14ac:dyDescent="0.45"/>
    <row r="1906" ht="14.25" x14ac:dyDescent="0.45"/>
    <row r="1907" ht="14.25" x14ac:dyDescent="0.45"/>
    <row r="1908" ht="14.25" x14ac:dyDescent="0.45"/>
    <row r="1909" ht="14.25" x14ac:dyDescent="0.45"/>
    <row r="1910" ht="14.25" x14ac:dyDescent="0.45"/>
    <row r="1911" ht="14.25" x14ac:dyDescent="0.45"/>
    <row r="1912" ht="14.25" x14ac:dyDescent="0.45"/>
    <row r="1913" ht="14.25" x14ac:dyDescent="0.45"/>
    <row r="1914" ht="14.25" x14ac:dyDescent="0.45"/>
    <row r="1915" ht="14.25" x14ac:dyDescent="0.45"/>
    <row r="1916" ht="14.25" x14ac:dyDescent="0.45"/>
    <row r="1917" ht="14.25" x14ac:dyDescent="0.45"/>
    <row r="1918" ht="14.25" x14ac:dyDescent="0.45"/>
    <row r="1919" ht="14.25" x14ac:dyDescent="0.45"/>
    <row r="1920" ht="14.25" x14ac:dyDescent="0.45"/>
    <row r="1921" ht="14.25" x14ac:dyDescent="0.45"/>
    <row r="1922" ht="14.25" x14ac:dyDescent="0.45"/>
    <row r="1923" ht="14.25" x14ac:dyDescent="0.45"/>
    <row r="1924" ht="14.25" x14ac:dyDescent="0.45"/>
    <row r="1925" ht="14.25" x14ac:dyDescent="0.45"/>
    <row r="1926" ht="14.25" x14ac:dyDescent="0.45"/>
    <row r="1927" ht="14.25" x14ac:dyDescent="0.45"/>
    <row r="1928" ht="14.25" x14ac:dyDescent="0.45"/>
    <row r="1929" ht="14.25" x14ac:dyDescent="0.45"/>
    <row r="1930" ht="14.25" x14ac:dyDescent="0.45"/>
    <row r="1931" ht="14.25" x14ac:dyDescent="0.45"/>
    <row r="1932" ht="14.25" x14ac:dyDescent="0.45"/>
    <row r="1933" ht="14.25" x14ac:dyDescent="0.45"/>
    <row r="1934" ht="14.25" x14ac:dyDescent="0.45"/>
    <row r="1935" ht="14.25" x14ac:dyDescent="0.45"/>
    <row r="1936" ht="14.25" x14ac:dyDescent="0.45"/>
    <row r="1937" ht="14.25" x14ac:dyDescent="0.45"/>
    <row r="1938" ht="14.25" x14ac:dyDescent="0.45"/>
    <row r="1939" ht="14.25" x14ac:dyDescent="0.45"/>
    <row r="1940" ht="14.25" x14ac:dyDescent="0.45"/>
    <row r="1941" ht="14.25" x14ac:dyDescent="0.45"/>
    <row r="1942" ht="14.25" x14ac:dyDescent="0.45"/>
    <row r="1943" ht="14.25" x14ac:dyDescent="0.45"/>
    <row r="1944" ht="14.25" x14ac:dyDescent="0.45"/>
    <row r="1945" ht="14.25" x14ac:dyDescent="0.45"/>
    <row r="1946" ht="14.25" x14ac:dyDescent="0.45"/>
    <row r="1947" ht="14.25" x14ac:dyDescent="0.45"/>
    <row r="1948" ht="14.25" x14ac:dyDescent="0.45"/>
    <row r="1949" ht="14.25" x14ac:dyDescent="0.45"/>
    <row r="1950" ht="14.25" x14ac:dyDescent="0.45"/>
    <row r="1951" ht="14.25" x14ac:dyDescent="0.45"/>
    <row r="1952" ht="14.25" x14ac:dyDescent="0.45"/>
    <row r="1953" ht="14.25" x14ac:dyDescent="0.45"/>
    <row r="1954" ht="14.25" x14ac:dyDescent="0.45"/>
    <row r="1955" ht="14.25" x14ac:dyDescent="0.45"/>
    <row r="1956" ht="14.25" x14ac:dyDescent="0.45"/>
    <row r="1957" ht="14.25" x14ac:dyDescent="0.45"/>
    <row r="1958" ht="14.25" x14ac:dyDescent="0.45"/>
    <row r="1959" ht="14.25" x14ac:dyDescent="0.45"/>
    <row r="1960" ht="14.25" x14ac:dyDescent="0.45"/>
    <row r="1961" ht="14.25" x14ac:dyDescent="0.45"/>
    <row r="1962" ht="14.25" x14ac:dyDescent="0.45"/>
    <row r="1963" ht="14.25" x14ac:dyDescent="0.45"/>
    <row r="1964" ht="14.25" x14ac:dyDescent="0.45"/>
    <row r="1965" ht="14.25" x14ac:dyDescent="0.45"/>
    <row r="1966" ht="14.25" x14ac:dyDescent="0.45"/>
    <row r="1967" ht="14.25" x14ac:dyDescent="0.45"/>
    <row r="1968" ht="14.25" x14ac:dyDescent="0.45"/>
    <row r="1969" ht="14.25" x14ac:dyDescent="0.45"/>
    <row r="1970" ht="14.25" x14ac:dyDescent="0.45"/>
    <row r="1971" ht="14.25" x14ac:dyDescent="0.45"/>
    <row r="1972" ht="14.25" x14ac:dyDescent="0.45"/>
    <row r="1973" ht="14.25" x14ac:dyDescent="0.45"/>
    <row r="1974" ht="14.25" x14ac:dyDescent="0.45"/>
    <row r="1975" ht="14.25" x14ac:dyDescent="0.45"/>
    <row r="1976" ht="14.25" x14ac:dyDescent="0.45"/>
    <row r="1977" ht="14.25" x14ac:dyDescent="0.45"/>
    <row r="1978" ht="14.25" x14ac:dyDescent="0.45"/>
    <row r="1979" ht="14.25" x14ac:dyDescent="0.45"/>
    <row r="1980" ht="14.25" x14ac:dyDescent="0.45"/>
    <row r="1981" ht="14.25" x14ac:dyDescent="0.45"/>
    <row r="1982" ht="14.25" x14ac:dyDescent="0.45"/>
    <row r="1983" ht="14.25" x14ac:dyDescent="0.45"/>
    <row r="1984" ht="14.25" x14ac:dyDescent="0.45"/>
    <row r="1985" ht="14.25" x14ac:dyDescent="0.45"/>
    <row r="1986" ht="14.25" x14ac:dyDescent="0.45"/>
    <row r="1987" ht="14.25" x14ac:dyDescent="0.45"/>
    <row r="1988" ht="14.25" x14ac:dyDescent="0.45"/>
    <row r="1989" ht="14.25" x14ac:dyDescent="0.45"/>
    <row r="1990" ht="14.25" x14ac:dyDescent="0.45"/>
    <row r="1991" ht="14.25" x14ac:dyDescent="0.45"/>
    <row r="1992" ht="14.25" x14ac:dyDescent="0.45"/>
    <row r="1993" ht="14.25" x14ac:dyDescent="0.45"/>
    <row r="1994" ht="14.25" x14ac:dyDescent="0.45"/>
    <row r="1995" ht="14.25" x14ac:dyDescent="0.45"/>
    <row r="1996" ht="14.25" x14ac:dyDescent="0.45"/>
    <row r="1997" ht="14.25" x14ac:dyDescent="0.45"/>
    <row r="1998" ht="14.25" x14ac:dyDescent="0.45"/>
    <row r="1999" ht="14.25" x14ac:dyDescent="0.45"/>
    <row r="2000" ht="14.25" x14ac:dyDescent="0.45"/>
    <row r="2001" ht="14.25" x14ac:dyDescent="0.45"/>
    <row r="2002" ht="14.25" x14ac:dyDescent="0.45"/>
    <row r="2003" ht="14.25" x14ac:dyDescent="0.45"/>
    <row r="2004" ht="14.25" x14ac:dyDescent="0.45"/>
    <row r="2005" ht="14.25" x14ac:dyDescent="0.45"/>
    <row r="2006" ht="14.25" x14ac:dyDescent="0.45"/>
    <row r="2007" ht="14.25" x14ac:dyDescent="0.45"/>
    <row r="2008" ht="14.25" x14ac:dyDescent="0.45"/>
    <row r="2009" ht="14.25" x14ac:dyDescent="0.45"/>
    <row r="2010" ht="14.25" x14ac:dyDescent="0.45"/>
    <row r="2011" ht="14.25" x14ac:dyDescent="0.45"/>
    <row r="2012" ht="14.25" x14ac:dyDescent="0.45"/>
    <row r="2013" ht="14.25" x14ac:dyDescent="0.45"/>
    <row r="2014" ht="14.25" x14ac:dyDescent="0.45"/>
    <row r="2015" ht="14.25" x14ac:dyDescent="0.45"/>
    <row r="2016" ht="14.25" x14ac:dyDescent="0.45"/>
    <row r="2017" ht="14.25" x14ac:dyDescent="0.45"/>
    <row r="2018" ht="14.25" x14ac:dyDescent="0.45"/>
    <row r="2019" ht="14.25" x14ac:dyDescent="0.45"/>
    <row r="2020" ht="14.25" x14ac:dyDescent="0.45"/>
    <row r="2021" ht="14.25" x14ac:dyDescent="0.45"/>
    <row r="2022" ht="14.25" x14ac:dyDescent="0.45"/>
    <row r="2023" ht="14.25" x14ac:dyDescent="0.45"/>
    <row r="2024" ht="14.25" x14ac:dyDescent="0.45"/>
    <row r="2025" ht="14.25" x14ac:dyDescent="0.45"/>
    <row r="2026" ht="14.25" x14ac:dyDescent="0.45"/>
    <row r="2027" ht="14.25" x14ac:dyDescent="0.45"/>
    <row r="2028" ht="14.25" x14ac:dyDescent="0.45"/>
    <row r="2029" ht="14.25" x14ac:dyDescent="0.45"/>
    <row r="2030" ht="14.25" x14ac:dyDescent="0.45"/>
    <row r="2031" ht="14.25" x14ac:dyDescent="0.45"/>
    <row r="2032" ht="14.25" x14ac:dyDescent="0.45"/>
    <row r="2033" ht="14.25" x14ac:dyDescent="0.45"/>
    <row r="2034" ht="14.25" x14ac:dyDescent="0.45"/>
    <row r="2035" ht="14.25" x14ac:dyDescent="0.45"/>
    <row r="2036" ht="14.25" x14ac:dyDescent="0.45"/>
    <row r="2037" ht="14.25" x14ac:dyDescent="0.45"/>
    <row r="2038" ht="14.25" x14ac:dyDescent="0.45"/>
    <row r="2039" ht="14.25" x14ac:dyDescent="0.45"/>
    <row r="2040" ht="14.25" x14ac:dyDescent="0.45"/>
    <row r="2041" ht="14.25" x14ac:dyDescent="0.45"/>
    <row r="2042" ht="14.25" x14ac:dyDescent="0.45"/>
    <row r="2043" ht="14.25" x14ac:dyDescent="0.45"/>
    <row r="2044" ht="14.25" x14ac:dyDescent="0.45"/>
    <row r="2045" ht="14.25" x14ac:dyDescent="0.45"/>
    <row r="2046" ht="14.25" x14ac:dyDescent="0.45"/>
    <row r="2047" ht="14.25" x14ac:dyDescent="0.45"/>
    <row r="2048" ht="14.25" x14ac:dyDescent="0.45"/>
    <row r="2049" ht="14.25" x14ac:dyDescent="0.45"/>
    <row r="2050" ht="14.25" x14ac:dyDescent="0.45"/>
    <row r="2051" ht="14.25" x14ac:dyDescent="0.45"/>
    <row r="2052" ht="14.25" x14ac:dyDescent="0.45"/>
    <row r="2053" ht="14.25" x14ac:dyDescent="0.45"/>
    <row r="2054" ht="14.25" x14ac:dyDescent="0.45"/>
    <row r="2055" ht="14.25" x14ac:dyDescent="0.45"/>
    <row r="2056" ht="14.25" x14ac:dyDescent="0.45"/>
    <row r="2057" ht="14.25" x14ac:dyDescent="0.45"/>
    <row r="2058" ht="14.25" x14ac:dyDescent="0.45"/>
    <row r="2059" ht="14.25" x14ac:dyDescent="0.45"/>
    <row r="2060" ht="14.25" x14ac:dyDescent="0.45"/>
    <row r="2061" ht="14.25" x14ac:dyDescent="0.45"/>
    <row r="2062" ht="14.25" x14ac:dyDescent="0.45"/>
    <row r="2063" ht="14.25" x14ac:dyDescent="0.45"/>
    <row r="2064" ht="14.25" x14ac:dyDescent="0.45"/>
    <row r="2065" ht="14.25" x14ac:dyDescent="0.45"/>
    <row r="2066" ht="14.25" x14ac:dyDescent="0.45"/>
    <row r="2067" ht="14.25" x14ac:dyDescent="0.45"/>
    <row r="2068" ht="14.25" x14ac:dyDescent="0.45"/>
    <row r="2069" ht="14.25" x14ac:dyDescent="0.45"/>
    <row r="2070" ht="14.25" x14ac:dyDescent="0.45"/>
    <row r="2071" ht="14.25" x14ac:dyDescent="0.45"/>
    <row r="2072" ht="14.25" x14ac:dyDescent="0.45"/>
    <row r="2073" ht="14.25" x14ac:dyDescent="0.45"/>
    <row r="2074" ht="14.25" x14ac:dyDescent="0.45"/>
    <row r="2075" ht="14.25" x14ac:dyDescent="0.45"/>
    <row r="2076" ht="14.25" x14ac:dyDescent="0.45"/>
    <row r="2077" ht="14.25" x14ac:dyDescent="0.45"/>
    <row r="2078" ht="14.25" x14ac:dyDescent="0.45"/>
    <row r="2079" ht="14.25" x14ac:dyDescent="0.45"/>
    <row r="2080" ht="14.25" x14ac:dyDescent="0.45"/>
    <row r="2081" ht="14.25" x14ac:dyDescent="0.45"/>
    <row r="2082" ht="14.25" x14ac:dyDescent="0.45"/>
    <row r="2083" ht="14.25" x14ac:dyDescent="0.45"/>
    <row r="2084" ht="14.25" x14ac:dyDescent="0.45"/>
    <row r="2085" ht="14.25" x14ac:dyDescent="0.45"/>
    <row r="2086" ht="14.25" x14ac:dyDescent="0.45"/>
    <row r="2087" ht="14.25" x14ac:dyDescent="0.45"/>
    <row r="2088" ht="14.25" x14ac:dyDescent="0.45"/>
    <row r="2089" ht="14.25" x14ac:dyDescent="0.45"/>
    <row r="2090" ht="14.25" x14ac:dyDescent="0.45"/>
    <row r="2091" ht="14.25" x14ac:dyDescent="0.45"/>
    <row r="2092" ht="14.25" x14ac:dyDescent="0.45"/>
    <row r="2093" ht="14.25" x14ac:dyDescent="0.45"/>
    <row r="2094" ht="14.25" x14ac:dyDescent="0.45"/>
    <row r="2095" ht="14.25" x14ac:dyDescent="0.45"/>
    <row r="2096" ht="14.25" x14ac:dyDescent="0.45"/>
    <row r="2097" ht="14.25" x14ac:dyDescent="0.45"/>
    <row r="2098" ht="14.25" x14ac:dyDescent="0.45"/>
    <row r="2099" ht="14.25" x14ac:dyDescent="0.45"/>
    <row r="2100" ht="14.25" x14ac:dyDescent="0.45"/>
    <row r="2101" ht="14.25" x14ac:dyDescent="0.45"/>
    <row r="2102" ht="14.25" x14ac:dyDescent="0.45"/>
    <row r="2103" ht="14.25" x14ac:dyDescent="0.45"/>
    <row r="2104" ht="14.25" x14ac:dyDescent="0.45"/>
    <row r="2105" ht="14.25" x14ac:dyDescent="0.45"/>
    <row r="2106" ht="14.25" x14ac:dyDescent="0.45"/>
    <row r="2107" ht="14.25" x14ac:dyDescent="0.45"/>
    <row r="2108" ht="14.25" x14ac:dyDescent="0.45"/>
    <row r="2109" ht="14.25" x14ac:dyDescent="0.45"/>
    <row r="2110" ht="14.25" x14ac:dyDescent="0.45"/>
    <row r="2111" ht="14.25" x14ac:dyDescent="0.45"/>
    <row r="2112" ht="14.25" x14ac:dyDescent="0.45"/>
    <row r="2113" ht="14.25" x14ac:dyDescent="0.45"/>
    <row r="2114" ht="14.25" x14ac:dyDescent="0.45"/>
    <row r="2115" ht="14.25" x14ac:dyDescent="0.45"/>
    <row r="2116" ht="14.25" x14ac:dyDescent="0.45"/>
    <row r="2117" ht="14.25" x14ac:dyDescent="0.45"/>
    <row r="2118" ht="14.25" x14ac:dyDescent="0.45"/>
    <row r="2119" ht="14.25" x14ac:dyDescent="0.45"/>
    <row r="2120" ht="14.25" x14ac:dyDescent="0.45"/>
    <row r="2121" ht="14.25" x14ac:dyDescent="0.45"/>
    <row r="2122" ht="14.25" x14ac:dyDescent="0.45"/>
    <row r="2123" ht="14.25" x14ac:dyDescent="0.45"/>
    <row r="2124" ht="14.25" x14ac:dyDescent="0.45"/>
    <row r="2125" ht="14.25" x14ac:dyDescent="0.45"/>
    <row r="2126" ht="14.25" x14ac:dyDescent="0.45"/>
    <row r="2127" ht="14.25" x14ac:dyDescent="0.45"/>
    <row r="2128" ht="14.25" x14ac:dyDescent="0.45"/>
    <row r="2129" ht="14.25" x14ac:dyDescent="0.45"/>
    <row r="2130" ht="14.25" x14ac:dyDescent="0.45"/>
    <row r="2131" ht="14.25" x14ac:dyDescent="0.45"/>
    <row r="2132" ht="14.25" x14ac:dyDescent="0.45"/>
    <row r="2133" ht="14.25" x14ac:dyDescent="0.45"/>
    <row r="2134" ht="14.25" x14ac:dyDescent="0.45"/>
    <row r="2135" ht="14.25" x14ac:dyDescent="0.45"/>
    <row r="2136" ht="14.25" x14ac:dyDescent="0.45"/>
    <row r="2137" ht="14.25" x14ac:dyDescent="0.45"/>
    <row r="2138" ht="14.25" x14ac:dyDescent="0.45"/>
    <row r="2139" ht="14.25" x14ac:dyDescent="0.45"/>
    <row r="2140" ht="14.25" x14ac:dyDescent="0.45"/>
    <row r="2141" ht="14.25" x14ac:dyDescent="0.45"/>
    <row r="2142" ht="14.25" x14ac:dyDescent="0.45"/>
    <row r="2143" ht="14.25" x14ac:dyDescent="0.45"/>
    <row r="2144" ht="14.25" x14ac:dyDescent="0.45"/>
    <row r="2145" ht="14.25" x14ac:dyDescent="0.45"/>
    <row r="2146" ht="14.25" x14ac:dyDescent="0.45"/>
    <row r="2147" ht="14.25" x14ac:dyDescent="0.45"/>
    <row r="2148" ht="14.25" x14ac:dyDescent="0.45"/>
    <row r="2149" ht="14.25" x14ac:dyDescent="0.45"/>
    <row r="2150" ht="14.25" x14ac:dyDescent="0.45"/>
    <row r="2151" ht="14.25" x14ac:dyDescent="0.45"/>
    <row r="2152" ht="14.25" x14ac:dyDescent="0.45"/>
    <row r="2153" ht="14.25" x14ac:dyDescent="0.45"/>
    <row r="2154" ht="14.25" x14ac:dyDescent="0.45"/>
    <row r="2155" ht="14.25" x14ac:dyDescent="0.45"/>
    <row r="2156" ht="14.25" x14ac:dyDescent="0.45"/>
    <row r="2157" ht="14.25" x14ac:dyDescent="0.45"/>
    <row r="2158" ht="14.25" x14ac:dyDescent="0.45"/>
    <row r="2159" ht="14.25" x14ac:dyDescent="0.45"/>
    <row r="2160" ht="14.25" x14ac:dyDescent="0.45"/>
    <row r="2161" ht="14.25" x14ac:dyDescent="0.45"/>
    <row r="2162" ht="14.25" x14ac:dyDescent="0.45"/>
    <row r="2163" ht="14.25" x14ac:dyDescent="0.45"/>
    <row r="2164" ht="14.25" x14ac:dyDescent="0.45"/>
    <row r="2165" ht="14.25" x14ac:dyDescent="0.45"/>
    <row r="2166" ht="14.25" x14ac:dyDescent="0.45"/>
    <row r="2167" ht="14.25" x14ac:dyDescent="0.45"/>
    <row r="2168" ht="14.25" x14ac:dyDescent="0.45"/>
    <row r="2169" ht="14.25" x14ac:dyDescent="0.45"/>
    <row r="2170" ht="14.25" x14ac:dyDescent="0.45"/>
    <row r="2171" ht="14.25" x14ac:dyDescent="0.45"/>
    <row r="2172" ht="14.25" x14ac:dyDescent="0.45"/>
    <row r="2173" ht="14.25" x14ac:dyDescent="0.45"/>
    <row r="2174" ht="14.25" x14ac:dyDescent="0.45"/>
    <row r="2175" ht="14.25" x14ac:dyDescent="0.45"/>
    <row r="2176" ht="14.25" x14ac:dyDescent="0.45"/>
    <row r="2177" ht="14.25" x14ac:dyDescent="0.45"/>
    <row r="2178" ht="14.25" x14ac:dyDescent="0.45"/>
    <row r="2179" ht="14.25" x14ac:dyDescent="0.45"/>
    <row r="2180" ht="14.25" x14ac:dyDescent="0.45"/>
    <row r="2181" ht="14.25" x14ac:dyDescent="0.45"/>
    <row r="2182" ht="14.25" x14ac:dyDescent="0.45"/>
    <row r="2183" ht="14.25" x14ac:dyDescent="0.45"/>
    <row r="2184" ht="14.25" x14ac:dyDescent="0.45"/>
    <row r="2185" ht="14.25" x14ac:dyDescent="0.45"/>
    <row r="2186" ht="14.25" x14ac:dyDescent="0.45"/>
    <row r="2187" ht="14.25" x14ac:dyDescent="0.45"/>
    <row r="2188" ht="14.25" x14ac:dyDescent="0.45"/>
    <row r="2189" ht="14.25" x14ac:dyDescent="0.45"/>
    <row r="2190" ht="14.25" x14ac:dyDescent="0.45"/>
    <row r="2191" ht="14.25" x14ac:dyDescent="0.45"/>
    <row r="2192" ht="14.25" x14ac:dyDescent="0.45"/>
    <row r="2193" ht="14.25" x14ac:dyDescent="0.45"/>
    <row r="2194" ht="14.25" x14ac:dyDescent="0.45"/>
    <row r="2195" ht="14.25" x14ac:dyDescent="0.45"/>
    <row r="2196" ht="14.25" x14ac:dyDescent="0.45"/>
    <row r="2197" ht="14.25" x14ac:dyDescent="0.45"/>
    <row r="2198" ht="14.25" x14ac:dyDescent="0.45"/>
    <row r="2199" ht="14.25" x14ac:dyDescent="0.45"/>
    <row r="2200" ht="14.25" x14ac:dyDescent="0.45"/>
    <row r="2201" ht="14.25" x14ac:dyDescent="0.45"/>
    <row r="2202" ht="14.25" x14ac:dyDescent="0.45"/>
    <row r="2203" ht="14.25" x14ac:dyDescent="0.45"/>
    <row r="2204" ht="14.25" x14ac:dyDescent="0.45"/>
    <row r="2205" ht="14.25" x14ac:dyDescent="0.45"/>
    <row r="2206" ht="14.25" x14ac:dyDescent="0.45"/>
    <row r="2207" ht="14.25" x14ac:dyDescent="0.45"/>
    <row r="2208" ht="14.25" x14ac:dyDescent="0.45"/>
    <row r="2209" ht="14.25" x14ac:dyDescent="0.45"/>
    <row r="2210" ht="14.25" x14ac:dyDescent="0.45"/>
    <row r="2211" ht="14.25" x14ac:dyDescent="0.45"/>
    <row r="2212" ht="14.25" x14ac:dyDescent="0.45"/>
    <row r="2213" ht="14.25" x14ac:dyDescent="0.45"/>
    <row r="2214" ht="14.25" x14ac:dyDescent="0.45"/>
    <row r="2215" ht="14.25" x14ac:dyDescent="0.45"/>
    <row r="2216" ht="14.25" x14ac:dyDescent="0.45"/>
    <row r="2217" ht="14.25" x14ac:dyDescent="0.45"/>
    <row r="2218" ht="14.25" x14ac:dyDescent="0.45"/>
    <row r="2219" ht="14.25" x14ac:dyDescent="0.45"/>
    <row r="2220" ht="14.25" x14ac:dyDescent="0.45"/>
    <row r="2221" ht="14.25" x14ac:dyDescent="0.45"/>
    <row r="2222" ht="14.25" x14ac:dyDescent="0.45"/>
    <row r="2223" ht="14.25" x14ac:dyDescent="0.45"/>
    <row r="2224" ht="14.25" x14ac:dyDescent="0.45"/>
    <row r="2225" ht="14.25" x14ac:dyDescent="0.45"/>
    <row r="2226" ht="14.25" x14ac:dyDescent="0.45"/>
    <row r="2227" ht="14.25" x14ac:dyDescent="0.45"/>
    <row r="2228" ht="14.25" x14ac:dyDescent="0.45"/>
    <row r="2229" ht="14.25" x14ac:dyDescent="0.45"/>
    <row r="2230" ht="14.25" x14ac:dyDescent="0.45"/>
    <row r="2231" ht="14.25" x14ac:dyDescent="0.45"/>
    <row r="2232" ht="14.25" x14ac:dyDescent="0.45"/>
    <row r="2233" ht="14.25" x14ac:dyDescent="0.45"/>
    <row r="2234" ht="14.25" x14ac:dyDescent="0.45"/>
    <row r="2235" ht="14.25" x14ac:dyDescent="0.45"/>
    <row r="2236" ht="14.25" x14ac:dyDescent="0.45"/>
    <row r="2237" ht="14.25" x14ac:dyDescent="0.45"/>
    <row r="2238" ht="14.25" x14ac:dyDescent="0.45"/>
    <row r="2239" ht="14.25" x14ac:dyDescent="0.45"/>
    <row r="2240" ht="14.25" x14ac:dyDescent="0.45"/>
    <row r="2241" ht="14.25" x14ac:dyDescent="0.45"/>
    <row r="2242" ht="14.25" x14ac:dyDescent="0.45"/>
    <row r="2243" ht="14.25" x14ac:dyDescent="0.45"/>
    <row r="2244" ht="14.25" x14ac:dyDescent="0.45"/>
    <row r="2245" ht="14.25" x14ac:dyDescent="0.45"/>
    <row r="2246" ht="14.25" x14ac:dyDescent="0.45"/>
    <row r="2247" ht="14.25" x14ac:dyDescent="0.45"/>
    <row r="2248" ht="14.25" x14ac:dyDescent="0.45"/>
    <row r="2249" ht="14.25" x14ac:dyDescent="0.45"/>
    <row r="2250" ht="14.25" x14ac:dyDescent="0.45"/>
    <row r="2251" ht="14.25" x14ac:dyDescent="0.45"/>
    <row r="2252" ht="14.25" x14ac:dyDescent="0.45"/>
    <row r="2253" ht="14.25" x14ac:dyDescent="0.45"/>
    <row r="2254" ht="14.25" x14ac:dyDescent="0.45"/>
    <row r="2255" ht="14.25" x14ac:dyDescent="0.45"/>
    <row r="2256" ht="14.25" x14ac:dyDescent="0.45"/>
    <row r="2257" ht="14.25" x14ac:dyDescent="0.45"/>
    <row r="2258" ht="14.25" x14ac:dyDescent="0.45"/>
    <row r="2259" ht="14.25" x14ac:dyDescent="0.45"/>
    <row r="2260" ht="14.25" x14ac:dyDescent="0.45"/>
    <row r="2261" ht="14.25" x14ac:dyDescent="0.45"/>
    <row r="2262" ht="14.25" x14ac:dyDescent="0.45"/>
    <row r="2263" ht="14.25" x14ac:dyDescent="0.45"/>
    <row r="2264" ht="14.25" x14ac:dyDescent="0.45"/>
    <row r="2265" ht="14.25" x14ac:dyDescent="0.45"/>
    <row r="2266" ht="14.25" x14ac:dyDescent="0.45"/>
    <row r="2267" ht="14.25" x14ac:dyDescent="0.45"/>
    <row r="2268" ht="14.25" x14ac:dyDescent="0.45"/>
    <row r="2269" ht="14.25" x14ac:dyDescent="0.45"/>
    <row r="2270" ht="14.25" x14ac:dyDescent="0.45"/>
    <row r="2271" ht="14.25" x14ac:dyDescent="0.45"/>
    <row r="2272" ht="14.25" x14ac:dyDescent="0.45"/>
    <row r="2273" ht="14.25" x14ac:dyDescent="0.45"/>
    <row r="2274" ht="14.25" x14ac:dyDescent="0.45"/>
    <row r="2275" ht="14.25" x14ac:dyDescent="0.45"/>
    <row r="2276" ht="14.25" x14ac:dyDescent="0.45"/>
    <row r="2277" ht="14.25" x14ac:dyDescent="0.45"/>
    <row r="2278" ht="14.25" x14ac:dyDescent="0.45"/>
    <row r="2279" ht="14.25" x14ac:dyDescent="0.45"/>
    <row r="2280" ht="14.25" x14ac:dyDescent="0.45"/>
    <row r="2281" ht="14.25" x14ac:dyDescent="0.45"/>
    <row r="2282" ht="14.25" x14ac:dyDescent="0.45"/>
    <row r="2283" ht="14.25" x14ac:dyDescent="0.45"/>
    <row r="2284" ht="14.25" x14ac:dyDescent="0.45"/>
    <row r="2285" ht="14.25" x14ac:dyDescent="0.45"/>
    <row r="2286" ht="14.25" x14ac:dyDescent="0.45"/>
    <row r="2287" ht="14.25" x14ac:dyDescent="0.45"/>
    <row r="2288" ht="14.25" x14ac:dyDescent="0.45"/>
    <row r="2289" ht="14.25" x14ac:dyDescent="0.45"/>
    <row r="2290" ht="14.25" x14ac:dyDescent="0.45"/>
    <row r="2291" ht="14.25" x14ac:dyDescent="0.45"/>
    <row r="2292" ht="14.25" x14ac:dyDescent="0.45"/>
    <row r="2293" ht="14.25" x14ac:dyDescent="0.45"/>
    <row r="2294" ht="14.25" x14ac:dyDescent="0.45"/>
    <row r="2295" ht="14.25" x14ac:dyDescent="0.45"/>
    <row r="2296" ht="14.25" x14ac:dyDescent="0.45"/>
    <row r="2297" ht="14.25" x14ac:dyDescent="0.45"/>
    <row r="2298" ht="14.25" x14ac:dyDescent="0.45"/>
    <row r="2299" ht="14.25" x14ac:dyDescent="0.45"/>
    <row r="2300" ht="14.25" x14ac:dyDescent="0.45"/>
    <row r="2301" ht="14.25" x14ac:dyDescent="0.45"/>
    <row r="2302" ht="14.25" x14ac:dyDescent="0.45"/>
    <row r="2303" ht="14.25" x14ac:dyDescent="0.45"/>
    <row r="2304" ht="14.25" x14ac:dyDescent="0.45"/>
    <row r="2305" ht="14.25" x14ac:dyDescent="0.45"/>
    <row r="2306" ht="14.25" x14ac:dyDescent="0.45"/>
    <row r="2307" ht="14.25" x14ac:dyDescent="0.45"/>
    <row r="2308" ht="14.25" x14ac:dyDescent="0.45"/>
    <row r="2309" ht="14.25" x14ac:dyDescent="0.45"/>
    <row r="2310" ht="14.25" x14ac:dyDescent="0.45"/>
    <row r="2311" ht="14.25" x14ac:dyDescent="0.45"/>
    <row r="2312" ht="14.25" x14ac:dyDescent="0.45"/>
    <row r="2313" ht="14.25" x14ac:dyDescent="0.45"/>
    <row r="2314" ht="14.25" x14ac:dyDescent="0.45"/>
    <row r="2315" ht="14.25" x14ac:dyDescent="0.45"/>
    <row r="2316" ht="14.25" x14ac:dyDescent="0.45"/>
    <row r="2317" ht="14.25" x14ac:dyDescent="0.45"/>
    <row r="2318" ht="14.25" x14ac:dyDescent="0.45"/>
    <row r="2319" ht="14.25" x14ac:dyDescent="0.45"/>
    <row r="2320" ht="14.25" x14ac:dyDescent="0.45"/>
    <row r="2321" ht="14.25" x14ac:dyDescent="0.45"/>
    <row r="2322" ht="14.25" x14ac:dyDescent="0.45"/>
    <row r="2323" ht="14.25" x14ac:dyDescent="0.45"/>
    <row r="2324" ht="14.25" x14ac:dyDescent="0.45"/>
    <row r="2325" ht="14.25" x14ac:dyDescent="0.45"/>
    <row r="2326" ht="14.25" x14ac:dyDescent="0.45"/>
    <row r="2327" ht="14.25" x14ac:dyDescent="0.45"/>
    <row r="2328" ht="14.25" x14ac:dyDescent="0.45"/>
    <row r="2329" ht="14.25" x14ac:dyDescent="0.45"/>
    <row r="2330" ht="14.25" x14ac:dyDescent="0.45"/>
    <row r="2331" ht="14.25" x14ac:dyDescent="0.45"/>
    <row r="2332" ht="14.25" x14ac:dyDescent="0.45"/>
    <row r="2333" ht="14.25" x14ac:dyDescent="0.45"/>
    <row r="2334" ht="14.25" x14ac:dyDescent="0.45"/>
    <row r="2335" ht="14.25" x14ac:dyDescent="0.45"/>
    <row r="2336" ht="14.25" x14ac:dyDescent="0.45"/>
    <row r="2337" ht="14.25" x14ac:dyDescent="0.45"/>
    <row r="2338" ht="14.25" x14ac:dyDescent="0.45"/>
    <row r="2339" ht="14.25" x14ac:dyDescent="0.45"/>
    <row r="2340" ht="14.25" x14ac:dyDescent="0.45"/>
    <row r="2341" ht="14.25" x14ac:dyDescent="0.45"/>
    <row r="2342" ht="14.25" x14ac:dyDescent="0.45"/>
    <row r="2343" ht="14.25" x14ac:dyDescent="0.45"/>
    <row r="2344" ht="14.25" x14ac:dyDescent="0.45"/>
    <row r="2345" ht="14.25" x14ac:dyDescent="0.45"/>
    <row r="2346" ht="14.25" x14ac:dyDescent="0.45"/>
    <row r="2347" ht="14.25" x14ac:dyDescent="0.45"/>
    <row r="2348" ht="14.25" x14ac:dyDescent="0.45"/>
    <row r="2349" ht="14.25" x14ac:dyDescent="0.45"/>
    <row r="2350" ht="14.25" x14ac:dyDescent="0.45"/>
    <row r="2351" ht="14.25" x14ac:dyDescent="0.45"/>
    <row r="2352" ht="14.25" x14ac:dyDescent="0.45"/>
    <row r="2353" ht="14.25" x14ac:dyDescent="0.45"/>
    <row r="2354" ht="14.25" x14ac:dyDescent="0.45"/>
    <row r="2355" ht="14.25" x14ac:dyDescent="0.45"/>
    <row r="2356" ht="14.25" x14ac:dyDescent="0.45"/>
    <row r="2357" ht="14.25" x14ac:dyDescent="0.45"/>
    <row r="2358" ht="14.25" x14ac:dyDescent="0.45"/>
    <row r="2359" ht="14.25" x14ac:dyDescent="0.45"/>
    <row r="2360" ht="14.25" x14ac:dyDescent="0.45"/>
    <row r="2361" ht="14.25" x14ac:dyDescent="0.45"/>
    <row r="2362" ht="14.25" x14ac:dyDescent="0.45"/>
    <row r="2363" ht="14.25" x14ac:dyDescent="0.45"/>
    <row r="2364" ht="14.25" x14ac:dyDescent="0.45"/>
    <row r="2365" ht="14.25" x14ac:dyDescent="0.45"/>
    <row r="2366" ht="14.25" x14ac:dyDescent="0.45"/>
    <row r="2367" ht="14.25" x14ac:dyDescent="0.45"/>
    <row r="2368" ht="14.25" x14ac:dyDescent="0.45"/>
    <row r="2369" ht="14.25" x14ac:dyDescent="0.45"/>
    <row r="2370" ht="14.25" x14ac:dyDescent="0.45"/>
    <row r="2371" ht="14.25" x14ac:dyDescent="0.45"/>
    <row r="2372" ht="14.25" x14ac:dyDescent="0.45"/>
    <row r="2373" ht="14.25" x14ac:dyDescent="0.45"/>
    <row r="2374" ht="14.25" x14ac:dyDescent="0.45"/>
    <row r="2375" ht="14.25" x14ac:dyDescent="0.45"/>
    <row r="2376" ht="14.25" x14ac:dyDescent="0.45"/>
    <row r="2377" ht="14.25" x14ac:dyDescent="0.45"/>
    <row r="2378" ht="14.25" x14ac:dyDescent="0.45"/>
    <row r="2379" ht="14.25" x14ac:dyDescent="0.45"/>
    <row r="2380" ht="14.25" x14ac:dyDescent="0.45"/>
    <row r="2381" ht="14.25" x14ac:dyDescent="0.45"/>
    <row r="2382" ht="14.25" x14ac:dyDescent="0.45"/>
    <row r="2383" ht="14.25" x14ac:dyDescent="0.45"/>
    <row r="2384" ht="14.25" x14ac:dyDescent="0.45"/>
    <row r="2385" ht="14.25" x14ac:dyDescent="0.45"/>
    <row r="2386" ht="14.25" x14ac:dyDescent="0.45"/>
    <row r="2387" ht="14.25" x14ac:dyDescent="0.45"/>
    <row r="2388" ht="14.25" x14ac:dyDescent="0.45"/>
    <row r="2389" ht="14.25" x14ac:dyDescent="0.45"/>
    <row r="2390" ht="14.25" x14ac:dyDescent="0.45"/>
    <row r="2391" ht="14.25" x14ac:dyDescent="0.45"/>
    <row r="2392" ht="14.25" x14ac:dyDescent="0.45"/>
    <row r="2393" ht="14.25" x14ac:dyDescent="0.45"/>
    <row r="2394" ht="14.25" x14ac:dyDescent="0.45"/>
    <row r="2395" ht="14.25" x14ac:dyDescent="0.45"/>
    <row r="2396" ht="14.25" x14ac:dyDescent="0.45"/>
    <row r="2397" ht="14.25" x14ac:dyDescent="0.45"/>
    <row r="2398" ht="14.25" x14ac:dyDescent="0.45"/>
    <row r="2399" ht="14.25" x14ac:dyDescent="0.45"/>
    <row r="2400" ht="14.25" x14ac:dyDescent="0.45"/>
    <row r="2401" ht="14.25" x14ac:dyDescent="0.45"/>
    <row r="2402" ht="14.25" x14ac:dyDescent="0.45"/>
    <row r="2403" ht="14.25" x14ac:dyDescent="0.45"/>
    <row r="2404" ht="14.25" x14ac:dyDescent="0.45"/>
    <row r="2405" ht="14.25" x14ac:dyDescent="0.45"/>
    <row r="2406" ht="14.25" x14ac:dyDescent="0.45"/>
    <row r="2407" ht="14.25" x14ac:dyDescent="0.45"/>
    <row r="2408" ht="14.25" x14ac:dyDescent="0.45"/>
    <row r="2409" ht="14.25" x14ac:dyDescent="0.45"/>
    <row r="2410" ht="14.25" x14ac:dyDescent="0.45"/>
    <row r="2411" ht="14.25" x14ac:dyDescent="0.45"/>
    <row r="2412" ht="14.25" x14ac:dyDescent="0.45"/>
    <row r="2413" ht="14.25" x14ac:dyDescent="0.45"/>
    <row r="2414" ht="14.25" x14ac:dyDescent="0.45"/>
    <row r="2415" ht="14.25" x14ac:dyDescent="0.45"/>
    <row r="2416" ht="14.25" x14ac:dyDescent="0.45"/>
    <row r="2417" ht="14.25" x14ac:dyDescent="0.45"/>
    <row r="2418" ht="14.25" x14ac:dyDescent="0.45"/>
    <row r="2419" ht="14.25" x14ac:dyDescent="0.45"/>
    <row r="2420" ht="14.25" x14ac:dyDescent="0.45"/>
    <row r="2421" ht="14.25" x14ac:dyDescent="0.45"/>
    <row r="2422" ht="14.25" x14ac:dyDescent="0.45"/>
    <row r="2423" ht="14.25" x14ac:dyDescent="0.45"/>
    <row r="2424" ht="14.25" x14ac:dyDescent="0.45"/>
    <row r="2425" ht="14.25" x14ac:dyDescent="0.45"/>
    <row r="2426" ht="14.25" x14ac:dyDescent="0.45"/>
    <row r="2427" ht="14.25" x14ac:dyDescent="0.45"/>
    <row r="2428" ht="14.25" x14ac:dyDescent="0.45"/>
    <row r="2429" ht="14.25" x14ac:dyDescent="0.45"/>
    <row r="2430" ht="14.25" x14ac:dyDescent="0.45"/>
    <row r="2431" ht="14.25" x14ac:dyDescent="0.45"/>
    <row r="2432" ht="14.25" x14ac:dyDescent="0.45"/>
    <row r="2433" ht="14.25" x14ac:dyDescent="0.45"/>
    <row r="2434" ht="14.25" x14ac:dyDescent="0.45"/>
    <row r="2435" ht="14.25" x14ac:dyDescent="0.45"/>
    <row r="2436" ht="14.25" x14ac:dyDescent="0.45"/>
    <row r="2437" ht="14.25" x14ac:dyDescent="0.45"/>
    <row r="2438" ht="14.25" x14ac:dyDescent="0.45"/>
    <row r="2439" ht="14.25" x14ac:dyDescent="0.45"/>
    <row r="2440" ht="14.25" x14ac:dyDescent="0.45"/>
    <row r="2441" ht="14.25" x14ac:dyDescent="0.45"/>
    <row r="2442" ht="14.25" x14ac:dyDescent="0.45"/>
    <row r="2443" ht="14.25" x14ac:dyDescent="0.45"/>
    <row r="2444" ht="14.25" x14ac:dyDescent="0.45"/>
    <row r="2445" ht="14.25" x14ac:dyDescent="0.45"/>
    <row r="2446" ht="14.25" x14ac:dyDescent="0.45"/>
    <row r="2447" ht="14.25" x14ac:dyDescent="0.45"/>
    <row r="2448" ht="14.25" x14ac:dyDescent="0.45"/>
    <row r="2449" ht="14.25" x14ac:dyDescent="0.45"/>
    <row r="2450" ht="14.25" x14ac:dyDescent="0.45"/>
    <row r="2451" ht="14.25" x14ac:dyDescent="0.45"/>
    <row r="2452" ht="14.25" x14ac:dyDescent="0.45"/>
    <row r="2453" ht="14.25" x14ac:dyDescent="0.45"/>
    <row r="2454" ht="14.25" x14ac:dyDescent="0.45"/>
    <row r="2455" ht="14.25" x14ac:dyDescent="0.45"/>
    <row r="2456" ht="14.25" x14ac:dyDescent="0.45"/>
    <row r="2457" ht="14.25" x14ac:dyDescent="0.45"/>
    <row r="2458" ht="14.25" x14ac:dyDescent="0.45"/>
    <row r="2459" ht="14.25" x14ac:dyDescent="0.45"/>
    <row r="2460" ht="14.25" x14ac:dyDescent="0.45"/>
    <row r="2461" ht="14.25" x14ac:dyDescent="0.45"/>
    <row r="2462" ht="14.25" x14ac:dyDescent="0.45"/>
    <row r="2463" ht="14.25" x14ac:dyDescent="0.45"/>
    <row r="2464" ht="14.25" x14ac:dyDescent="0.45"/>
    <row r="2465" ht="14.25" x14ac:dyDescent="0.45"/>
    <row r="2466" ht="14.25" x14ac:dyDescent="0.45"/>
    <row r="2467" ht="14.25" x14ac:dyDescent="0.45"/>
    <row r="2468" ht="14.25" x14ac:dyDescent="0.45"/>
    <row r="2469" ht="14.25" x14ac:dyDescent="0.45"/>
    <row r="2470" ht="14.25" x14ac:dyDescent="0.45"/>
    <row r="2471" ht="14.25" x14ac:dyDescent="0.45"/>
    <row r="2472" ht="14.25" x14ac:dyDescent="0.45"/>
    <row r="2473" ht="14.25" x14ac:dyDescent="0.45"/>
    <row r="2474" ht="14.25" x14ac:dyDescent="0.45"/>
    <row r="2475" ht="14.25" x14ac:dyDescent="0.45"/>
    <row r="2476" ht="14.25" x14ac:dyDescent="0.45"/>
    <row r="2477" ht="14.25" x14ac:dyDescent="0.45"/>
    <row r="2478" ht="14.25" x14ac:dyDescent="0.45"/>
    <row r="2479" ht="14.25" x14ac:dyDescent="0.45"/>
    <row r="2480" ht="14.25" x14ac:dyDescent="0.45"/>
    <row r="2481" ht="14.25" x14ac:dyDescent="0.45"/>
    <row r="2482" ht="14.25" x14ac:dyDescent="0.45"/>
    <row r="2483" ht="14.25" x14ac:dyDescent="0.45"/>
    <row r="2484" ht="14.25" x14ac:dyDescent="0.45"/>
    <row r="2485" ht="14.25" x14ac:dyDescent="0.45"/>
    <row r="2486" ht="14.25" x14ac:dyDescent="0.45"/>
    <row r="2487" ht="14.25" x14ac:dyDescent="0.45"/>
    <row r="2488" ht="14.25" x14ac:dyDescent="0.45"/>
    <row r="2489" ht="14.25" x14ac:dyDescent="0.45"/>
    <row r="2490" ht="14.25" x14ac:dyDescent="0.45"/>
    <row r="2491" ht="14.25" x14ac:dyDescent="0.45"/>
    <row r="2492" ht="14.25" x14ac:dyDescent="0.45"/>
    <row r="2493" ht="14.25" x14ac:dyDescent="0.45"/>
    <row r="2494" ht="14.25" x14ac:dyDescent="0.45"/>
    <row r="2495" ht="14.25" x14ac:dyDescent="0.45"/>
    <row r="2496" ht="14.25" x14ac:dyDescent="0.45"/>
    <row r="2497" ht="14.25" x14ac:dyDescent="0.45"/>
    <row r="2498" ht="14.25" x14ac:dyDescent="0.45"/>
    <row r="2499" ht="14.25" x14ac:dyDescent="0.45"/>
    <row r="2500" ht="14.25" x14ac:dyDescent="0.45"/>
    <row r="2501" ht="14.25" x14ac:dyDescent="0.45"/>
    <row r="2502" ht="14.25" x14ac:dyDescent="0.45"/>
    <row r="2503" ht="14.25" x14ac:dyDescent="0.45"/>
    <row r="2504" ht="14.25" x14ac:dyDescent="0.45"/>
    <row r="2505" ht="14.25" x14ac:dyDescent="0.45"/>
    <row r="2506" ht="14.25" x14ac:dyDescent="0.45"/>
    <row r="2507" ht="14.25" x14ac:dyDescent="0.45"/>
    <row r="2508" ht="14.25" x14ac:dyDescent="0.45"/>
    <row r="2509" ht="14.25" x14ac:dyDescent="0.45"/>
    <row r="2510" ht="14.25" x14ac:dyDescent="0.45"/>
    <row r="2511" ht="14.25" x14ac:dyDescent="0.45"/>
    <row r="2512" ht="14.25" x14ac:dyDescent="0.45"/>
    <row r="2513" ht="14.25" x14ac:dyDescent="0.45"/>
    <row r="2514" ht="14.25" x14ac:dyDescent="0.45"/>
    <row r="2515" ht="14.25" x14ac:dyDescent="0.45"/>
    <row r="2516" ht="14.25" x14ac:dyDescent="0.45"/>
    <row r="2517" ht="14.25" x14ac:dyDescent="0.45"/>
    <row r="2518" ht="14.25" x14ac:dyDescent="0.45"/>
    <row r="2519" ht="14.25" x14ac:dyDescent="0.45"/>
    <row r="2520" ht="14.25" x14ac:dyDescent="0.45"/>
    <row r="2521" ht="14.25" x14ac:dyDescent="0.45"/>
    <row r="2522" ht="14.25" x14ac:dyDescent="0.45"/>
    <row r="2523" ht="14.25" x14ac:dyDescent="0.45"/>
    <row r="2524" ht="14.25" x14ac:dyDescent="0.45"/>
    <row r="2525" ht="14.25" x14ac:dyDescent="0.45"/>
    <row r="2526" ht="14.25" x14ac:dyDescent="0.45"/>
    <row r="2527" ht="14.25" x14ac:dyDescent="0.45"/>
    <row r="2528" ht="14.25" x14ac:dyDescent="0.45"/>
    <row r="2529" ht="14.25" x14ac:dyDescent="0.45"/>
    <row r="2530" ht="14.25" x14ac:dyDescent="0.45"/>
    <row r="2531" ht="14.25" x14ac:dyDescent="0.45"/>
    <row r="2532" ht="14.25" x14ac:dyDescent="0.45"/>
    <row r="2533" ht="14.25" x14ac:dyDescent="0.45"/>
    <row r="2534" ht="14.25" x14ac:dyDescent="0.45"/>
    <row r="2535" ht="14.25" x14ac:dyDescent="0.45"/>
    <row r="2536" ht="14.25" x14ac:dyDescent="0.45"/>
    <row r="2537" ht="14.25" x14ac:dyDescent="0.45"/>
    <row r="2538" ht="14.25" x14ac:dyDescent="0.45"/>
    <row r="2539" ht="14.25" x14ac:dyDescent="0.45"/>
    <row r="2540" ht="14.25" x14ac:dyDescent="0.45"/>
    <row r="2541" ht="14.25" x14ac:dyDescent="0.45"/>
    <row r="2542" ht="14.25" x14ac:dyDescent="0.45"/>
    <row r="2543" ht="14.25" x14ac:dyDescent="0.45"/>
    <row r="2544" ht="14.25" x14ac:dyDescent="0.45"/>
    <row r="2545" ht="14.25" x14ac:dyDescent="0.45"/>
    <row r="2546" ht="14.25" x14ac:dyDescent="0.45"/>
    <row r="2547" ht="14.25" x14ac:dyDescent="0.45"/>
    <row r="2548" ht="14.25" x14ac:dyDescent="0.45"/>
    <row r="2549" ht="14.25" x14ac:dyDescent="0.45"/>
    <row r="2550" ht="14.25" x14ac:dyDescent="0.45"/>
    <row r="2551" ht="14.25" x14ac:dyDescent="0.45"/>
    <row r="2552" ht="14.25" x14ac:dyDescent="0.45"/>
    <row r="2553" ht="14.25" x14ac:dyDescent="0.45"/>
    <row r="2554" ht="14.25" x14ac:dyDescent="0.45"/>
    <row r="2555" ht="14.25" x14ac:dyDescent="0.45"/>
    <row r="2556" ht="14.25" x14ac:dyDescent="0.45"/>
    <row r="2557" ht="14.25" x14ac:dyDescent="0.45"/>
    <row r="2558" ht="14.25" x14ac:dyDescent="0.45"/>
    <row r="2559" ht="14.25" x14ac:dyDescent="0.45"/>
    <row r="2560" ht="14.25" x14ac:dyDescent="0.45"/>
    <row r="2561" ht="14.25" x14ac:dyDescent="0.45"/>
    <row r="2562" ht="14.25" x14ac:dyDescent="0.45"/>
    <row r="2563" ht="14.25" x14ac:dyDescent="0.45"/>
    <row r="2564" ht="14.25" x14ac:dyDescent="0.45"/>
    <row r="2565" ht="14.25" x14ac:dyDescent="0.45"/>
    <row r="2566" ht="14.25" x14ac:dyDescent="0.45"/>
    <row r="2567" ht="14.25" x14ac:dyDescent="0.45"/>
    <row r="2568" ht="14.25" x14ac:dyDescent="0.45"/>
    <row r="2569" ht="14.25" x14ac:dyDescent="0.45"/>
    <row r="2570" ht="14.25" x14ac:dyDescent="0.45"/>
    <row r="2571" ht="14.25" x14ac:dyDescent="0.45"/>
    <row r="2572" ht="14.25" x14ac:dyDescent="0.45"/>
    <row r="2573" ht="14.25" x14ac:dyDescent="0.45"/>
    <row r="2574" ht="14.25" x14ac:dyDescent="0.45"/>
    <row r="2575" ht="14.25" x14ac:dyDescent="0.45"/>
    <row r="2576" ht="14.25" x14ac:dyDescent="0.45"/>
    <row r="2577" ht="14.25" x14ac:dyDescent="0.45"/>
    <row r="2578" ht="14.25" x14ac:dyDescent="0.45"/>
    <row r="2579" ht="14.25" x14ac:dyDescent="0.45"/>
    <row r="2580" ht="14.25" x14ac:dyDescent="0.45"/>
    <row r="2581" ht="14.25" x14ac:dyDescent="0.45"/>
    <row r="2582" ht="14.25" x14ac:dyDescent="0.45"/>
    <row r="2583" ht="14.25" x14ac:dyDescent="0.45"/>
    <row r="2584" ht="14.25" x14ac:dyDescent="0.45"/>
    <row r="2585" ht="14.25" x14ac:dyDescent="0.45"/>
    <row r="2586" ht="14.25" x14ac:dyDescent="0.45"/>
    <row r="2587" ht="14.25" x14ac:dyDescent="0.45"/>
    <row r="2588" ht="14.25" x14ac:dyDescent="0.45"/>
    <row r="2589" ht="14.25" x14ac:dyDescent="0.45"/>
    <row r="2590" ht="14.25" x14ac:dyDescent="0.45"/>
    <row r="2591" ht="14.25" x14ac:dyDescent="0.45"/>
    <row r="2592" ht="14.25" x14ac:dyDescent="0.45"/>
    <row r="2593" ht="14.25" x14ac:dyDescent="0.45"/>
    <row r="2594" ht="14.25" x14ac:dyDescent="0.45"/>
    <row r="2595" ht="14.25" x14ac:dyDescent="0.45"/>
    <row r="2596" ht="14.25" x14ac:dyDescent="0.45"/>
    <row r="2597" ht="14.25" x14ac:dyDescent="0.45"/>
    <row r="2598" ht="14.25" x14ac:dyDescent="0.45"/>
    <row r="2599" ht="14.25" x14ac:dyDescent="0.45"/>
    <row r="2600" ht="14.25" x14ac:dyDescent="0.45"/>
    <row r="2601" ht="14.25" x14ac:dyDescent="0.45"/>
    <row r="2602" ht="14.25" x14ac:dyDescent="0.45"/>
    <row r="2603" ht="14.25" x14ac:dyDescent="0.45"/>
    <row r="2604" ht="14.25" x14ac:dyDescent="0.45"/>
    <row r="2605" ht="14.25" x14ac:dyDescent="0.45"/>
    <row r="2606" ht="14.25" x14ac:dyDescent="0.45"/>
    <row r="2607" ht="14.25" x14ac:dyDescent="0.45"/>
    <row r="2608" ht="14.25" x14ac:dyDescent="0.45"/>
    <row r="2609" ht="14.25" x14ac:dyDescent="0.45"/>
    <row r="2610" ht="14.25" x14ac:dyDescent="0.45"/>
    <row r="2611" ht="14.25" x14ac:dyDescent="0.45"/>
    <row r="2612" ht="14.25" x14ac:dyDescent="0.45"/>
    <row r="2613" ht="14.25" x14ac:dyDescent="0.45"/>
    <row r="2614" ht="14.25" x14ac:dyDescent="0.45"/>
    <row r="2615" ht="14.25" x14ac:dyDescent="0.45"/>
    <row r="2616" ht="14.25" x14ac:dyDescent="0.45"/>
    <row r="2617" ht="14.25" x14ac:dyDescent="0.45"/>
    <row r="2618" ht="14.25" x14ac:dyDescent="0.45"/>
    <row r="2619" ht="14.25" x14ac:dyDescent="0.45"/>
    <row r="2620" ht="14.25" x14ac:dyDescent="0.45"/>
    <row r="2621" ht="14.25" x14ac:dyDescent="0.45"/>
    <row r="2622" ht="14.25" x14ac:dyDescent="0.45"/>
    <row r="2623" ht="14.25" x14ac:dyDescent="0.45"/>
    <row r="2624" ht="14.25" x14ac:dyDescent="0.45"/>
    <row r="2625" ht="14.25" x14ac:dyDescent="0.45"/>
    <row r="2626" ht="14.25" x14ac:dyDescent="0.45"/>
    <row r="2627" ht="14.25" x14ac:dyDescent="0.45"/>
    <row r="2628" ht="14.25" x14ac:dyDescent="0.45"/>
    <row r="2629" ht="14.25" x14ac:dyDescent="0.45"/>
    <row r="2630" ht="14.25" x14ac:dyDescent="0.45"/>
    <row r="2631" ht="14.25" x14ac:dyDescent="0.45"/>
    <row r="2632" ht="14.25" x14ac:dyDescent="0.45"/>
    <row r="2633" ht="14.25" x14ac:dyDescent="0.45"/>
    <row r="2634" ht="14.25" x14ac:dyDescent="0.45"/>
    <row r="2635" ht="14.25" x14ac:dyDescent="0.45"/>
    <row r="2636" ht="14.25" x14ac:dyDescent="0.45"/>
    <row r="2637" ht="14.25" x14ac:dyDescent="0.45"/>
    <row r="2638" ht="14.25" x14ac:dyDescent="0.45"/>
    <row r="2639" ht="14.25" x14ac:dyDescent="0.45"/>
    <row r="2640" ht="14.25" x14ac:dyDescent="0.45"/>
    <row r="2641" ht="14.25" x14ac:dyDescent="0.45"/>
    <row r="2642" ht="14.25" x14ac:dyDescent="0.45"/>
    <row r="2643" ht="14.25" x14ac:dyDescent="0.45"/>
    <row r="2644" ht="14.25" x14ac:dyDescent="0.45"/>
    <row r="2645" ht="14.25" x14ac:dyDescent="0.45"/>
    <row r="2646" ht="14.25" x14ac:dyDescent="0.45"/>
    <row r="2647" ht="14.25" x14ac:dyDescent="0.45"/>
    <row r="2648" ht="14.25" x14ac:dyDescent="0.45"/>
    <row r="2649" ht="14.25" x14ac:dyDescent="0.45"/>
    <row r="2650" ht="14.25" x14ac:dyDescent="0.45"/>
    <row r="2651" ht="14.25" x14ac:dyDescent="0.45"/>
    <row r="2652" ht="14.25" x14ac:dyDescent="0.45"/>
    <row r="2653" ht="14.25" x14ac:dyDescent="0.45"/>
    <row r="2654" ht="14.25" x14ac:dyDescent="0.45"/>
    <row r="2655" ht="14.25" x14ac:dyDescent="0.45"/>
    <row r="2656" ht="14.25" x14ac:dyDescent="0.45"/>
    <row r="2657" ht="14.25" x14ac:dyDescent="0.45"/>
    <row r="2658" ht="14.25" x14ac:dyDescent="0.45"/>
    <row r="2659" ht="14.25" x14ac:dyDescent="0.45"/>
    <row r="2660" ht="14.25" x14ac:dyDescent="0.45"/>
    <row r="2661" ht="14.25" x14ac:dyDescent="0.45"/>
    <row r="2662" ht="14.25" x14ac:dyDescent="0.45"/>
    <row r="2663" ht="14.25" x14ac:dyDescent="0.45"/>
    <row r="2664" ht="14.25" x14ac:dyDescent="0.45"/>
    <row r="2665" ht="14.25" x14ac:dyDescent="0.45"/>
    <row r="2666" ht="14.25" x14ac:dyDescent="0.45"/>
    <row r="2667" ht="14.25" x14ac:dyDescent="0.45"/>
    <row r="2668" ht="14.25" x14ac:dyDescent="0.45"/>
    <row r="2669" ht="14.25" x14ac:dyDescent="0.45"/>
    <row r="2670" ht="14.25" x14ac:dyDescent="0.45"/>
    <row r="2671" ht="14.25" x14ac:dyDescent="0.45"/>
    <row r="2672" ht="14.25" x14ac:dyDescent="0.45"/>
    <row r="2673" ht="14.25" x14ac:dyDescent="0.45"/>
    <row r="2674" ht="14.25" x14ac:dyDescent="0.45"/>
    <row r="2675" ht="14.25" x14ac:dyDescent="0.45"/>
    <row r="2676" ht="14.25" x14ac:dyDescent="0.45"/>
    <row r="2677" ht="14.25" x14ac:dyDescent="0.45"/>
    <row r="2678" ht="14.25" x14ac:dyDescent="0.45"/>
    <row r="2679" ht="14.25" x14ac:dyDescent="0.45"/>
    <row r="2680" ht="14.25" x14ac:dyDescent="0.45"/>
    <row r="2681" ht="14.25" x14ac:dyDescent="0.45"/>
    <row r="2682" ht="14.25" x14ac:dyDescent="0.45"/>
  </sheetData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7FF28D7A-FC77-4E0C-85C2-F21913A266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26E3C4-302D-43F4-93DA-F229622B8F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832B19-7D1F-4888-B437-465784656B5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3287f65e-bd81-4ef8-9d4a-f770dbe35018"/>
    <ds:schemaRef ds:uri="534545f7-dfad-40dc-8880-0a5cc848d9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2026-04-16T16:17:03Z</dcterms:created>
  <dcterms:modified xsi:type="dcterms:W3CDTF">2026-04-21T11:59:07Z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