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Monza Trading\2026 OFFERS\Bags &amp; Accessories\"/>
    </mc:Choice>
  </mc:AlternateContent>
  <xr:revisionPtr revIDLastSave="0" documentId="13_ncr:1_{A755A235-8FC1-432F-906E-BB3B3E6FD044}" xr6:coauthVersionLast="47" xr6:coauthVersionMax="47" xr10:uidLastSave="{00000000-0000-0000-0000-000000000000}"/>
  <bookViews>
    <workbookView xWindow="-98" yWindow="-98" windowWidth="21795" windowHeight="13695" xr2:uid="{00000000-000D-0000-FFFF-FFFF00000000}"/>
  </bookViews>
  <sheets>
    <sheet name="OFFER" sheetId="1" r:id="rId1"/>
  </sheets>
  <definedNames>
    <definedName name="_xlnm._FilterDatabase" localSheetId="0" hidden="1">OFFER!$A$14:$F$14</definedName>
    <definedName name="_xlnm.Print_Area" localSheetId="0">OFFER!#REF!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L15" i="1"/>
  <c r="K16" i="1"/>
  <c r="L16" i="1" s="1"/>
  <c r="K17" i="1"/>
  <c r="L17" i="1" s="1"/>
  <c r="K18" i="1"/>
  <c r="L18" i="1" s="1"/>
  <c r="K19" i="1"/>
  <c r="L19" i="1" s="1"/>
  <c r="K20" i="1"/>
  <c r="K21" i="1"/>
  <c r="L21" i="1" s="1"/>
  <c r="K22" i="1"/>
  <c r="K23" i="1"/>
  <c r="L23" i="1" s="1"/>
  <c r="K15" i="1"/>
  <c r="J16" i="1"/>
  <c r="J17" i="1"/>
  <c r="J18" i="1"/>
  <c r="J19" i="1"/>
  <c r="J21" i="1"/>
  <c r="J23" i="1"/>
  <c r="J15" i="1"/>
  <c r="H16" i="1"/>
  <c r="H17" i="1"/>
  <c r="H18" i="1"/>
  <c r="H19" i="1"/>
  <c r="H21" i="1"/>
  <c r="H23" i="1"/>
  <c r="H15" i="1"/>
  <c r="C22" i="1"/>
  <c r="H22" i="1" s="1"/>
  <c r="C20" i="1"/>
  <c r="J20" i="1" s="1"/>
  <c r="L20" i="1" l="1"/>
  <c r="H20" i="1"/>
  <c r="J22" i="1"/>
  <c r="J24" i="1" s="1"/>
  <c r="L22" i="1"/>
  <c r="L24" i="1" s="1"/>
  <c r="H24" i="1"/>
</calcChain>
</file>

<file path=xl/sharedStrings.xml><?xml version="1.0" encoding="utf-8"?>
<sst xmlns="http://schemas.openxmlformats.org/spreadsheetml/2006/main" count="54" uniqueCount="39">
  <si>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</si>
  <si>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</si>
  <si>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</si>
  <si>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</si>
  <si>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</si>
  <si>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</si>
  <si>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</si>
  <si>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</si>
  <si>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</si>
  <si>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</si>
  <si>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</si>
  <si>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</si>
  <si>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Cod.Barre</t>
  </si>
  <si>
    <t>Descrizione</t>
  </si>
  <si>
    <t>QTY</t>
  </si>
  <si>
    <t>Modello</t>
  </si>
  <si>
    <t>CATEGORIA</t>
  </si>
  <si>
    <t>FOTO</t>
  </si>
  <si>
    <t>RRP €</t>
  </si>
  <si>
    <t>RRP TOT €</t>
  </si>
  <si>
    <t>COST €</t>
  </si>
  <si>
    <t>COST TOT €</t>
  </si>
  <si>
    <t>COST £</t>
  </si>
  <si>
    <t>COST TOT £</t>
  </si>
  <si>
    <t>POLICE TO BE 40YEARS EDIT 125ML VAPO</t>
  </si>
  <si>
    <t>POLICE</t>
  </si>
  <si>
    <t>PROFUMI REGOLARI</t>
  </si>
  <si>
    <t>POLICE POTION ABSINTHE H EDP 50ML ATO</t>
  </si>
  <si>
    <t>POLICE TO BE SUPERNAT H EDT 125ML ATO</t>
  </si>
  <si>
    <t>POLICE TO BE SUPERNAT H EDT 75ML ATO</t>
  </si>
  <si>
    <t>POLICE POTION ABSINTHE H EDP 30ML ATO</t>
  </si>
  <si>
    <t>679602001595</t>
  </si>
  <si>
    <t>POLICE TO BE HYPERVERSE W EDP 75ML</t>
  </si>
  <si>
    <t>679602153126</t>
  </si>
  <si>
    <t>POLICE FREETODARE W EDP 40ML ATO</t>
  </si>
  <si>
    <t>679602153812</t>
  </si>
  <si>
    <t>POLICE TO BE FREETODARE EDP 75ML ATO</t>
  </si>
  <si>
    <t>E.SCERVINO WOM EDP 50ML ATO</t>
  </si>
  <si>
    <t>ERMANNO SCERVINO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</si>
</sst>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_-[$£-809]* #,##0.00_-;\-[$£-809]* #,##0.00_-;_-[$£-809]* &quot;-&quot;??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quotePrefix="1" applyNumberFormat="1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164" fontId="1" fillId="0" borderId="1" xfId="0" quotePrefix="1" applyNumberFormat="1" applyFont="1" applyBorder="1" applyAlignment="1">
      <alignment horizontal="center" vertical="center" wrapText="1"/>
    </xf>
    <xf numFmtId="165" fontId="1" fillId="0" borderId="1" xfId="0" quotePrefix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19051</xdr:colOff>
      <xdr:row>14</xdr:row>
      <xdr:rowOff>66675</xdr:rowOff>
    </xdr:from>
    <xdr:to>
      <xdr:col>5</xdr:col>
      <xdr:colOff>2034116</xdr:colOff>
      <xdr:row>14</xdr:row>
      <xdr:rowOff>1200150</xdr:rowOff>
    </xdr:to>
    <xdr:pic>
      <xdr:nvPicPr>
        <xdr:cNvPr id="2" name="Immagine 1" descr="125YRS POLICE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20670" r="1676" b="24022"/>
        <a:stretch>
          <a:fillRect/>
        </a:stretch>
      </xdr:blipFill>
      <xdr:spPr>
        <a:xfrm>
          <a:off x="14125576" y="619125"/>
          <a:ext cx="2015065" cy="1133475"/>
        </a:xfrm>
        <a:prstGeom prst="rect">
          <a:avLst/>
        </a:prstGeom>
      </xdr:spPr>
    </xdr:pic>
    <xdr:clientData/>
  </xdr:twoCellAnchor>
  <xdr:twoCellAnchor editAs="oneCell">
    <xdr:from>
      <xdr:col>5</xdr:col>
      <xdr:colOff>295276</xdr:colOff>
      <xdr:row>15</xdr:row>
      <xdr:rowOff>47625</xdr:rowOff>
    </xdr:from>
    <xdr:to>
      <xdr:col>5</xdr:col>
      <xdr:colOff>1780032</xdr:colOff>
      <xdr:row>15</xdr:row>
      <xdr:rowOff>1257300</xdr:rowOff>
    </xdr:to>
    <xdr:pic>
      <xdr:nvPicPr>
        <xdr:cNvPr id="3" name="Immagine 2" descr="ABSINTHE H 50MLò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3132" t="227" r="-336" b="19410"/>
        <a:stretch>
          <a:fillRect/>
        </a:stretch>
      </xdr:blipFill>
      <xdr:spPr>
        <a:xfrm>
          <a:off x="14401801" y="1905000"/>
          <a:ext cx="1484756" cy="120967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</xdr:row>
      <xdr:rowOff>28575</xdr:rowOff>
    </xdr:from>
    <xdr:to>
      <xdr:col>5</xdr:col>
      <xdr:colOff>1910144</xdr:colOff>
      <xdr:row>16</xdr:row>
      <xdr:rowOff>1285875</xdr:rowOff>
    </xdr:to>
    <xdr:pic>
      <xdr:nvPicPr>
        <xdr:cNvPr id="4" name="Immagine 3" descr="police-to-be-supernatural-eau-de-toilette-for-men-125-ml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30555" t="35527" r="30117" b="35234"/>
        <a:stretch>
          <a:fillRect/>
        </a:stretch>
      </xdr:blipFill>
      <xdr:spPr>
        <a:xfrm>
          <a:off x="14325601" y="3190875"/>
          <a:ext cx="1691068" cy="1257300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276225</xdr:colOff>
      <xdr:row>17</xdr:row>
      <xdr:rowOff>85725</xdr:rowOff>
    </xdr:from>
    <xdr:to>
      <xdr:col>5</xdr:col>
      <xdr:colOff>1873097</xdr:colOff>
      <xdr:row>17</xdr:row>
      <xdr:rowOff>1238250</xdr:rowOff>
    </xdr:to>
    <xdr:pic>
      <xdr:nvPicPr>
        <xdr:cNvPr id="5" name="Immagine 4" descr="images.jf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2857" t="15918" r="3265" b="16327"/>
        <a:stretch>
          <a:fillRect/>
        </a:stretch>
      </xdr:blipFill>
      <xdr:spPr>
        <a:xfrm>
          <a:off x="14382750" y="4552950"/>
          <a:ext cx="1596872" cy="1152525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18</xdr:row>
      <xdr:rowOff>71316</xdr:rowOff>
    </xdr:from>
    <xdr:to>
      <xdr:col>5</xdr:col>
      <xdr:colOff>1790175</xdr:colOff>
      <xdr:row>18</xdr:row>
      <xdr:rowOff>1257301</xdr:rowOff>
    </xdr:to>
    <xdr:pic>
      <xdr:nvPicPr>
        <xdr:cNvPr id="6" name="Immagine 5" descr="0032680_police-potion-absinthe-verde-him-edp-30-spr_600.jpe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 l="10833" t="16327" r="11167" b="12987"/>
        <a:stretch>
          <a:fillRect/>
        </a:stretch>
      </xdr:blipFill>
      <xdr:spPr>
        <a:xfrm>
          <a:off x="14439900" y="5843466"/>
          <a:ext cx="1456800" cy="1185985"/>
        </a:xfrm>
        <a:prstGeom prst="rect">
          <a:avLst/>
        </a:prstGeom>
      </xdr:spPr>
    </xdr:pic>
    <xdr:clientData/>
  </xdr:twoCellAnchor>
  <xdr:twoCellAnchor editAs="oneCell">
    <xdr:from>
      <xdr:col>5</xdr:col>
      <xdr:colOff>280540</xdr:colOff>
      <xdr:row>19</xdr:row>
      <xdr:rowOff>142876</xdr:rowOff>
    </xdr:from>
    <xdr:to>
      <xdr:col>5</xdr:col>
      <xdr:colOff>1881817</xdr:colOff>
      <xdr:row>19</xdr:row>
      <xdr:rowOff>1190625</xdr:rowOff>
    </xdr:to>
    <xdr:pic>
      <xdr:nvPicPr>
        <xdr:cNvPr id="7" name="Immagine 6" descr="pol-hyperverse-her-edp-75ml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 t="26000" r="2800" b="10400"/>
        <a:stretch>
          <a:fillRect/>
        </a:stretch>
      </xdr:blipFill>
      <xdr:spPr>
        <a:xfrm>
          <a:off x="14387065" y="7219951"/>
          <a:ext cx="1601277" cy="1047749"/>
        </a:xfrm>
        <a:prstGeom prst="rect">
          <a:avLst/>
        </a:prstGeom>
      </xdr:spPr>
    </xdr:pic>
    <xdr:clientData/>
  </xdr:twoCellAnchor>
  <xdr:twoCellAnchor editAs="oneCell">
    <xdr:from>
      <xdr:col>5</xdr:col>
      <xdr:colOff>52450</xdr:colOff>
      <xdr:row>20</xdr:row>
      <xdr:rowOff>123825</xdr:rowOff>
    </xdr:from>
    <xdr:to>
      <xdr:col>5</xdr:col>
      <xdr:colOff>2008642</xdr:colOff>
      <xdr:row>20</xdr:row>
      <xdr:rowOff>1181100</xdr:rowOff>
    </xdr:to>
    <xdr:pic>
      <xdr:nvPicPr>
        <xdr:cNvPr id="8" name="Immagine 7" descr="679602153126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 l="3247" t="51082" r="5844" b="-216"/>
        <a:stretch>
          <a:fillRect/>
        </a:stretch>
      </xdr:blipFill>
      <xdr:spPr>
        <a:xfrm>
          <a:off x="14158975" y="8505825"/>
          <a:ext cx="1956192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28576</xdr:colOff>
      <xdr:row>21</xdr:row>
      <xdr:rowOff>323850</xdr:rowOff>
    </xdr:from>
    <xdr:to>
      <xdr:col>5</xdr:col>
      <xdr:colOff>2092384</xdr:colOff>
      <xdr:row>21</xdr:row>
      <xdr:rowOff>1457325</xdr:rowOff>
    </xdr:to>
    <xdr:pic>
      <xdr:nvPicPr>
        <xdr:cNvPr id="9" name="Immagine 8" descr="POLICE-TO-BE-FREETODARE-WOMAN-EDP-75ML-SPRAY------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 l="4750" t="22750" r="7625" b="29125"/>
        <a:stretch>
          <a:fillRect/>
        </a:stretch>
      </xdr:blipFill>
      <xdr:spPr>
        <a:xfrm>
          <a:off x="14135101" y="10010775"/>
          <a:ext cx="2063808" cy="1133475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22</xdr:row>
      <xdr:rowOff>47625</xdr:rowOff>
    </xdr:from>
    <xdr:to>
      <xdr:col>5</xdr:col>
      <xdr:colOff>1905000</xdr:colOff>
      <xdr:row>22</xdr:row>
      <xdr:rowOff>1581150</xdr:rowOff>
    </xdr:to>
    <xdr:pic>
      <xdr:nvPicPr>
        <xdr:cNvPr id="10" name="Immagine 9" descr="images (1).jf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 t="17004" r="5883" b="17814"/>
        <a:stretch>
          <a:fillRect/>
        </a:stretch>
      </xdr:blipFill>
      <xdr:spPr>
        <a:xfrm>
          <a:off x="14182725" y="11468100"/>
          <a:ext cx="1828800" cy="1533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showGridLines="0" tabSelected="1" workbookViewId="0">
      <pane ySplit="14" topLeftCell="A16" activePane="bottomLeft" state="frozen"/>
      <selection pane="bottomLeft" activeCell="G16" sqref="G16"/>
    </sheetView>
  </sheetViews>
  <sheetFormatPr defaultColWidth="8.86328125" defaultRowHeight="15.75" x14ac:dyDescent="0.45"/>
  <cols>
    <col min="1" max="1" width="16" style="1" bestFit="1" customWidth="1"/>
    <col min="2" max="2" width="20.1328125" style="1" customWidth="1"/>
    <col min="3" max="3" width="8.3984375" style="1" bestFit="1" customWidth="1"/>
    <col min="4" max="4" width="11" style="1" customWidth="1"/>
    <col min="5" max="5" width="10.1328125" style="1" customWidth="1"/>
    <col min="6" max="6" width="31.73046875" style="1" customWidth="1"/>
    <col min="7" max="10" width="15" style="2" customWidth="1"/>
    <col min="11" max="12" width="15" style="3" customWidth="1"/>
    <col min="13" max="16384" width="8.86328125" style="1"/>
  </cols>
  <sheetData>
    <row r="1" spans="1:12" x14ac:dyDescent="0.45">
      <c r="A1" s="19" t="s">
        <v>0</v>
      </c>
      <c r="B1" s="20"/>
      <c r="C1" s="21"/>
    </row>
    <row r="2" spans="1:12" x14ac:dyDescent="0.45">
      <c r="A2" s="22" t="s">
        <v>1</v>
      </c>
      <c r="B2" s="22"/>
      <c r="C2" s="22"/>
    </row>
    <row r="3" spans="1:12" x14ac:dyDescent="0.45">
      <c r="A3" s="22" t="s">
        <v>2</v>
      </c>
      <c r="B3" s="22"/>
      <c r="C3" s="22"/>
    </row>
    <row r="4" spans="1:12" x14ac:dyDescent="0.45">
      <c r="A4" s="22" t="s">
        <v>3</v>
      </c>
      <c r="B4" s="22"/>
      <c r="C4" s="22"/>
    </row>
    <row r="5" spans="1:12" x14ac:dyDescent="0.45">
      <c r="A5" s="22" t="s">
        <v>4</v>
      </c>
      <c r="B5" s="22"/>
      <c r="C5" s="22"/>
    </row>
    <row r="6" spans="1:12" x14ac:dyDescent="0.45">
      <c r="A6" s="22" t="s">
        <v>5</v>
      </c>
      <c r="B6" s="22"/>
      <c r="C6" s="22"/>
    </row>
    <row r="7" spans="1:12" x14ac:dyDescent="0.45">
      <c r="A7" s="22" t="s">
        <v>6</v>
      </c>
      <c r="B7" s="22"/>
      <c r="C7" s="22"/>
    </row>
    <row r="8" spans="1:12" x14ac:dyDescent="0.45">
      <c r="A8" s="22" t="s">
        <v>7</v>
      </c>
      <c r="B8" s="22"/>
      <c r="C8" s="22"/>
    </row>
    <row r="9" spans="1:12" x14ac:dyDescent="0.45">
      <c r="A9" s="22" t="s">
        <v>8</v>
      </c>
      <c r="B9" s="22"/>
      <c r="C9" s="22"/>
    </row>
    <row r="10" spans="1:12" x14ac:dyDescent="0.45">
      <c r="A10" s="16" t="s">
        <v>9</v>
      </c>
      <c r="B10" s="17"/>
      <c r="C10" s="18"/>
    </row>
    <row r="11" spans="1:12" x14ac:dyDescent="0.45">
      <c r="A11" s="16" t="s">
        <v>10</v>
      </c>
      <c r="B11" s="17"/>
      <c r="C11" s="18"/>
    </row>
    <row r="12" spans="1:12" x14ac:dyDescent="0.45">
      <c r="A12" s="16" t="s">
        <v>11</v>
      </c>
      <c r="B12" s="17"/>
      <c r="C12" s="18"/>
    </row>
    <row r="14" spans="1:12" ht="43.5" customHeight="1" x14ac:dyDescent="0.45">
      <c r="A14" s="4" t="s">
        <v>12</v>
      </c>
      <c r="B14" s="4" t="s">
        <v>13</v>
      </c>
      <c r="C14" s="4" t="s">
        <v>14</v>
      </c>
      <c r="D14" s="4" t="s">
        <v>15</v>
      </c>
      <c r="E14" s="4" t="s">
        <v>16</v>
      </c>
      <c r="F14" s="4" t="s">
        <v>17</v>
      </c>
      <c r="G14" s="5" t="s">
        <v>18</v>
      </c>
      <c r="H14" s="5" t="s">
        <v>19</v>
      </c>
      <c r="I14" s="5" t="s">
        <v>20</v>
      </c>
      <c r="J14" s="5" t="s">
        <v>21</v>
      </c>
      <c r="K14" s="6" t="s">
        <v>22</v>
      </c>
      <c r="L14" s="6" t="s">
        <v>23</v>
      </c>
    </row>
    <row r="15" spans="1:12" ht="102.75" customHeight="1" x14ac:dyDescent="0.45">
      <c r="A15" s="8">
        <v>679602187114</v>
      </c>
      <c r="B15" s="9" t="s">
        <v>24</v>
      </c>
      <c r="C15" s="9">
        <v>653</v>
      </c>
      <c r="D15" s="9" t="s">
        <v>25</v>
      </c>
      <c r="E15" s="9" t="s">
        <v>26</v>
      </c>
      <c r="F15" s="9"/>
      <c r="G15" s="10">
        <v>59</v>
      </c>
      <c r="H15" s="10">
        <f t="shared" ref="H15:H23" si="0">SUM(G15*C15)</f>
        <v>38527</v>
      </c>
      <c r="I15" s="10">
        <v>11.475000000000001</v>
      </c>
      <c r="J15" s="10">
        <f t="shared" ref="J15:J23" si="1">SUM(I15*C15)</f>
        <v>7493.1750000000011</v>
      </c>
      <c r="K15" s="11">
        <f>SUM(I15/1.13)</f>
        <v>10.15486725663717</v>
      </c>
      <c r="L15" s="11">
        <f t="shared" ref="L15:L23" si="2">SUM(K15*C15)</f>
        <v>6631.1283185840721</v>
      </c>
    </row>
    <row r="16" spans="1:12" ht="102.75" customHeight="1" x14ac:dyDescent="0.45">
      <c r="A16" s="8">
        <v>679602143103</v>
      </c>
      <c r="B16" s="7" t="s">
        <v>27</v>
      </c>
      <c r="C16" s="12">
        <v>613</v>
      </c>
      <c r="D16" s="12" t="s">
        <v>25</v>
      </c>
      <c r="E16" s="7" t="s">
        <v>26</v>
      </c>
      <c r="F16" s="7"/>
      <c r="G16" s="13">
        <v>46</v>
      </c>
      <c r="H16" s="10">
        <f t="shared" si="0"/>
        <v>28198</v>
      </c>
      <c r="I16" s="10">
        <v>6.0750000000000002</v>
      </c>
      <c r="J16" s="10">
        <f t="shared" si="1"/>
        <v>3723.9749999999999</v>
      </c>
      <c r="K16" s="11">
        <f t="shared" ref="K16:K23" si="3">SUM(I16/1.13)</f>
        <v>5.3761061946902657</v>
      </c>
      <c r="L16" s="11">
        <f t="shared" si="2"/>
        <v>3295.5530973451328</v>
      </c>
    </row>
    <row r="17" spans="1:12" ht="102.75" customHeight="1" x14ac:dyDescent="0.45">
      <c r="A17" s="8">
        <v>679602157117</v>
      </c>
      <c r="B17" s="7" t="s">
        <v>28</v>
      </c>
      <c r="C17" s="12">
        <v>362</v>
      </c>
      <c r="D17" s="12" t="s">
        <v>25</v>
      </c>
      <c r="E17" s="7" t="s">
        <v>26</v>
      </c>
      <c r="F17" s="7"/>
      <c r="G17" s="13">
        <v>49</v>
      </c>
      <c r="H17" s="10">
        <f t="shared" si="0"/>
        <v>17738</v>
      </c>
      <c r="I17" s="10">
        <v>10.125</v>
      </c>
      <c r="J17" s="10">
        <f t="shared" si="1"/>
        <v>3665.25</v>
      </c>
      <c r="K17" s="11">
        <f t="shared" si="3"/>
        <v>8.9601769911504441</v>
      </c>
      <c r="L17" s="11">
        <f t="shared" si="2"/>
        <v>3243.5840707964608</v>
      </c>
    </row>
    <row r="18" spans="1:12" ht="102.75" customHeight="1" x14ac:dyDescent="0.45">
      <c r="A18" s="8">
        <v>679602157100</v>
      </c>
      <c r="B18" s="7" t="s">
        <v>29</v>
      </c>
      <c r="C18" s="12">
        <v>279</v>
      </c>
      <c r="D18" s="12" t="s">
        <v>25</v>
      </c>
      <c r="E18" s="7" t="s">
        <v>26</v>
      </c>
      <c r="F18" s="7"/>
      <c r="G18" s="13">
        <v>39.9</v>
      </c>
      <c r="H18" s="10">
        <f t="shared" si="0"/>
        <v>11132.1</v>
      </c>
      <c r="I18" s="10">
        <v>7.4250000000000007</v>
      </c>
      <c r="J18" s="10">
        <f t="shared" si="1"/>
        <v>2071.5750000000003</v>
      </c>
      <c r="K18" s="11">
        <f t="shared" si="3"/>
        <v>6.5707964601769921</v>
      </c>
      <c r="L18" s="11">
        <f t="shared" si="2"/>
        <v>1833.2522123893807</v>
      </c>
    </row>
    <row r="19" spans="1:12" ht="102.75" customHeight="1" x14ac:dyDescent="0.45">
      <c r="A19" s="8">
        <v>679602143127</v>
      </c>
      <c r="B19" s="7" t="s">
        <v>30</v>
      </c>
      <c r="C19" s="12">
        <v>263</v>
      </c>
      <c r="D19" s="12" t="s">
        <v>25</v>
      </c>
      <c r="E19" s="7" t="s">
        <v>26</v>
      </c>
      <c r="F19" s="7"/>
      <c r="G19" s="13">
        <v>24.99</v>
      </c>
      <c r="H19" s="10">
        <f t="shared" si="0"/>
        <v>6572.37</v>
      </c>
      <c r="I19" s="10">
        <v>5.13</v>
      </c>
      <c r="J19" s="10">
        <f t="shared" si="1"/>
        <v>1349.19</v>
      </c>
      <c r="K19" s="11">
        <f t="shared" si="3"/>
        <v>4.5398230088495577</v>
      </c>
      <c r="L19" s="11">
        <f t="shared" si="2"/>
        <v>1193.9734513274336</v>
      </c>
    </row>
    <row r="20" spans="1:12" ht="102.75" customHeight="1" x14ac:dyDescent="0.45">
      <c r="A20" s="9" t="s">
        <v>31</v>
      </c>
      <c r="B20" s="7" t="s">
        <v>32</v>
      </c>
      <c r="C20" s="12">
        <f>84</f>
        <v>84</v>
      </c>
      <c r="D20" s="12" t="s">
        <v>25</v>
      </c>
      <c r="E20" s="12" t="s">
        <v>26</v>
      </c>
      <c r="F20" s="7"/>
      <c r="G20" s="13">
        <v>39.9</v>
      </c>
      <c r="H20" s="10">
        <f t="shared" si="0"/>
        <v>3351.6</v>
      </c>
      <c r="I20" s="10">
        <v>7.4250000000000007</v>
      </c>
      <c r="J20" s="10">
        <f t="shared" si="1"/>
        <v>623.70000000000005</v>
      </c>
      <c r="K20" s="11">
        <f t="shared" si="3"/>
        <v>6.5707964601769921</v>
      </c>
      <c r="L20" s="11">
        <f t="shared" si="2"/>
        <v>551.94690265486736</v>
      </c>
    </row>
    <row r="21" spans="1:12" ht="102.75" customHeight="1" x14ac:dyDescent="0.45">
      <c r="A21" s="9" t="s">
        <v>33</v>
      </c>
      <c r="B21" s="7" t="s">
        <v>34</v>
      </c>
      <c r="C21" s="12">
        <v>245</v>
      </c>
      <c r="D21" s="12" t="s">
        <v>25</v>
      </c>
      <c r="E21" s="12" t="s">
        <v>26</v>
      </c>
      <c r="F21" s="7"/>
      <c r="G21" s="13">
        <v>24.99</v>
      </c>
      <c r="H21" s="10">
        <f t="shared" si="0"/>
        <v>6122.5499999999993</v>
      </c>
      <c r="I21" s="10">
        <v>5.13</v>
      </c>
      <c r="J21" s="10">
        <f t="shared" si="1"/>
        <v>1256.8499999999999</v>
      </c>
      <c r="K21" s="11">
        <f t="shared" si="3"/>
        <v>4.5398230088495577</v>
      </c>
      <c r="L21" s="11">
        <f t="shared" si="2"/>
        <v>1112.2566371681417</v>
      </c>
    </row>
    <row r="22" spans="1:12" ht="136.5" customHeight="1" x14ac:dyDescent="0.45">
      <c r="A22" s="9" t="s">
        <v>35</v>
      </c>
      <c r="B22" s="7" t="s">
        <v>36</v>
      </c>
      <c r="C22" s="12">
        <f>242</f>
        <v>242</v>
      </c>
      <c r="D22" s="12" t="s">
        <v>25</v>
      </c>
      <c r="E22" s="12" t="s">
        <v>26</v>
      </c>
      <c r="F22" s="7"/>
      <c r="G22" s="13">
        <v>39.9</v>
      </c>
      <c r="H22" s="10">
        <f t="shared" si="0"/>
        <v>9655.7999999999993</v>
      </c>
      <c r="I22" s="10">
        <v>6.0750000000000002</v>
      </c>
      <c r="J22" s="10">
        <f t="shared" si="1"/>
        <v>1470.15</v>
      </c>
      <c r="K22" s="11">
        <f t="shared" si="3"/>
        <v>5.3761061946902657</v>
      </c>
      <c r="L22" s="11">
        <f t="shared" si="2"/>
        <v>1301.0176991150443</v>
      </c>
    </row>
    <row r="23" spans="1:12" ht="129.75" customHeight="1" x14ac:dyDescent="0.45">
      <c r="A23" s="14">
        <v>679602111065</v>
      </c>
      <c r="B23" s="7" t="s">
        <v>37</v>
      </c>
      <c r="C23" s="7">
        <v>100</v>
      </c>
      <c r="D23" s="7" t="s">
        <v>38</v>
      </c>
      <c r="E23" s="12" t="s">
        <v>26</v>
      </c>
      <c r="F23" s="7"/>
      <c r="G23" s="15">
        <v>90</v>
      </c>
      <c r="H23" s="10">
        <f t="shared" si="0"/>
        <v>9000</v>
      </c>
      <c r="I23" s="10">
        <v>20.25</v>
      </c>
      <c r="J23" s="10">
        <f t="shared" si="1"/>
        <v>2025</v>
      </c>
      <c r="K23" s="11">
        <f t="shared" si="3"/>
        <v>17.920353982300888</v>
      </c>
      <c r="L23" s="11">
        <f t="shared" si="2"/>
        <v>1792.0353982300887</v>
      </c>
    </row>
    <row r="24" spans="1:12" ht="43.5" customHeight="1" x14ac:dyDescent="0.45">
      <c r="A24" s="4"/>
      <c r="B24" s="4"/>
      <c r="C24" s="4">
        <f>SUM(C15:C23)</f>
        <v>2841</v>
      </c>
      <c r="D24" s="4"/>
      <c r="E24" s="4"/>
      <c r="F24" s="4"/>
      <c r="G24" s="5"/>
      <c r="H24" s="5">
        <f t="shared" ref="H24" si="4">SUM(H15:H23)</f>
        <v>130297.42000000001</v>
      </c>
      <c r="I24" s="5"/>
      <c r="J24" s="5">
        <f t="shared" ref="J24:L24" si="5">SUM(J15:J23)</f>
        <v>23678.865000000002</v>
      </c>
      <c r="K24" s="6"/>
      <c r="L24" s="6">
        <f t="shared" si="5"/>
        <v>20954.74778761062</v>
      </c>
    </row>
  </sheetData>
  <sheetProtection sheet="1" objects="1" scenarios="1" selectLockedCells="1" selectUnlockedCells="1"/>
  <autoFilter ref="A14:F14" xr:uid="{00000000-0009-0000-0000-000000000000}">
    <sortState xmlns:xlrd2="http://schemas.microsoft.com/office/spreadsheetml/2017/richdata2" ref="A15:F74">
      <sortCondition ref="D14"/>
    </sortState>
  </autoFilter>
  <mergeCells count="12">
    <mergeCell ref="A12:C12"/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11F818-4DD3-4463-87F2-2E1DDDBB1C9A}">
  <ds:schemaRefs>
    <ds:schemaRef ds:uri="http://schemas.microsoft.com/office/2006/metadata/properties"/>
    <ds:schemaRef ds:uri="534545f7-dfad-40dc-8880-0a5cc848d94b"/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3287f65e-bd81-4ef8-9d4a-f770dbe35018"/>
  </ds:schemaRefs>
</ds:datastoreItem>
</file>

<file path=customXml/itemProps2.xml><?xml version="1.0" encoding="utf-8"?>
<ds:datastoreItem xmlns:ds="http://schemas.openxmlformats.org/officeDocument/2006/customXml" ds:itemID="{A1CCC697-D6AA-4397-9455-A77112365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F43605-967A-44D6-ACA0-49DE35DAE3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2025-09-08T13:00:22Z</dcterms:created>
  <dcterms:modified xsi:type="dcterms:W3CDTF">2026-03-24T11:20:51Z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