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1513AD03-464C-4D4D-9BD4-EF459F1F0EC1}" xr6:coauthVersionLast="47" xr6:coauthVersionMax="47" xr10:uidLastSave="{00000000-0000-0000-0000-000000000000}"/>
  <bookViews>
    <workbookView xWindow="-98" yWindow="-98" windowWidth="21795" windowHeight="13695" xr2:uid="{5B5AB5D4-27F6-44A9-BE43-EB91A000E422}"/>
  </bookViews>
  <sheets>
    <sheet name="OFFER" sheetId="1" r:id="rId1"/>
  </sheets>
  <definedNames>
    <definedName name="_xlnm._FilterDatabase" localSheetId="0" hidden="1">OFFER!$A:$A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7" i="1"/>
  <c r="R17" i="1" s="1"/>
  <c r="Q18" i="1"/>
  <c r="Q19" i="1"/>
  <c r="S19" i="1" s="1"/>
  <c r="T19" i="1" s="1"/>
  <c r="Q20" i="1"/>
  <c r="S20" i="1" s="1"/>
  <c r="T20" i="1" s="1"/>
  <c r="Q21" i="1"/>
  <c r="S21" i="1" s="1"/>
  <c r="Q22" i="1"/>
  <c r="R22" i="1" s="1"/>
  <c r="Q23" i="1"/>
  <c r="R23" i="1" s="1"/>
  <c r="Q24" i="1"/>
  <c r="S24" i="1" s="1"/>
  <c r="T24" i="1" s="1"/>
  <c r="Q25" i="1"/>
  <c r="R25" i="1" s="1"/>
  <c r="Q26" i="1"/>
  <c r="Q27" i="1"/>
  <c r="S27" i="1" s="1"/>
  <c r="T27" i="1" s="1"/>
  <c r="Q28" i="1"/>
  <c r="S28" i="1" s="1"/>
  <c r="T28" i="1" s="1"/>
  <c r="Q29" i="1"/>
  <c r="S29" i="1" s="1"/>
  <c r="T29" i="1" s="1"/>
  <c r="Q30" i="1"/>
  <c r="R30" i="1" s="1"/>
  <c r="Q31" i="1"/>
  <c r="S31" i="1" s="1"/>
  <c r="T31" i="1" s="1"/>
  <c r="Q32" i="1"/>
  <c r="R32" i="1" s="1"/>
  <c r="Q33" i="1"/>
  <c r="R33" i="1" s="1"/>
  <c r="Q34" i="1"/>
  <c r="R34" i="1" s="1"/>
  <c r="Q35" i="1"/>
  <c r="R35" i="1" s="1"/>
  <c r="Q36" i="1"/>
  <c r="Q37" i="1"/>
  <c r="R37" i="1" s="1"/>
  <c r="Q38" i="1"/>
  <c r="S38" i="1" s="1"/>
  <c r="T38" i="1" s="1"/>
  <c r="Q39" i="1"/>
  <c r="S39" i="1" s="1"/>
  <c r="T39" i="1" s="1"/>
  <c r="Q40" i="1"/>
  <c r="R40" i="1" s="1"/>
  <c r="Q41" i="1"/>
  <c r="R41" i="1" s="1"/>
  <c r="Q42" i="1"/>
  <c r="S42" i="1" s="1"/>
  <c r="T42" i="1" s="1"/>
  <c r="Q43" i="1"/>
  <c r="S43" i="1" s="1"/>
  <c r="T43" i="1" s="1"/>
  <c r="Q44" i="1"/>
  <c r="R44" i="1" s="1"/>
  <c r="Q45" i="1"/>
  <c r="R45" i="1" s="1"/>
  <c r="Q46" i="1"/>
  <c r="Q47" i="1"/>
  <c r="S47" i="1" s="1"/>
  <c r="T47" i="1" s="1"/>
  <c r="Q48" i="1"/>
  <c r="S48" i="1" s="1"/>
  <c r="T48" i="1" s="1"/>
  <c r="Q49" i="1"/>
  <c r="S49" i="1" s="1"/>
  <c r="T49" i="1" s="1"/>
  <c r="Q50" i="1"/>
  <c r="S50" i="1" s="1"/>
  <c r="T50" i="1" s="1"/>
  <c r="Q51" i="1"/>
  <c r="S51" i="1" s="1"/>
  <c r="T51" i="1" s="1"/>
  <c r="Q52" i="1"/>
  <c r="R52" i="1" s="1"/>
  <c r="Q53" i="1"/>
  <c r="R53" i="1" s="1"/>
  <c r="Q54" i="1"/>
  <c r="R54" i="1" s="1"/>
  <c r="Q55" i="1"/>
  <c r="R55" i="1" s="1"/>
  <c r="Q56" i="1"/>
  <c r="Q57" i="1"/>
  <c r="S57" i="1" s="1"/>
  <c r="T57" i="1" s="1"/>
  <c r="Q58" i="1"/>
  <c r="S58" i="1" s="1"/>
  <c r="T58" i="1" s="1"/>
  <c r="Q59" i="1"/>
  <c r="S59" i="1" s="1"/>
  <c r="T59" i="1" s="1"/>
  <c r="Q60" i="1"/>
  <c r="S60" i="1" s="1"/>
  <c r="T60" i="1" s="1"/>
  <c r="Q61" i="1"/>
  <c r="R61" i="1" s="1"/>
  <c r="Q62" i="1"/>
  <c r="S62" i="1" s="1"/>
  <c r="T62" i="1" s="1"/>
  <c r="Q63" i="1"/>
  <c r="R63" i="1" s="1"/>
  <c r="Q64" i="1"/>
  <c r="R64" i="1" s="1"/>
  <c r="Q65" i="1"/>
  <c r="R65" i="1" s="1"/>
  <c r="Q66" i="1"/>
  <c r="Q67" i="1"/>
  <c r="R67" i="1" s="1"/>
  <c r="Q68" i="1"/>
  <c r="S68" i="1" s="1"/>
  <c r="T68" i="1" s="1"/>
  <c r="Q69" i="1"/>
  <c r="S69" i="1" s="1"/>
  <c r="T69" i="1" s="1"/>
  <c r="Q70" i="1"/>
  <c r="S70" i="1" s="1"/>
  <c r="T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Q77" i="1"/>
  <c r="R77" i="1" s="1"/>
  <c r="Q78" i="1"/>
  <c r="S78" i="1" s="1"/>
  <c r="T78" i="1" s="1"/>
  <c r="Q79" i="1"/>
  <c r="Q80" i="1"/>
  <c r="R80" i="1" s="1"/>
  <c r="Q81" i="1"/>
  <c r="S81" i="1" s="1"/>
  <c r="T81" i="1" s="1"/>
  <c r="Q82" i="1"/>
  <c r="R82" i="1" s="1"/>
  <c r="Q83" i="1"/>
  <c r="R83" i="1" s="1"/>
  <c r="Q84" i="1"/>
  <c r="R84" i="1" s="1"/>
  <c r="Q85" i="1"/>
  <c r="R85" i="1" s="1"/>
  <c r="Q86" i="1"/>
  <c r="Q87" i="1"/>
  <c r="S87" i="1" s="1"/>
  <c r="T87" i="1" s="1"/>
  <c r="Q88" i="1"/>
  <c r="S88" i="1" s="1"/>
  <c r="T88" i="1" s="1"/>
  <c r="Q89" i="1"/>
  <c r="Q90" i="1"/>
  <c r="R90" i="1" s="1"/>
  <c r="Q91" i="1"/>
  <c r="R91" i="1" s="1"/>
  <c r="Q92" i="1"/>
  <c r="R92" i="1" s="1"/>
  <c r="Q93" i="1"/>
  <c r="S93" i="1" s="1"/>
  <c r="T93" i="1" s="1"/>
  <c r="Q94" i="1"/>
  <c r="R94" i="1" s="1"/>
  <c r="Q95" i="1"/>
  <c r="S95" i="1" s="1"/>
  <c r="T95" i="1" s="1"/>
  <c r="Q96" i="1"/>
  <c r="Q97" i="1"/>
  <c r="S97" i="1" s="1"/>
  <c r="T97" i="1" s="1"/>
  <c r="Q98" i="1"/>
  <c r="S98" i="1" s="1"/>
  <c r="T98" i="1" s="1"/>
  <c r="Q99" i="1"/>
  <c r="Q100" i="1"/>
  <c r="R100" i="1" s="1"/>
  <c r="Q101" i="1"/>
  <c r="S101" i="1" s="1"/>
  <c r="T101" i="1" s="1"/>
  <c r="Q102" i="1"/>
  <c r="R102" i="1" s="1"/>
  <c r="Q103" i="1"/>
  <c r="S103" i="1" s="1"/>
  <c r="T103" i="1" s="1"/>
  <c r="Q104" i="1"/>
  <c r="R104" i="1" s="1"/>
  <c r="Q105" i="1"/>
  <c r="R105" i="1" s="1"/>
  <c r="Q106" i="1"/>
  <c r="Q107" i="1"/>
  <c r="S107" i="1" s="1"/>
  <c r="T107" i="1" s="1"/>
  <c r="Q108" i="1"/>
  <c r="S108" i="1" s="1"/>
  <c r="T108" i="1" s="1"/>
  <c r="Q109" i="1"/>
  <c r="S109" i="1" s="1"/>
  <c r="T109" i="1" s="1"/>
  <c r="Q110" i="1"/>
  <c r="S110" i="1" s="1"/>
  <c r="T110" i="1" s="1"/>
  <c r="Q111" i="1"/>
  <c r="R111" i="1" s="1"/>
  <c r="Q112" i="1"/>
  <c r="R112" i="1" s="1"/>
  <c r="Q113" i="1"/>
  <c r="R113" i="1" s="1"/>
  <c r="Q114" i="1"/>
  <c r="R114" i="1" s="1"/>
  <c r="Q115" i="1"/>
  <c r="R115" i="1" s="1"/>
  <c r="Q116" i="1"/>
  <c r="Q117" i="1"/>
  <c r="R117" i="1" s="1"/>
  <c r="Q118" i="1"/>
  <c r="Q119" i="1"/>
  <c r="S119" i="1" s="1"/>
  <c r="T119" i="1" s="1"/>
  <c r="Q120" i="1"/>
  <c r="S120" i="1" s="1"/>
  <c r="T120" i="1" s="1"/>
  <c r="Q121" i="1"/>
  <c r="S121" i="1" s="1"/>
  <c r="T121" i="1" s="1"/>
  <c r="Q122" i="1"/>
  <c r="R122" i="1" s="1"/>
  <c r="Q123" i="1"/>
  <c r="S123" i="1" s="1"/>
  <c r="T123" i="1" s="1"/>
  <c r="Q124" i="1"/>
  <c r="R124" i="1" s="1"/>
  <c r="Q125" i="1"/>
  <c r="R125" i="1" s="1"/>
  <c r="Q126" i="1"/>
  <c r="S126" i="1" s="1"/>
  <c r="T126" i="1" s="1"/>
  <c r="Q127" i="1"/>
  <c r="R127" i="1" s="1"/>
  <c r="Q128" i="1"/>
  <c r="S128" i="1" s="1"/>
  <c r="T128" i="1" s="1"/>
  <c r="Q129" i="1"/>
  <c r="Q130" i="1"/>
  <c r="S130" i="1" s="1"/>
  <c r="T130" i="1" s="1"/>
  <c r="Q131" i="1"/>
  <c r="R131" i="1" s="1"/>
  <c r="Q132" i="1"/>
  <c r="R132" i="1" s="1"/>
  <c r="Q133" i="1"/>
  <c r="S133" i="1" s="1"/>
  <c r="T133" i="1" s="1"/>
  <c r="Q134" i="1"/>
  <c r="R134" i="1" s="1"/>
  <c r="Q135" i="1"/>
  <c r="R135" i="1" s="1"/>
  <c r="Q136" i="1"/>
  <c r="S136" i="1" s="1"/>
  <c r="T136" i="1" s="1"/>
  <c r="Q137" i="1"/>
  <c r="S137" i="1" s="1"/>
  <c r="T137" i="1" s="1"/>
  <c r="Q138" i="1"/>
  <c r="S138" i="1" s="1"/>
  <c r="T138" i="1" s="1"/>
  <c r="Q139" i="1"/>
  <c r="S139" i="1" s="1"/>
  <c r="T139" i="1" s="1"/>
  <c r="Q140" i="1"/>
  <c r="S140" i="1" s="1"/>
  <c r="T140" i="1" s="1"/>
  <c r="Q141" i="1"/>
  <c r="S141" i="1" s="1"/>
  <c r="T141" i="1" s="1"/>
  <c r="Q142" i="1"/>
  <c r="S142" i="1" s="1"/>
  <c r="T142" i="1" s="1"/>
  <c r="Q143" i="1"/>
  <c r="S143" i="1" s="1"/>
  <c r="T143" i="1" s="1"/>
  <c r="Q144" i="1"/>
  <c r="R144" i="1" s="1"/>
  <c r="Q145" i="1"/>
  <c r="R145" i="1" s="1"/>
  <c r="Q146" i="1"/>
  <c r="S146" i="1" s="1"/>
  <c r="T146" i="1" s="1"/>
  <c r="Q147" i="1"/>
  <c r="R147" i="1" s="1"/>
  <c r="Q148" i="1"/>
  <c r="Q149" i="1"/>
  <c r="S149" i="1" s="1"/>
  <c r="T149" i="1" s="1"/>
  <c r="Q150" i="1"/>
  <c r="R150" i="1" s="1"/>
  <c r="Q151" i="1"/>
  <c r="S151" i="1" s="1"/>
  <c r="T151" i="1" s="1"/>
  <c r="Q152" i="1"/>
  <c r="R152" i="1" s="1"/>
  <c r="Q153" i="1"/>
  <c r="S153" i="1" s="1"/>
  <c r="T153" i="1" s="1"/>
  <c r="Q154" i="1"/>
  <c r="R154" i="1" s="1"/>
  <c r="Q155" i="1"/>
  <c r="R155" i="1" s="1"/>
  <c r="Q156" i="1"/>
  <c r="S156" i="1" s="1"/>
  <c r="T156" i="1" s="1"/>
  <c r="Q157" i="1"/>
  <c r="S157" i="1" s="1"/>
  <c r="T157" i="1" s="1"/>
  <c r="Q158" i="1"/>
  <c r="S158" i="1" s="1"/>
  <c r="T158" i="1" s="1"/>
  <c r="S79" i="1"/>
  <c r="T79" i="1" s="1"/>
  <c r="S99" i="1"/>
  <c r="T99" i="1" s="1"/>
  <c r="S148" i="1"/>
  <c r="T148" i="1" s="1"/>
  <c r="Q15" i="1"/>
  <c r="S15" i="1" s="1"/>
  <c r="T15" i="1" s="1"/>
  <c r="S89" i="1"/>
  <c r="T89" i="1" s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" i="1"/>
  <c r="R120" i="1"/>
  <c r="S18" i="1"/>
  <c r="T18" i="1" s="1"/>
  <c r="S118" i="1"/>
  <c r="T118" i="1" s="1"/>
  <c r="S129" i="1"/>
  <c r="T129" i="1" s="1"/>
  <c r="M159" i="1"/>
  <c r="S22" i="1" l="1"/>
  <c r="T22" i="1" s="1"/>
  <c r="R121" i="1"/>
  <c r="S111" i="1"/>
  <c r="T111" i="1" s="1"/>
  <c r="S71" i="1"/>
  <c r="T71" i="1" s="1"/>
  <c r="R101" i="1"/>
  <c r="R60" i="1"/>
  <c r="R130" i="1"/>
  <c r="S64" i="1"/>
  <c r="T64" i="1" s="1"/>
  <c r="R153" i="1"/>
  <c r="S53" i="1"/>
  <c r="T53" i="1" s="1"/>
  <c r="R141" i="1"/>
  <c r="S73" i="1"/>
  <c r="T73" i="1" s="1"/>
  <c r="R142" i="1"/>
  <c r="S124" i="1"/>
  <c r="T124" i="1" s="1"/>
  <c r="R31" i="1"/>
  <c r="S104" i="1"/>
  <c r="T104" i="1" s="1"/>
  <c r="S45" i="1"/>
  <c r="T45" i="1" s="1"/>
  <c r="R93" i="1"/>
  <c r="S94" i="1"/>
  <c r="T94" i="1" s="1"/>
  <c r="S63" i="1"/>
  <c r="T63" i="1" s="1"/>
  <c r="S32" i="1"/>
  <c r="T32" i="1" s="1"/>
  <c r="S131" i="1"/>
  <c r="T131" i="1" s="1"/>
  <c r="R62" i="1"/>
  <c r="R140" i="1"/>
  <c r="S61" i="1"/>
  <c r="T61" i="1" s="1"/>
  <c r="R95" i="1"/>
  <c r="R70" i="1"/>
  <c r="S100" i="1"/>
  <c r="T100" i="1" s="1"/>
  <c r="S30" i="1"/>
  <c r="T30" i="1" s="1"/>
  <c r="S82" i="1"/>
  <c r="T82" i="1" s="1"/>
  <c r="R24" i="1"/>
  <c r="S145" i="1"/>
  <c r="T145" i="1" s="1"/>
  <c r="R81" i="1"/>
  <c r="R51" i="1"/>
  <c r="S91" i="1"/>
  <c r="T91" i="1" s="1"/>
  <c r="R133" i="1"/>
  <c r="R21" i="1"/>
  <c r="S122" i="1"/>
  <c r="T122" i="1" s="1"/>
  <c r="S80" i="1"/>
  <c r="T80" i="1" s="1"/>
  <c r="S41" i="1"/>
  <c r="T41" i="1" s="1"/>
  <c r="R123" i="1"/>
  <c r="R20" i="1"/>
  <c r="S40" i="1"/>
  <c r="T40" i="1" s="1"/>
  <c r="R103" i="1"/>
  <c r="R50" i="1"/>
  <c r="S90" i="1"/>
  <c r="T90" i="1" s="1"/>
  <c r="S23" i="1"/>
  <c r="T23" i="1" s="1"/>
  <c r="R42" i="1"/>
  <c r="R138" i="1"/>
  <c r="R18" i="1"/>
  <c r="S77" i="1"/>
  <c r="T77" i="1" s="1"/>
  <c r="R126" i="1"/>
  <c r="R27" i="1"/>
  <c r="S150" i="1"/>
  <c r="T150" i="1" s="1"/>
  <c r="S105" i="1"/>
  <c r="T105" i="1" s="1"/>
  <c r="S84" i="1"/>
  <c r="T84" i="1" s="1"/>
  <c r="S65" i="1"/>
  <c r="T65" i="1" s="1"/>
  <c r="S74" i="1"/>
  <c r="T74" i="1" s="1"/>
  <c r="R139" i="1"/>
  <c r="R136" i="1"/>
  <c r="S155" i="1"/>
  <c r="T155" i="1" s="1"/>
  <c r="S75" i="1"/>
  <c r="T75" i="1" s="1"/>
  <c r="R110" i="1"/>
  <c r="R88" i="1"/>
  <c r="R38" i="1"/>
  <c r="S154" i="1"/>
  <c r="T154" i="1" s="1"/>
  <c r="S135" i="1"/>
  <c r="T135" i="1" s="1"/>
  <c r="S55" i="1"/>
  <c r="T55" i="1" s="1"/>
  <c r="S37" i="1"/>
  <c r="T37" i="1" s="1"/>
  <c r="R151" i="1"/>
  <c r="R109" i="1"/>
  <c r="R59" i="1"/>
  <c r="S134" i="1"/>
  <c r="T134" i="1" s="1"/>
  <c r="S92" i="1"/>
  <c r="T92" i="1" s="1"/>
  <c r="S54" i="1"/>
  <c r="T54" i="1" s="1"/>
  <c r="S35" i="1"/>
  <c r="T35" i="1" s="1"/>
  <c r="R98" i="1"/>
  <c r="R137" i="1"/>
  <c r="R158" i="1"/>
  <c r="R108" i="1"/>
  <c r="R58" i="1"/>
  <c r="S152" i="1"/>
  <c r="T152" i="1" s="1"/>
  <c r="S34" i="1"/>
  <c r="T34" i="1" s="1"/>
  <c r="R48" i="1"/>
  <c r="R118" i="1"/>
  <c r="R68" i="1"/>
  <c r="R148" i="1"/>
  <c r="R128" i="1"/>
  <c r="R107" i="1"/>
  <c r="R78" i="1"/>
  <c r="R57" i="1"/>
  <c r="R28" i="1"/>
  <c r="S132" i="1"/>
  <c r="T132" i="1" s="1"/>
  <c r="S67" i="1"/>
  <c r="T67" i="1" s="1"/>
  <c r="S52" i="1"/>
  <c r="T52" i="1" s="1"/>
  <c r="S33" i="1"/>
  <c r="T33" i="1" s="1"/>
  <c r="R39" i="1"/>
  <c r="R119" i="1"/>
  <c r="R69" i="1"/>
  <c r="R19" i="1"/>
  <c r="R157" i="1"/>
  <c r="R97" i="1"/>
  <c r="R79" i="1"/>
  <c r="R47" i="1"/>
  <c r="R29" i="1"/>
  <c r="S127" i="1"/>
  <c r="T127" i="1" s="1"/>
  <c r="S113" i="1"/>
  <c r="T113" i="1" s="1"/>
  <c r="R156" i="1"/>
  <c r="R43" i="1"/>
  <c r="S125" i="1"/>
  <c r="T125" i="1" s="1"/>
  <c r="S112" i="1"/>
  <c r="T112" i="1" s="1"/>
  <c r="S83" i="1"/>
  <c r="T83" i="1" s="1"/>
  <c r="S25" i="1"/>
  <c r="T25" i="1" s="1"/>
  <c r="T21" i="1"/>
  <c r="R89" i="1"/>
  <c r="R87" i="1"/>
  <c r="S147" i="1"/>
  <c r="T147" i="1" s="1"/>
  <c r="R106" i="1"/>
  <c r="S106" i="1"/>
  <c r="T106" i="1" s="1"/>
  <c r="R96" i="1"/>
  <c r="S96" i="1"/>
  <c r="T96" i="1" s="1"/>
  <c r="R76" i="1"/>
  <c r="S76" i="1"/>
  <c r="T76" i="1" s="1"/>
  <c r="R56" i="1"/>
  <c r="S56" i="1"/>
  <c r="T56" i="1" s="1"/>
  <c r="R36" i="1"/>
  <c r="S36" i="1"/>
  <c r="T36" i="1" s="1"/>
  <c r="R16" i="1"/>
  <c r="S16" i="1"/>
  <c r="T16" i="1" s="1"/>
  <c r="S117" i="1"/>
  <c r="T117" i="1" s="1"/>
  <c r="S17" i="1"/>
  <c r="T17" i="1" s="1"/>
  <c r="R15" i="1"/>
  <c r="R146" i="1"/>
  <c r="R99" i="1"/>
  <c r="R49" i="1"/>
  <c r="S144" i="1"/>
  <c r="T144" i="1" s="1"/>
  <c r="S115" i="1"/>
  <c r="T115" i="1" s="1"/>
  <c r="S102" i="1"/>
  <c r="T102" i="1" s="1"/>
  <c r="S44" i="1"/>
  <c r="T44" i="1" s="1"/>
  <c r="R149" i="1"/>
  <c r="P159" i="1"/>
  <c r="R116" i="1"/>
  <c r="S116" i="1"/>
  <c r="T116" i="1" s="1"/>
  <c r="R86" i="1"/>
  <c r="S86" i="1"/>
  <c r="T86" i="1" s="1"/>
  <c r="R66" i="1"/>
  <c r="S66" i="1"/>
  <c r="T66" i="1" s="1"/>
  <c r="R46" i="1"/>
  <c r="S46" i="1"/>
  <c r="T46" i="1" s="1"/>
  <c r="R26" i="1"/>
  <c r="S26" i="1"/>
  <c r="T26" i="1" s="1"/>
  <c r="R143" i="1"/>
  <c r="R129" i="1"/>
  <c r="S114" i="1"/>
  <c r="T114" i="1" s="1"/>
  <c r="S85" i="1"/>
  <c r="T85" i="1" s="1"/>
  <c r="S72" i="1"/>
  <c r="T72" i="1" s="1"/>
  <c r="R159" i="1" l="1"/>
  <c r="T159" i="1"/>
</calcChain>
</file>

<file path=xl/sharedStrings.xml><?xml version="1.0" encoding="utf-8"?>
<sst xmlns="http://schemas.openxmlformats.org/spreadsheetml/2006/main" count="1616" uniqueCount="415">
  <si>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</si>
  <si>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</si>
  <si>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</si>
  <si>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</si>
  <si>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</si>
  <si>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</si>
  <si>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</si>
  <si>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</si>
  <si>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</si>
  <si>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</si>
  <si>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</si>
  <si>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</si>
  <si>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</si>
  <si>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</si>
  <si>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</si>
  <si>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</si>
  <si>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</si>
  <si>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</si>
  <si>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</si>
  <si>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</si>
  <si>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</si>
  <si>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</si>
  <si>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</si>
  <si>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</si>
  <si>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</si>
  <si>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</si>
  <si>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</si>
  <si>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</si>
  <si>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 xml:space="preserve"> 82% OFF RRP 
COST € </t>
  </si>
  <si>
    <t>COST TOT €</t>
  </si>
  <si>
    <t>COST £</t>
  </si>
  <si>
    <t>COST TOT £</t>
  </si>
  <si>
    <t>WOMEN</t>
  </si>
  <si>
    <t>ALPHA STUDIO</t>
  </si>
  <si>
    <t>PANTS</t>
  </si>
  <si>
    <t>JOGGING TRICOT VANISE' TECH TOTAL LOOK</t>
  </si>
  <si>
    <t>100%PP</t>
  </si>
  <si>
    <t>ITALY</t>
  </si>
  <si>
    <t>SD10</t>
  </si>
  <si>
    <t>SD10ALD00011</t>
  </si>
  <si>
    <t>AD8303Q</t>
  </si>
  <si>
    <t>5052/SESAMO</t>
  </si>
  <si>
    <t>6204.61.10</t>
  </si>
  <si>
    <t>PANTALONE LEGGINGS CREPONNE</t>
  </si>
  <si>
    <t>97%PL 3%EA</t>
  </si>
  <si>
    <t>SD10ALD00014</t>
  </si>
  <si>
    <t>AD8870Q</t>
  </si>
  <si>
    <t>5320/CAMOSCIO</t>
  </si>
  <si>
    <t>PANTALONE SIGARETTA WINTER COTTON</t>
  </si>
  <si>
    <t>98%CO 2%EA</t>
  </si>
  <si>
    <t>SD10ALD00015</t>
  </si>
  <si>
    <t>AD8810Q</t>
  </si>
  <si>
    <t>5400/BLUSH</t>
  </si>
  <si>
    <t>PANTALONE TRICOT COSTA INGLESE INTEGRALE</t>
  </si>
  <si>
    <t>40%WO 30%VI 20%PA 10%WS</t>
  </si>
  <si>
    <t>SD10ALD00018</t>
  </si>
  <si>
    <t>AD8073Q</t>
  </si>
  <si>
    <t>5083/LATTE</t>
  </si>
  <si>
    <t>PANTALONE UOMO ELASTICO BRUSHED</t>
  </si>
  <si>
    <t>60%WO 25%PL 10%PA 5%AF</t>
  </si>
  <si>
    <t>SD10ALD00022</t>
  </si>
  <si>
    <t>AD8831Q</t>
  </si>
  <si>
    <t>5382/GRANITO</t>
  </si>
  <si>
    <t>PANTALONE UOMO LIGHT GABARDINE</t>
  </si>
  <si>
    <t>63%Pl 34%Vi 3%Ea</t>
  </si>
  <si>
    <t>SD10ALD00023</t>
  </si>
  <si>
    <t>AD8802Q</t>
  </si>
  <si>
    <t>5392/CAMOSCIO</t>
  </si>
  <si>
    <t>PANTALONE WIDE LEG WINTER COTTON</t>
  </si>
  <si>
    <t>SD10ALD00024</t>
  </si>
  <si>
    <t>AD8811Q</t>
  </si>
  <si>
    <t>5404/CAMOSCIO</t>
  </si>
  <si>
    <t>5401/LATTE</t>
  </si>
  <si>
    <t>SWEATERS</t>
  </si>
  <si>
    <t>COLLO TIFFANY M/L</t>
  </si>
  <si>
    <t>100%WE</t>
  </si>
  <si>
    <t>MD</t>
  </si>
  <si>
    <t>SD11</t>
  </si>
  <si>
    <t>SD11ALD00038</t>
  </si>
  <si>
    <t>AD2062H</t>
  </si>
  <si>
    <t>8045/SALE</t>
  </si>
  <si>
    <t>6110.11.90</t>
  </si>
  <si>
    <t>CARDIGAN M/L STRETCH</t>
  </si>
  <si>
    <t>85%VI 15%NY</t>
  </si>
  <si>
    <t>PRC</t>
  </si>
  <si>
    <t>SD11ALD00134</t>
  </si>
  <si>
    <t>AD2416E</t>
  </si>
  <si>
    <t>8182/NERO</t>
  </si>
  <si>
    <t>8185/MOKA</t>
  </si>
  <si>
    <t>BARCA M/L KIMONO TRICOT PILE</t>
  </si>
  <si>
    <t>65%WO 35%PA</t>
  </si>
  <si>
    <t>SD11ALD00188</t>
  </si>
  <si>
    <t>AD8500C</t>
  </si>
  <si>
    <t>5060/SESAMO</t>
  </si>
  <si>
    <t>BARCA M/L LIFE-STYLE</t>
  </si>
  <si>
    <t>SD11ALD00189</t>
  </si>
  <si>
    <t>AD6003C</t>
  </si>
  <si>
    <t>3008/GESSO</t>
  </si>
  <si>
    <t>CARDIGAN M/L</t>
  </si>
  <si>
    <t>45%WE 30%WP 25%PA</t>
  </si>
  <si>
    <t>SD11ALD00192</t>
  </si>
  <si>
    <t>AD8631EE</t>
  </si>
  <si>
    <t>9004/MOSTO</t>
  </si>
  <si>
    <t>9008/TURCHESE</t>
  </si>
  <si>
    <t>910/</t>
  </si>
  <si>
    <t>CARDIGAN M/L CANNETE' STRETCH</t>
  </si>
  <si>
    <t>73%VI 13%PA 14%PL</t>
  </si>
  <si>
    <t>SD11ALD00193</t>
  </si>
  <si>
    <t>AD8213E</t>
  </si>
  <si>
    <t>5039/ALGA</t>
  </si>
  <si>
    <t>5041/VIGNA</t>
  </si>
  <si>
    <t>5034/BLU NOTTE</t>
  </si>
  <si>
    <t>CARDIGAN M/L INTARSIO TRAFORATO</t>
  </si>
  <si>
    <t>40%PA 20%WM 14%WE 21%WO 5%CO</t>
  </si>
  <si>
    <t>SD11ALD00197</t>
  </si>
  <si>
    <t>AD8520E</t>
  </si>
  <si>
    <t>5211/MORO</t>
  </si>
  <si>
    <t>CARDIGAN M/L MERINOS DETAILS</t>
  </si>
  <si>
    <t>SD11ALD00198</t>
  </si>
  <si>
    <t>AD8014E</t>
  </si>
  <si>
    <t>5006/VIGNA</t>
  </si>
  <si>
    <t>CARDIGAN M/L SPRONE HEAVY MERINOS</t>
  </si>
  <si>
    <t>SD11ALD00201</t>
  </si>
  <si>
    <t>AD8042E</t>
  </si>
  <si>
    <t>5001/CAMOSCIO</t>
  </si>
  <si>
    <t>CARDIGAN STOLA M/KIMONO COSTE RASATO E COSTE LUX</t>
  </si>
  <si>
    <t>100%WS</t>
  </si>
  <si>
    <t>SD11ALD00203</t>
  </si>
  <si>
    <t>AD8161E</t>
  </si>
  <si>
    <t>5139/LATTE</t>
  </si>
  <si>
    <t>CICLISTA M/L EXTRA PRODUZIONE</t>
  </si>
  <si>
    <t>SD11ALD00206</t>
  </si>
  <si>
    <t>AD8013GE</t>
  </si>
  <si>
    <t>9005/MILITARE</t>
  </si>
  <si>
    <t>COLLO ALTO S/M COSTE ALPACA SUPERLIGHT</t>
  </si>
  <si>
    <t>40%NY 30%WP 30%WO</t>
  </si>
  <si>
    <t>SD11ALD00224</t>
  </si>
  <si>
    <t>AD8605H</t>
  </si>
  <si>
    <t>5182/GREIGE</t>
  </si>
  <si>
    <t>COPRISPALLE DOUBLE FRANGE ACCESSORI TRICOT</t>
  </si>
  <si>
    <t>50%WO 50%AC</t>
  </si>
  <si>
    <t>SD11ALD00230</t>
  </si>
  <si>
    <t>AD8671S</t>
  </si>
  <si>
    <t>5003/ALGA</t>
  </si>
  <si>
    <t>5000/STUCCO</t>
  </si>
  <si>
    <t>5008/SHOCKING</t>
  </si>
  <si>
    <t>DOLCEVITA M/L EXTRA EX FE7813G</t>
  </si>
  <si>
    <t>91%MD 9%WS</t>
  </si>
  <si>
    <t>SD11ALD00232</t>
  </si>
  <si>
    <t>FE7813GE</t>
  </si>
  <si>
    <t>5004/NERO</t>
  </si>
  <si>
    <t>DOLCEVITA M/L SOFFILO RASATO</t>
  </si>
  <si>
    <t>50%WO 50%PA</t>
  </si>
  <si>
    <t>SD11ALD00236</t>
  </si>
  <si>
    <t>AD8551G</t>
  </si>
  <si>
    <t>5074/PASSITO</t>
  </si>
  <si>
    <t>GIRO M/L EXTRA PRODUZIONE</t>
  </si>
  <si>
    <t>SD11ALD00241</t>
  </si>
  <si>
    <t>AD8011CE</t>
  </si>
  <si>
    <t>9001/MOSTO</t>
  </si>
  <si>
    <t>GIROCOLLO CANOTTA MERINOS VOLUMI MIX</t>
  </si>
  <si>
    <t>SD11ALD00253</t>
  </si>
  <si>
    <t>AD8020T</t>
  </si>
  <si>
    <t>5014/FLANELLA</t>
  </si>
  <si>
    <t>LONG CARDIGAN M/L TRICOT PILE</t>
  </si>
  <si>
    <t>SD11ALD00275</t>
  </si>
  <si>
    <t>AD8503E</t>
  </si>
  <si>
    <t>MAXI CARDIGAN M/L COSTA INGLESE INTEGRALE</t>
  </si>
  <si>
    <t>SD11ALD00281</t>
  </si>
  <si>
    <t>AD8072N</t>
  </si>
  <si>
    <t>5087/VIGNA</t>
  </si>
  <si>
    <t>MAXI GILET CINTURA MERINOS VOLUMI MIX</t>
  </si>
  <si>
    <t>SD11ALD00284</t>
  </si>
  <si>
    <t>AD8025D</t>
  </si>
  <si>
    <t>5010/BACCA</t>
  </si>
  <si>
    <t>PONCHO DOLCEVITA ACCESSORI TRICOT</t>
  </si>
  <si>
    <t>SD11ALD00288</t>
  </si>
  <si>
    <t>AD8672G</t>
  </si>
  <si>
    <t>5012/LICHENE</t>
  </si>
  <si>
    <t>SCOLLO V M/L RASATO LUX</t>
  </si>
  <si>
    <t>SD11ALD00302</t>
  </si>
  <si>
    <t>AD8156A</t>
  </si>
  <si>
    <t>5143/SALICE</t>
  </si>
  <si>
    <t>SCOLLO V M/L TG UNICA MERINOS VOLUMI MIX</t>
  </si>
  <si>
    <t>SD11ALD00303</t>
  </si>
  <si>
    <t>AD8023AE</t>
  </si>
  <si>
    <t>9006/FUMO</t>
  </si>
  <si>
    <t>9002/MINERALE</t>
  </si>
  <si>
    <t>9001/MADREPERLA</t>
  </si>
  <si>
    <t>9007/GRIGIO CHIARO</t>
  </si>
  <si>
    <t>SCOLLO V OVER M/7-8 EXTRA EX FE7811A</t>
  </si>
  <si>
    <t>SD11ALD00307</t>
  </si>
  <si>
    <t>FE7811AE</t>
  </si>
  <si>
    <t>5008/FUXIA</t>
  </si>
  <si>
    <t>SHIRTS</t>
  </si>
  <si>
    <t>CAMICIA M/L TASCA ECO LEATHER</t>
  </si>
  <si>
    <t>66%PU 34%VI</t>
  </si>
  <si>
    <t>SD12</t>
  </si>
  <si>
    <t>SD12ALD00010</t>
  </si>
  <si>
    <t>AD8841L</t>
  </si>
  <si>
    <t>5350/MORO</t>
  </si>
  <si>
    <t>6202.19.00</t>
  </si>
  <si>
    <t>SCARVES</t>
  </si>
  <si>
    <t>FOULARD TRICOT ALPACA SUPERLIGHT</t>
  </si>
  <si>
    <t>SD15</t>
  </si>
  <si>
    <t>SD15ALD00019</t>
  </si>
  <si>
    <t>AD8606S</t>
  </si>
  <si>
    <t>6214.30.00</t>
  </si>
  <si>
    <t>STOLA DOUBLE FACE JACQUARD SCANDINAVO</t>
  </si>
  <si>
    <t>54%AC 25%PL 18%WO 3%AF</t>
  </si>
  <si>
    <t>SD15ALD00021</t>
  </si>
  <si>
    <t>AD8731S</t>
  </si>
  <si>
    <t>9000/VAR. UNICA</t>
  </si>
  <si>
    <t>STOLA MERINOS DETAILS</t>
  </si>
  <si>
    <t>SD15ALD00024</t>
  </si>
  <si>
    <t>AD8017S</t>
  </si>
  <si>
    <t>STOLA TASCHE DOUBLE ACCESSORI TRICOT</t>
  </si>
  <si>
    <t>SD15ALD00026</t>
  </si>
  <si>
    <t>AD8670S</t>
  </si>
  <si>
    <t>SUITS</t>
  </si>
  <si>
    <t>ABITO CHEMISIER M/L STAMPA SU JACQUARD</t>
  </si>
  <si>
    <t>100%PL</t>
  </si>
  <si>
    <t>SD20</t>
  </si>
  <si>
    <t>SD20ALD00014</t>
  </si>
  <si>
    <t>AD8792O</t>
  </si>
  <si>
    <t>6204.42.00</t>
  </si>
  <si>
    <t>ABITO DOLCEVITA M/L RASATO SOFT</t>
  </si>
  <si>
    <t>SD20ALD00017</t>
  </si>
  <si>
    <t>AD8064O</t>
  </si>
  <si>
    <t>COATS</t>
  </si>
  <si>
    <t>CAPPOTTO DOUBLE FACE JACQUARD SCANDINAVO</t>
  </si>
  <si>
    <t>SD21</t>
  </si>
  <si>
    <t>SD21ALD00038</t>
  </si>
  <si>
    <t>AD8730N</t>
  </si>
  <si>
    <t>6202.11.00</t>
  </si>
  <si>
    <t>CAPPOTTO MONOPETTO TASCA GABARDINE PRESSATA</t>
  </si>
  <si>
    <t>75%WO 25%PA</t>
  </si>
  <si>
    <t>SD21ALD00039</t>
  </si>
  <si>
    <t>AD8700N</t>
  </si>
  <si>
    <t>5413/RAME</t>
  </si>
  <si>
    <t>VESTS</t>
  </si>
  <si>
    <t>GILET GIRO AMERICA MERINOS DETAILS</t>
  </si>
  <si>
    <t>SD26</t>
  </si>
  <si>
    <t>SD26ALD00023</t>
  </si>
  <si>
    <t>AD8010D</t>
  </si>
  <si>
    <t>6110.20.99</t>
  </si>
  <si>
    <t>5007/BLU NOTTE</t>
  </si>
  <si>
    <t>GILET S/M CINTURA ALPACA STRETCH SOFT</t>
  </si>
  <si>
    <t xml:space="preserve">40%WP 27%PA 15%CO 15%MD 3%EA </t>
  </si>
  <si>
    <t>SD26ALD00024</t>
  </si>
  <si>
    <t>AD8261D</t>
  </si>
  <si>
    <t>5161/RAME</t>
  </si>
  <si>
    <t>GILET ZIG ZAG CABLES</t>
  </si>
  <si>
    <t>45%AC 40%WP 15%WO</t>
  </si>
  <si>
    <t>SD26ALD00025</t>
  </si>
  <si>
    <t>AD6361D</t>
  </si>
  <si>
    <t>3160/BURRO</t>
  </si>
  <si>
    <t>GILET DOLCEVITA</t>
  </si>
  <si>
    <t>70%CO 30%WS</t>
  </si>
  <si>
    <t>SD26ALD00026</t>
  </si>
  <si>
    <t>AD6780H</t>
  </si>
  <si>
    <t>Nero/Black</t>
  </si>
  <si>
    <t>SKIRTS</t>
  </si>
  <si>
    <t>GONNA BASCHINA SATIN UNITO</t>
  </si>
  <si>
    <t>100%VI</t>
  </si>
  <si>
    <t>SD28</t>
  </si>
  <si>
    <t>SD28ALD00013</t>
  </si>
  <si>
    <t>AD8781M</t>
  </si>
  <si>
    <t>5361/RAME</t>
  </si>
  <si>
    <t>6204.52.00</t>
  </si>
  <si>
    <t>5363/STEPPA</t>
  </si>
  <si>
    <t>GONNA FASCIA ELASTICA TAFFETA'</t>
  </si>
  <si>
    <t>SD28ALD00015</t>
  </si>
  <si>
    <t>AD8860M</t>
  </si>
  <si>
    <t>5340/MORO</t>
  </si>
  <si>
    <t>GONNA LONGUETTE ELASTICO DONEGAL</t>
  </si>
  <si>
    <t>42%WO 37%PL 15%AC 5%SE 1%EA</t>
  </si>
  <si>
    <t>SD28ALD00016</t>
  </si>
  <si>
    <t>AD8852M</t>
  </si>
  <si>
    <t>5330/MORO</t>
  </si>
  <si>
    <t>TOPS</t>
  </si>
  <si>
    <t>TOP RASATO STRETCH</t>
  </si>
  <si>
    <t>SD36</t>
  </si>
  <si>
    <t>SD36ALD00001</t>
  </si>
  <si>
    <t>AD8200P</t>
  </si>
  <si>
    <t>5032/CIOCCOLATO</t>
  </si>
  <si>
    <t>6206.30.00</t>
  </si>
  <si>
    <t>POLO SHIRTS</t>
  </si>
  <si>
    <t>POLO M/L LINKS MOHAIR INTEGRALE</t>
  </si>
  <si>
    <t>50%PA 30%WM 20%WE</t>
  </si>
  <si>
    <t>SD52</t>
  </si>
  <si>
    <t>SD52ALD00004</t>
  </si>
  <si>
    <t>AD8452B</t>
  </si>
  <si>
    <t>5192/BLUSH</t>
  </si>
  <si>
    <t>6110.20.10</t>
  </si>
  <si>
    <t>OTHERS</t>
  </si>
  <si>
    <t>MAXI FOULARD TRICOT CASHMERE BLEND SET</t>
  </si>
  <si>
    <t>90%WO 10%WS</t>
  </si>
  <si>
    <t>SD54</t>
  </si>
  <si>
    <t>SD54ALD00005</t>
  </si>
  <si>
    <t>AD8681S</t>
  </si>
  <si>
    <t>5100/CIOCCOLATO</t>
  </si>
  <si>
    <t>MEN</t>
  </si>
  <si>
    <t>PANTA KNIT LUXURY SWEATER</t>
  </si>
  <si>
    <t>SU10</t>
  </si>
  <si>
    <t>SU10ALD00009</t>
  </si>
  <si>
    <t>AU7272Q</t>
  </si>
  <si>
    <t>4112/ARGILLA</t>
  </si>
  <si>
    <t>6203.42.11</t>
  </si>
  <si>
    <t>PANTALONE</t>
  </si>
  <si>
    <t>100%CO</t>
  </si>
  <si>
    <t>SU10ALD00010</t>
  </si>
  <si>
    <t>AU5930Q</t>
  </si>
  <si>
    <t>9000/BLU NOTTE</t>
  </si>
  <si>
    <t>9001/BLU UNITO</t>
  </si>
  <si>
    <t>PANTALONE CHINO HEAVY COTTON</t>
  </si>
  <si>
    <t>SU10ALD00011</t>
  </si>
  <si>
    <t>AU7400Q</t>
  </si>
  <si>
    <t>4330/LATTE</t>
  </si>
  <si>
    <t>PANTALONE PINCES FLANELLA</t>
  </si>
  <si>
    <t>60%WO 25%PL 10%AC 5%AF</t>
  </si>
  <si>
    <t>SU10ALD00017</t>
  </si>
  <si>
    <t>AU7412Q</t>
  </si>
  <si>
    <t>4342/MORO</t>
  </si>
  <si>
    <t>CARDIGAN BOTTONI SLIM</t>
  </si>
  <si>
    <t>SU11</t>
  </si>
  <si>
    <t>SU11ALD00020</t>
  </si>
  <si>
    <t>AU1016E</t>
  </si>
  <si>
    <t>7021/MORO</t>
  </si>
  <si>
    <t>6110.11.30</t>
  </si>
  <si>
    <t>CICLISTA M/L ALPACA STRETCH</t>
  </si>
  <si>
    <t>SU11ALD00134</t>
  </si>
  <si>
    <t>AU7071G</t>
  </si>
  <si>
    <t>4191/LICHENE</t>
  </si>
  <si>
    <t>CICLISTA M/L COTONE / CASHMERE</t>
  </si>
  <si>
    <t>95%CO 5%WS</t>
  </si>
  <si>
    <t>SU11ALD00139</t>
  </si>
  <si>
    <t>AU7171G</t>
  </si>
  <si>
    <t>4102/VISONE</t>
  </si>
  <si>
    <t>CICLISTA M/L LANA GEELONG</t>
  </si>
  <si>
    <t>100%LW</t>
  </si>
  <si>
    <t>SU11ALD00141</t>
  </si>
  <si>
    <t>AU7242GE</t>
  </si>
  <si>
    <t>9005/CAMMELLO</t>
  </si>
  <si>
    <t>9008/ARANCIO</t>
  </si>
  <si>
    <t>GIROCOLLO INTEGRALE GEELONG GARZATO</t>
  </si>
  <si>
    <t>SU11ALD00171</t>
  </si>
  <si>
    <t>AU7250C</t>
  </si>
  <si>
    <t>4069/STEPPA</t>
  </si>
  <si>
    <t>GIROCOLLO M/L CHEVRON MICRO PUNTI MERINOS</t>
  </si>
  <si>
    <t>SU11ALD00188</t>
  </si>
  <si>
    <t>AU7024C</t>
  </si>
  <si>
    <t>4008/STUCCO</t>
  </si>
  <si>
    <t>GIROCOLLO M/L INTEGRALE GARZATO</t>
  </si>
  <si>
    <t>100%WO</t>
  </si>
  <si>
    <t>SU11ALD00194</t>
  </si>
  <si>
    <t>AU7290CE</t>
  </si>
  <si>
    <t>9006/VERDE ACQUA</t>
  </si>
  <si>
    <t>GIROCOLLO M/L INTEGRALE LANA SHETLAND GARZATA</t>
  </si>
  <si>
    <t>SU11ALD00195</t>
  </si>
  <si>
    <t>AU7290C</t>
  </si>
  <si>
    <t>4088/PAPAVERO</t>
  </si>
  <si>
    <t>LUPETTO M/L TECNICO LEGGERO</t>
  </si>
  <si>
    <t>SU11ALD00240</t>
  </si>
  <si>
    <t>AU7101H</t>
  </si>
  <si>
    <t>4030/SESAMO</t>
  </si>
  <si>
    <t>LUPETTO ROULLE' CINIGLIA</t>
  </si>
  <si>
    <t>65%WO 18%PA 17%CO</t>
  </si>
  <si>
    <t>SU11ALD00241</t>
  </si>
  <si>
    <t>AU7341H</t>
  </si>
  <si>
    <t>4182/GREIGE</t>
  </si>
  <si>
    <t>PARICOLLO MANICA LUNGA CON PALLINE</t>
  </si>
  <si>
    <t>50%VI 16%NY 14%WO 11%WS 9%PL</t>
  </si>
  <si>
    <t>SU11ALD00249</t>
  </si>
  <si>
    <t>AU124C_lav</t>
  </si>
  <si>
    <t>9002/SKY BLUE</t>
  </si>
  <si>
    <t>9004/SABBIA</t>
  </si>
  <si>
    <t>PARICOLLO MOTIVO ROMBI</t>
  </si>
  <si>
    <t>SU11ALD00250</t>
  </si>
  <si>
    <t>AU01C_lav</t>
  </si>
  <si>
    <t>1002/SKY BLUE</t>
  </si>
  <si>
    <t>1000/GRIGIO</t>
  </si>
  <si>
    <t>1001/NERO</t>
  </si>
  <si>
    <t>PARICOLLO RASATO CON TASCHINO</t>
  </si>
  <si>
    <t>SU11ALD00253</t>
  </si>
  <si>
    <t>AU016C_lav</t>
  </si>
  <si>
    <t>9000/NERO</t>
  </si>
  <si>
    <t>SCOLLO V M/L INTEGRALE LANA SHETLAND GARZATA</t>
  </si>
  <si>
    <t>SU11ALD00260</t>
  </si>
  <si>
    <t>AU7291A</t>
  </si>
  <si>
    <t>GIROCOLLO INTARSIO ALPACA STRETCH</t>
  </si>
  <si>
    <t>SU11ALD10030</t>
  </si>
  <si>
    <t>AU7070C</t>
  </si>
  <si>
    <t>4190/SESAMO</t>
  </si>
  <si>
    <t>SCIARPA DOUBLE FACE MERINOS SPECIAL</t>
  </si>
  <si>
    <t>SU19</t>
  </si>
  <si>
    <t>SU19ALD00010</t>
  </si>
  <si>
    <t>AU8673S</t>
  </si>
  <si>
    <t>4005/BLU NOTTE</t>
  </si>
  <si>
    <t>GILET SLIM MERINOS</t>
  </si>
  <si>
    <t>SU26</t>
  </si>
  <si>
    <t>SU26ALD00007</t>
  </si>
  <si>
    <t>AU7016D</t>
  </si>
  <si>
    <t>4009/CAMOSCIO</t>
  </si>
  <si>
    <t>4000/VIGNA</t>
  </si>
  <si>
    <t>4001/CIOCCOLATO</t>
  </si>
  <si>
    <t>GILET VISCOSA</t>
  </si>
  <si>
    <t>70%Viscose 30%Polyammide</t>
  </si>
  <si>
    <t>SU26ALD00008</t>
  </si>
  <si>
    <t>AU2202D</t>
  </si>
  <si>
    <t>9008/BLU NAVY</t>
  </si>
  <si>
    <t>9002/ROSSO</t>
  </si>
  <si>
    <t>9010/OCRA</t>
  </si>
  <si>
    <t>9009/SALVIA</t>
  </si>
  <si>
    <t>9000/ANTRACITE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</si>
</sst>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10" xfId="1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16" fillId="35" borderId="10" xfId="0" applyNumberFormat="1" applyFont="1" applyFill="1" applyBorder="1" applyAlignment="1">
      <alignment horizontal="center" vertical="center" wrapText="1"/>
    </xf>
    <xf numFmtId="166" fontId="0" fillId="0" borderId="10" xfId="1" applyNumberFormat="1" applyFont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wrapText="1"/>
    </xf>
    <xf numFmtId="165" fontId="16" fillId="34" borderId="10" xfId="0" applyNumberFormat="1" applyFont="1" applyFill="1" applyBorder="1" applyAlignment="1">
      <alignment horizontal="center" wrapText="1"/>
    </xf>
    <xf numFmtId="166" fontId="16" fillId="35" borderId="10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61913</xdr:rowOff>
    </xdr:from>
    <xdr:to>
      <xdr:col>0</xdr:col>
      <xdr:colOff>809625</xdr:colOff>
      <xdr:row>16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6B15FB3-5E47-9615-6EFA-BECA5A72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809625</xdr:colOff>
      <xdr:row>19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6FF6B006-A341-7E26-C263-88C61BC06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809625</xdr:colOff>
      <xdr:row>30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A41249A-3A05-2231-D9EC-30AD4546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809625</xdr:colOff>
      <xdr:row>31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65850939-5CA5-9234-2B4B-1F7F5742E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F82FECBA-BBAC-1B79-70EE-FB18823B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CF5A6564-50DE-DD14-3E78-6CE1799CB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20E7B4DF-0516-21CB-B8C9-6D03A7BE9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61913</xdr:rowOff>
    </xdr:from>
    <xdr:to>
      <xdr:col>0</xdr:col>
      <xdr:colOff>809625</xdr:colOff>
      <xdr:row>42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1B1BCEA6-BEAF-1C76-5A16-D198074B5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61913</xdr:rowOff>
    </xdr:from>
    <xdr:to>
      <xdr:col>0</xdr:col>
      <xdr:colOff>809625</xdr:colOff>
      <xdr:row>45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650A49DB-F0BC-F1B2-6D26-ADB697172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61913</xdr:rowOff>
    </xdr:from>
    <xdr:to>
      <xdr:col>0</xdr:col>
      <xdr:colOff>809625</xdr:colOff>
      <xdr:row>47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239C443E-54DF-DDDF-8BBA-A2DFEA609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C5B9A1AE-9872-2526-02CE-C60AEE0B5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B7559BD3-745C-FDD0-4F20-7FAF4BDE9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61913</xdr:rowOff>
    </xdr:from>
    <xdr:to>
      <xdr:col>0</xdr:col>
      <xdr:colOff>809625</xdr:colOff>
      <xdr:row>58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76304458-4246-4C8B-8AD8-F507773AF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61913</xdr:rowOff>
    </xdr:from>
    <xdr:to>
      <xdr:col>0</xdr:col>
      <xdr:colOff>809625</xdr:colOff>
      <xdr:row>59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0DA70059-0162-B676-5EC2-9FA4C10D8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B5BEAB23-97D1-6F58-599A-B8F99907D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820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61913</xdr:rowOff>
    </xdr:from>
    <xdr:to>
      <xdr:col>0</xdr:col>
      <xdr:colOff>809625</xdr:colOff>
      <xdr:row>70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8D404BA7-E214-115A-8C61-BE74B360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61913</xdr:rowOff>
    </xdr:from>
    <xdr:to>
      <xdr:col>0</xdr:col>
      <xdr:colOff>809625</xdr:colOff>
      <xdr:row>71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3FC3AC64-33EB-19A8-8532-ED123333E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833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809625</xdr:colOff>
      <xdr:row>72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7E84136-27C5-29D4-442F-7F9BC351A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61913</xdr:rowOff>
    </xdr:from>
    <xdr:to>
      <xdr:col>0</xdr:col>
      <xdr:colOff>809625</xdr:colOff>
      <xdr:row>77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B7E8ED87-5062-1448-C4A7-E9D3DCA3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593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61913</xdr:rowOff>
    </xdr:from>
    <xdr:to>
      <xdr:col>0</xdr:col>
      <xdr:colOff>809625</xdr:colOff>
      <xdr:row>83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DBEFD6BC-0FD0-2399-0C09-F6B637CF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227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A1FAD42A-6ABC-7B3A-C791-BC0DEAA3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860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61913</xdr:rowOff>
    </xdr:from>
    <xdr:to>
      <xdr:col>0</xdr:col>
      <xdr:colOff>809625</xdr:colOff>
      <xdr:row>90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5BCAE0D1-CE53-D645-1C95-C6E500DB3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113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61913</xdr:rowOff>
    </xdr:from>
    <xdr:to>
      <xdr:col>0</xdr:col>
      <xdr:colOff>809625</xdr:colOff>
      <xdr:row>95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FCB6D87-5D35-E332-4A74-3CC9F979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620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61913</xdr:rowOff>
    </xdr:from>
    <xdr:to>
      <xdr:col>0</xdr:col>
      <xdr:colOff>809625</xdr:colOff>
      <xdr:row>97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E03FB310-0423-1E1D-0022-4C6764AEA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61913</xdr:rowOff>
    </xdr:from>
    <xdr:to>
      <xdr:col>0</xdr:col>
      <xdr:colOff>809625</xdr:colOff>
      <xdr:row>98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B41386AB-247F-8C2F-2E79-C649305A5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61913</xdr:rowOff>
    </xdr:from>
    <xdr:to>
      <xdr:col>0</xdr:col>
      <xdr:colOff>809625</xdr:colOff>
      <xdr:row>104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B32B6E60-445F-6825-7932-C5357A2AC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61913</xdr:rowOff>
    </xdr:from>
    <xdr:to>
      <xdr:col>0</xdr:col>
      <xdr:colOff>809625</xdr:colOff>
      <xdr:row>109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DA9EF38F-C640-BBD4-EAC8-5E8F6162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61913</xdr:rowOff>
    </xdr:from>
    <xdr:to>
      <xdr:col>0</xdr:col>
      <xdr:colOff>809625</xdr:colOff>
      <xdr:row>112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9AAC2184-ACA9-041F-9176-5C64C1BE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</xdr:row>
      <xdr:rowOff>61913</xdr:rowOff>
    </xdr:from>
    <xdr:to>
      <xdr:col>0</xdr:col>
      <xdr:colOff>809625</xdr:colOff>
      <xdr:row>115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C5D7E236-4514-6465-8026-710E07752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61913</xdr:rowOff>
    </xdr:from>
    <xdr:to>
      <xdr:col>0</xdr:col>
      <xdr:colOff>809625</xdr:colOff>
      <xdr:row>116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AF1504BD-9994-988D-0425-1B823955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634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61913</xdr:rowOff>
    </xdr:from>
    <xdr:to>
      <xdr:col>0</xdr:col>
      <xdr:colOff>809625</xdr:colOff>
      <xdr:row>117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2EEA8906-280A-381C-21CF-6DA1F7EC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760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61913</xdr:rowOff>
    </xdr:from>
    <xdr:to>
      <xdr:col>0</xdr:col>
      <xdr:colOff>809625</xdr:colOff>
      <xdr:row>119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8767C5AE-AF33-8F48-DF75-55BE7C7D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014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809625</xdr:colOff>
      <xdr:row>123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282F8FFF-ABDB-7ED3-B83E-625BECEB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61913</xdr:rowOff>
    </xdr:from>
    <xdr:to>
      <xdr:col>0</xdr:col>
      <xdr:colOff>809625</xdr:colOff>
      <xdr:row>124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25A4B08E-A117-B3B0-CFF2-18E1DCD72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647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61913</xdr:rowOff>
    </xdr:from>
    <xdr:to>
      <xdr:col>0</xdr:col>
      <xdr:colOff>809625</xdr:colOff>
      <xdr:row>125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EDE64CF6-4D22-E57C-6D02-C6C26BCD5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61913</xdr:rowOff>
    </xdr:from>
    <xdr:to>
      <xdr:col>0</xdr:col>
      <xdr:colOff>809625</xdr:colOff>
      <xdr:row>126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E4ECA8EE-8079-63C6-839D-0D698866F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61913</xdr:rowOff>
    </xdr:from>
    <xdr:to>
      <xdr:col>0</xdr:col>
      <xdr:colOff>809625</xdr:colOff>
      <xdr:row>129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8FB828C9-47CE-A5E7-65B0-F4568F8B9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61913</xdr:rowOff>
    </xdr:from>
    <xdr:to>
      <xdr:col>0</xdr:col>
      <xdr:colOff>809625</xdr:colOff>
      <xdr:row>131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0ECF0646-4FD7-FFCB-95E9-931D19594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61913</xdr:rowOff>
    </xdr:from>
    <xdr:to>
      <xdr:col>0</xdr:col>
      <xdr:colOff>809625</xdr:colOff>
      <xdr:row>133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BA25FDF2-C7DC-B6D2-2349-A72A8E583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280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4E27BF8E-69D0-0078-52C1-0AE1DD6C1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407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61913</xdr:rowOff>
    </xdr:from>
    <xdr:to>
      <xdr:col>0</xdr:col>
      <xdr:colOff>809625</xdr:colOff>
      <xdr:row>137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2060E6EF-5309-5945-CD78-8415E8E4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534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61913</xdr:rowOff>
    </xdr:from>
    <xdr:to>
      <xdr:col>0</xdr:col>
      <xdr:colOff>809625</xdr:colOff>
      <xdr:row>138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EC4C1971-2D98-894C-6CD6-1F57B9064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6609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61913</xdr:rowOff>
    </xdr:from>
    <xdr:to>
      <xdr:col>0</xdr:col>
      <xdr:colOff>809625</xdr:colOff>
      <xdr:row>139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3A720EA7-B13B-EDB4-14E6-66033FFC8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787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61913</xdr:rowOff>
    </xdr:from>
    <xdr:to>
      <xdr:col>0</xdr:col>
      <xdr:colOff>809625</xdr:colOff>
      <xdr:row>144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78F39B0F-1355-F3B5-0349-802B91B1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421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61913</xdr:rowOff>
    </xdr:from>
    <xdr:to>
      <xdr:col>0</xdr:col>
      <xdr:colOff>809625</xdr:colOff>
      <xdr:row>147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F995BEE2-33F6-FB2B-BE95-65D267F8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547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</xdr:row>
      <xdr:rowOff>61913</xdr:rowOff>
    </xdr:from>
    <xdr:to>
      <xdr:col>0</xdr:col>
      <xdr:colOff>809625</xdr:colOff>
      <xdr:row>151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2E76FBAF-ED6C-0849-0489-C4BBA4E28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674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</xdr:row>
      <xdr:rowOff>61913</xdr:rowOff>
    </xdr:from>
    <xdr:to>
      <xdr:col>0</xdr:col>
      <xdr:colOff>809625</xdr:colOff>
      <xdr:row>154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F0DEFA5D-8C46-3A48-5981-A03E6748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801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61913</xdr:rowOff>
    </xdr:from>
    <xdr:to>
      <xdr:col>0</xdr:col>
      <xdr:colOff>809625</xdr:colOff>
      <xdr:row>157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CA199C7F-D0EF-E6C0-8144-61FEAC69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927806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4EB9-4C0A-4E68-BB92-7C525320AB9A}">
  <dimension ref="A1:T159"/>
  <sheetViews>
    <sheetView tabSelected="1" topLeftCell="F1" workbookViewId="0">
      <pane ySplit="14" topLeftCell="A71" activePane="bottomLeft" state="frozen"/>
      <selection pane="bottomLeft" activeCell="U6" sqref="U6"/>
    </sheetView>
  </sheetViews>
  <sheetFormatPr defaultColWidth="8.86328125" defaultRowHeight="99.95" customHeight="1" x14ac:dyDescent="0.45"/>
  <cols>
    <col min="1" max="1" width="34.59765625" style="3" customWidth="1"/>
    <col min="2" max="2" width="7.3984375" style="3" bestFit="1" customWidth="1"/>
    <col min="3" max="3" width="12.1328125" style="3" bestFit="1" customWidth="1"/>
    <col min="4" max="4" width="10.86328125" style="3" bestFit="1" customWidth="1"/>
    <col min="5" max="5" width="20.73046875" style="3" customWidth="1"/>
    <col min="6" max="6" width="20" style="3" customWidth="1"/>
    <col min="7" max="7" width="6" style="3" bestFit="1" customWidth="1"/>
    <col min="8" max="8" width="5.1328125" style="3" bestFit="1" customWidth="1"/>
    <col min="9" max="9" width="13.1328125" style="3" bestFit="1" customWidth="1"/>
    <col min="10" max="10" width="10.265625" style="3" bestFit="1" customWidth="1"/>
    <col min="11" max="11" width="17.73046875" style="3" bestFit="1" customWidth="1"/>
    <col min="12" max="12" width="4.1328125" style="3" bestFit="1" customWidth="1"/>
    <col min="13" max="13" width="4.265625" style="3" bestFit="1" customWidth="1"/>
    <col min="14" max="14" width="10.265625" style="7" bestFit="1" customWidth="1"/>
    <col min="15" max="18" width="21.86328125" style="7" customWidth="1"/>
    <col min="19" max="20" width="21.86328125" style="11" customWidth="1"/>
    <col min="21" max="16384" width="8.86328125" style="3"/>
  </cols>
  <sheetData>
    <row r="1" spans="1:20" ht="15.75" x14ac:dyDescent="0.45">
      <c r="A1" s="1" t="s">
        <v>0</v>
      </c>
    </row>
    <row r="2" spans="1:20" ht="15.75" x14ac:dyDescent="0.45">
      <c r="A2" s="2" t="s">
        <v>1</v>
      </c>
    </row>
    <row r="3" spans="1:20" ht="15.75" x14ac:dyDescent="0.45">
      <c r="A3" s="2" t="s">
        <v>2</v>
      </c>
    </row>
    <row r="4" spans="1:20" ht="15.75" x14ac:dyDescent="0.45">
      <c r="A4" s="2" t="s">
        <v>3</v>
      </c>
    </row>
    <row r="5" spans="1:20" ht="15.75" x14ac:dyDescent="0.45">
      <c r="A5" s="2" t="s">
        <v>4</v>
      </c>
    </row>
    <row r="6" spans="1:20" ht="15.75" x14ac:dyDescent="0.45">
      <c r="A6" s="2" t="s">
        <v>5</v>
      </c>
    </row>
    <row r="7" spans="1:20" ht="15.75" x14ac:dyDescent="0.45">
      <c r="A7" s="2" t="s">
        <v>6</v>
      </c>
    </row>
    <row r="8" spans="1:20" ht="15.75" x14ac:dyDescent="0.45">
      <c r="A8" s="2" t="s">
        <v>7</v>
      </c>
    </row>
    <row r="9" spans="1:20" ht="15.75" x14ac:dyDescent="0.45">
      <c r="A9" s="2" t="s">
        <v>8</v>
      </c>
    </row>
    <row r="10" spans="1:20" ht="15.75" x14ac:dyDescent="0.45">
      <c r="A10" s="2" t="s">
        <v>9</v>
      </c>
    </row>
    <row r="11" spans="1:20" ht="15.75" x14ac:dyDescent="0.45">
      <c r="A11" s="2" t="s">
        <v>10</v>
      </c>
    </row>
    <row r="12" spans="1:20" ht="15.75" x14ac:dyDescent="0.45">
      <c r="A12" s="2" t="s">
        <v>11</v>
      </c>
    </row>
    <row r="13" spans="1:20" ht="14.25" x14ac:dyDescent="0.45"/>
    <row r="14" spans="1:20" s="17" customFormat="1" ht="30" customHeight="1" x14ac:dyDescent="0.45">
      <c r="A14" s="14" t="s">
        <v>12</v>
      </c>
      <c r="B14" s="14" t="s">
        <v>13</v>
      </c>
      <c r="C14" s="14" t="s">
        <v>14</v>
      </c>
      <c r="D14" s="14" t="s">
        <v>15</v>
      </c>
      <c r="E14" s="14" t="s">
        <v>16</v>
      </c>
      <c r="F14" s="14" t="s">
        <v>17</v>
      </c>
      <c r="G14" s="14" t="s">
        <v>18</v>
      </c>
      <c r="H14" s="14" t="s">
        <v>19</v>
      </c>
      <c r="I14" s="14" t="s">
        <v>20</v>
      </c>
      <c r="J14" s="14" t="s">
        <v>21</v>
      </c>
      <c r="K14" s="14" t="s">
        <v>22</v>
      </c>
      <c r="L14" s="14" t="s">
        <v>23</v>
      </c>
      <c r="M14" s="14" t="s">
        <v>24</v>
      </c>
      <c r="N14" s="15" t="s">
        <v>25</v>
      </c>
      <c r="O14" s="15" t="s">
        <v>26</v>
      </c>
      <c r="P14" s="15" t="s">
        <v>27</v>
      </c>
      <c r="Q14" s="15" t="s">
        <v>28</v>
      </c>
      <c r="R14" s="15" t="s">
        <v>29</v>
      </c>
      <c r="S14" s="16" t="s">
        <v>30</v>
      </c>
      <c r="T14" s="16" t="s">
        <v>31</v>
      </c>
    </row>
    <row r="15" spans="1:20" ht="99.95" customHeight="1" x14ac:dyDescent="0.45">
      <c r="A15" s="6"/>
      <c r="B15" s="6" t="s">
        <v>32</v>
      </c>
      <c r="C15" s="6" t="s">
        <v>33</v>
      </c>
      <c r="D15" s="6" t="s">
        <v>34</v>
      </c>
      <c r="E15" s="6" t="s">
        <v>35</v>
      </c>
      <c r="F15" s="6" t="s">
        <v>36</v>
      </c>
      <c r="G15" s="6" t="s">
        <v>37</v>
      </c>
      <c r="H15" s="6" t="s">
        <v>38</v>
      </c>
      <c r="I15" s="6" t="s">
        <v>39</v>
      </c>
      <c r="J15" s="6" t="s">
        <v>40</v>
      </c>
      <c r="K15" s="6" t="s">
        <v>41</v>
      </c>
      <c r="L15" s="6">
        <v>42</v>
      </c>
      <c r="M15" s="6">
        <v>1</v>
      </c>
      <c r="N15" s="9" t="s">
        <v>42</v>
      </c>
      <c r="O15" s="10">
        <v>190</v>
      </c>
      <c r="P15" s="10">
        <f t="shared" ref="P15:P46" si="0">SUM(O15*M15)</f>
        <v>190</v>
      </c>
      <c r="Q15" s="10">
        <f>O15*(1-82%)</f>
        <v>34.20000000000001</v>
      </c>
      <c r="R15" s="10">
        <f t="shared" ref="R15:R46" si="1">SUM(Q15*M15)</f>
        <v>34.20000000000001</v>
      </c>
      <c r="S15" s="13">
        <f>SUM(Q15/1.13)</f>
        <v>30.265486725663727</v>
      </c>
      <c r="T15" s="13">
        <f t="shared" ref="T15:T46" si="2">SUM(S15*M15)</f>
        <v>30.265486725663727</v>
      </c>
    </row>
    <row r="16" spans="1:20" ht="99.95" customHeight="1" x14ac:dyDescent="0.45">
      <c r="A16" s="6"/>
      <c r="B16" s="6" t="s">
        <v>32</v>
      </c>
      <c r="C16" s="6" t="s">
        <v>33</v>
      </c>
      <c r="D16" s="6" t="s">
        <v>34</v>
      </c>
      <c r="E16" s="6" t="s">
        <v>43</v>
      </c>
      <c r="F16" s="6" t="s">
        <v>44</v>
      </c>
      <c r="G16" s="6" t="s">
        <v>37</v>
      </c>
      <c r="H16" s="6" t="s">
        <v>38</v>
      </c>
      <c r="I16" s="6" t="s">
        <v>45</v>
      </c>
      <c r="J16" s="6" t="s">
        <v>46</v>
      </c>
      <c r="K16" s="6" t="s">
        <v>47</v>
      </c>
      <c r="L16" s="6">
        <v>42</v>
      </c>
      <c r="M16" s="6">
        <v>1</v>
      </c>
      <c r="N16" s="9" t="s">
        <v>42</v>
      </c>
      <c r="O16" s="10">
        <v>170</v>
      </c>
      <c r="P16" s="10">
        <f t="shared" si="0"/>
        <v>170</v>
      </c>
      <c r="Q16" s="10">
        <f t="shared" ref="Q16:Q79" si="3">O16*(1-82%)</f>
        <v>30.600000000000009</v>
      </c>
      <c r="R16" s="10">
        <f t="shared" si="1"/>
        <v>30.600000000000009</v>
      </c>
      <c r="S16" s="13">
        <f t="shared" ref="S16:S79" si="4">SUM(Q16/1.13)</f>
        <v>27.079646017699126</v>
      </c>
      <c r="T16" s="13">
        <f t="shared" si="2"/>
        <v>27.079646017699126</v>
      </c>
    </row>
    <row r="17" spans="1:20" ht="99.95" customHeight="1" x14ac:dyDescent="0.45">
      <c r="A17" s="6"/>
      <c r="B17" s="6" t="s">
        <v>32</v>
      </c>
      <c r="C17" s="6" t="s">
        <v>33</v>
      </c>
      <c r="D17" s="6" t="s">
        <v>34</v>
      </c>
      <c r="E17" s="6" t="s">
        <v>48</v>
      </c>
      <c r="F17" s="6" t="s">
        <v>49</v>
      </c>
      <c r="G17" s="6" t="s">
        <v>37</v>
      </c>
      <c r="H17" s="6" t="s">
        <v>38</v>
      </c>
      <c r="I17" s="6" t="s">
        <v>50</v>
      </c>
      <c r="J17" s="6" t="s">
        <v>51</v>
      </c>
      <c r="K17" s="6" t="s">
        <v>52</v>
      </c>
      <c r="L17" s="6">
        <v>40</v>
      </c>
      <c r="M17" s="6">
        <v>2</v>
      </c>
      <c r="N17" s="9" t="s">
        <v>42</v>
      </c>
      <c r="O17" s="10">
        <v>170</v>
      </c>
      <c r="P17" s="10">
        <f t="shared" si="0"/>
        <v>340</v>
      </c>
      <c r="Q17" s="10">
        <f t="shared" si="3"/>
        <v>30.600000000000009</v>
      </c>
      <c r="R17" s="10">
        <f t="shared" si="1"/>
        <v>61.200000000000017</v>
      </c>
      <c r="S17" s="13">
        <f t="shared" si="4"/>
        <v>27.079646017699126</v>
      </c>
      <c r="T17" s="13">
        <f t="shared" si="2"/>
        <v>54.159292035398252</v>
      </c>
    </row>
    <row r="18" spans="1:20" ht="28.5" x14ac:dyDescent="0.45">
      <c r="A18" s="6"/>
      <c r="B18" s="6" t="s">
        <v>32</v>
      </c>
      <c r="C18" s="6" t="s">
        <v>33</v>
      </c>
      <c r="D18" s="6" t="s">
        <v>34</v>
      </c>
      <c r="E18" s="6" t="s">
        <v>48</v>
      </c>
      <c r="F18" s="6" t="s">
        <v>49</v>
      </c>
      <c r="G18" s="6" t="s">
        <v>37</v>
      </c>
      <c r="H18" s="6" t="s">
        <v>38</v>
      </c>
      <c r="I18" s="6" t="s">
        <v>50</v>
      </c>
      <c r="J18" s="6" t="s">
        <v>51</v>
      </c>
      <c r="K18" s="6" t="s">
        <v>52</v>
      </c>
      <c r="L18" s="6">
        <v>44</v>
      </c>
      <c r="M18" s="6">
        <v>1</v>
      </c>
      <c r="N18" s="9" t="s">
        <v>42</v>
      </c>
      <c r="O18" s="10">
        <v>170</v>
      </c>
      <c r="P18" s="10">
        <f t="shared" si="0"/>
        <v>170</v>
      </c>
      <c r="Q18" s="10">
        <f t="shared" si="3"/>
        <v>30.600000000000009</v>
      </c>
      <c r="R18" s="10">
        <f t="shared" si="1"/>
        <v>30.600000000000009</v>
      </c>
      <c r="S18" s="13">
        <f t="shared" si="4"/>
        <v>27.079646017699126</v>
      </c>
      <c r="T18" s="13">
        <f t="shared" si="2"/>
        <v>27.079646017699126</v>
      </c>
    </row>
    <row r="19" spans="1:20" ht="99.95" customHeight="1" x14ac:dyDescent="0.45">
      <c r="A19" s="6"/>
      <c r="B19" s="6" t="s">
        <v>32</v>
      </c>
      <c r="C19" s="6" t="s">
        <v>33</v>
      </c>
      <c r="D19" s="6" t="s">
        <v>34</v>
      </c>
      <c r="E19" s="6" t="s">
        <v>53</v>
      </c>
      <c r="F19" s="6" t="s">
        <v>54</v>
      </c>
      <c r="G19" s="6" t="s">
        <v>37</v>
      </c>
      <c r="H19" s="6" t="s">
        <v>38</v>
      </c>
      <c r="I19" s="6" t="s">
        <v>55</v>
      </c>
      <c r="J19" s="6" t="s">
        <v>56</v>
      </c>
      <c r="K19" s="6" t="s">
        <v>57</v>
      </c>
      <c r="L19" s="6">
        <v>42</v>
      </c>
      <c r="M19" s="6">
        <v>4</v>
      </c>
      <c r="N19" s="9" t="s">
        <v>42</v>
      </c>
      <c r="O19" s="10">
        <v>209</v>
      </c>
      <c r="P19" s="10">
        <f t="shared" si="0"/>
        <v>836</v>
      </c>
      <c r="Q19" s="10">
        <f t="shared" si="3"/>
        <v>37.620000000000012</v>
      </c>
      <c r="R19" s="10">
        <f t="shared" si="1"/>
        <v>150.48000000000005</v>
      </c>
      <c r="S19" s="13">
        <f t="shared" si="4"/>
        <v>33.292035398230105</v>
      </c>
      <c r="T19" s="13">
        <f t="shared" si="2"/>
        <v>133.16814159292042</v>
      </c>
    </row>
    <row r="20" spans="1:20" ht="99.95" customHeight="1" x14ac:dyDescent="0.45">
      <c r="A20" s="6"/>
      <c r="B20" s="6" t="s">
        <v>32</v>
      </c>
      <c r="C20" s="6" t="s">
        <v>33</v>
      </c>
      <c r="D20" s="6" t="s">
        <v>34</v>
      </c>
      <c r="E20" s="6" t="s">
        <v>58</v>
      </c>
      <c r="F20" s="6" t="s">
        <v>59</v>
      </c>
      <c r="G20" s="6" t="s">
        <v>37</v>
      </c>
      <c r="H20" s="6" t="s">
        <v>38</v>
      </c>
      <c r="I20" s="6" t="s">
        <v>60</v>
      </c>
      <c r="J20" s="6" t="s">
        <v>61</v>
      </c>
      <c r="K20" s="6" t="s">
        <v>62</v>
      </c>
      <c r="L20" s="6">
        <v>44</v>
      </c>
      <c r="M20" s="6">
        <v>3</v>
      </c>
      <c r="N20" s="9" t="s">
        <v>42</v>
      </c>
      <c r="O20" s="10">
        <v>209</v>
      </c>
      <c r="P20" s="10">
        <f t="shared" si="0"/>
        <v>627</v>
      </c>
      <c r="Q20" s="10">
        <f t="shared" si="3"/>
        <v>37.620000000000012</v>
      </c>
      <c r="R20" s="10">
        <f t="shared" si="1"/>
        <v>112.86000000000004</v>
      </c>
      <c r="S20" s="13">
        <f t="shared" si="4"/>
        <v>33.292035398230105</v>
      </c>
      <c r="T20" s="13">
        <f t="shared" si="2"/>
        <v>99.876106194690323</v>
      </c>
    </row>
    <row r="21" spans="1:20" ht="28.5" x14ac:dyDescent="0.45">
      <c r="A21" s="6"/>
      <c r="B21" s="6" t="s">
        <v>32</v>
      </c>
      <c r="C21" s="6" t="s">
        <v>33</v>
      </c>
      <c r="D21" s="6" t="s">
        <v>34</v>
      </c>
      <c r="E21" s="6" t="s">
        <v>58</v>
      </c>
      <c r="F21" s="6" t="s">
        <v>59</v>
      </c>
      <c r="G21" s="6" t="s">
        <v>37</v>
      </c>
      <c r="H21" s="6" t="s">
        <v>38</v>
      </c>
      <c r="I21" s="6" t="s">
        <v>60</v>
      </c>
      <c r="J21" s="6" t="s">
        <v>61</v>
      </c>
      <c r="K21" s="6" t="s">
        <v>62</v>
      </c>
      <c r="L21" s="6">
        <v>48</v>
      </c>
      <c r="M21" s="6">
        <v>5</v>
      </c>
      <c r="N21" s="9" t="s">
        <v>42</v>
      </c>
      <c r="O21" s="10">
        <v>209</v>
      </c>
      <c r="P21" s="10">
        <f t="shared" si="0"/>
        <v>1045</v>
      </c>
      <c r="Q21" s="10">
        <f t="shared" si="3"/>
        <v>37.620000000000012</v>
      </c>
      <c r="R21" s="10">
        <f t="shared" si="1"/>
        <v>188.10000000000005</v>
      </c>
      <c r="S21" s="13">
        <f t="shared" si="4"/>
        <v>33.292035398230105</v>
      </c>
      <c r="T21" s="13">
        <f t="shared" si="2"/>
        <v>166.46017699115052</v>
      </c>
    </row>
    <row r="22" spans="1:20" ht="28.5" x14ac:dyDescent="0.45">
      <c r="A22" s="6"/>
      <c r="B22" s="6" t="s">
        <v>32</v>
      </c>
      <c r="C22" s="6" t="s">
        <v>33</v>
      </c>
      <c r="D22" s="6" t="s">
        <v>34</v>
      </c>
      <c r="E22" s="6" t="s">
        <v>58</v>
      </c>
      <c r="F22" s="6" t="s">
        <v>59</v>
      </c>
      <c r="G22" s="6" t="s">
        <v>37</v>
      </c>
      <c r="H22" s="6" t="s">
        <v>38</v>
      </c>
      <c r="I22" s="6" t="s">
        <v>60</v>
      </c>
      <c r="J22" s="6" t="s">
        <v>61</v>
      </c>
      <c r="K22" s="6" t="s">
        <v>62</v>
      </c>
      <c r="L22" s="6">
        <v>50</v>
      </c>
      <c r="M22" s="6">
        <v>1</v>
      </c>
      <c r="N22" s="9" t="s">
        <v>42</v>
      </c>
      <c r="O22" s="10">
        <v>209</v>
      </c>
      <c r="P22" s="10">
        <f t="shared" si="0"/>
        <v>209</v>
      </c>
      <c r="Q22" s="10">
        <f t="shared" si="3"/>
        <v>37.620000000000012</v>
      </c>
      <c r="R22" s="10">
        <f t="shared" si="1"/>
        <v>37.620000000000012</v>
      </c>
      <c r="S22" s="13">
        <f t="shared" si="4"/>
        <v>33.292035398230105</v>
      </c>
      <c r="T22" s="13">
        <f t="shared" si="2"/>
        <v>33.292035398230105</v>
      </c>
    </row>
    <row r="23" spans="1:20" ht="99.95" customHeight="1" x14ac:dyDescent="0.45">
      <c r="A23" s="6"/>
      <c r="B23" s="6" t="s">
        <v>32</v>
      </c>
      <c r="C23" s="6" t="s">
        <v>33</v>
      </c>
      <c r="D23" s="6" t="s">
        <v>34</v>
      </c>
      <c r="E23" s="6" t="s">
        <v>63</v>
      </c>
      <c r="F23" s="6" t="s">
        <v>64</v>
      </c>
      <c r="G23" s="6" t="s">
        <v>37</v>
      </c>
      <c r="H23" s="6" t="s">
        <v>38</v>
      </c>
      <c r="I23" s="6" t="s">
        <v>65</v>
      </c>
      <c r="J23" s="6" t="s">
        <v>66</v>
      </c>
      <c r="K23" s="6" t="s">
        <v>67</v>
      </c>
      <c r="L23" s="6">
        <v>42</v>
      </c>
      <c r="M23" s="6">
        <v>1</v>
      </c>
      <c r="N23" s="9" t="s">
        <v>42</v>
      </c>
      <c r="O23" s="10">
        <v>190</v>
      </c>
      <c r="P23" s="10">
        <f t="shared" si="0"/>
        <v>190</v>
      </c>
      <c r="Q23" s="10">
        <f t="shared" si="3"/>
        <v>34.20000000000001</v>
      </c>
      <c r="R23" s="10">
        <f t="shared" si="1"/>
        <v>34.20000000000001</v>
      </c>
      <c r="S23" s="13">
        <f t="shared" si="4"/>
        <v>30.265486725663727</v>
      </c>
      <c r="T23" s="13">
        <f t="shared" si="2"/>
        <v>30.265486725663727</v>
      </c>
    </row>
    <row r="24" spans="1:20" ht="99.95" customHeight="1" x14ac:dyDescent="0.45">
      <c r="A24" s="6"/>
      <c r="B24" s="6" t="s">
        <v>32</v>
      </c>
      <c r="C24" s="6" t="s">
        <v>33</v>
      </c>
      <c r="D24" s="6" t="s">
        <v>34</v>
      </c>
      <c r="E24" s="6" t="s">
        <v>68</v>
      </c>
      <c r="F24" s="6" t="s">
        <v>49</v>
      </c>
      <c r="G24" s="6" t="s">
        <v>37</v>
      </c>
      <c r="H24" s="6" t="s">
        <v>38</v>
      </c>
      <c r="I24" s="6" t="s">
        <v>69</v>
      </c>
      <c r="J24" s="6" t="s">
        <v>70</v>
      </c>
      <c r="K24" s="6" t="s">
        <v>52</v>
      </c>
      <c r="L24" s="6">
        <v>40</v>
      </c>
      <c r="M24" s="6">
        <v>5</v>
      </c>
      <c r="N24" s="9" t="s">
        <v>42</v>
      </c>
      <c r="O24" s="10">
        <v>190</v>
      </c>
      <c r="P24" s="10">
        <f t="shared" si="0"/>
        <v>950</v>
      </c>
      <c r="Q24" s="10">
        <f t="shared" si="3"/>
        <v>34.20000000000001</v>
      </c>
      <c r="R24" s="10">
        <f t="shared" si="1"/>
        <v>171.00000000000006</v>
      </c>
      <c r="S24" s="13">
        <f t="shared" si="4"/>
        <v>30.265486725663727</v>
      </c>
      <c r="T24" s="13">
        <f t="shared" si="2"/>
        <v>151.32743362831863</v>
      </c>
    </row>
    <row r="25" spans="1:20" ht="28.5" x14ac:dyDescent="0.45">
      <c r="A25" s="6"/>
      <c r="B25" s="6" t="s">
        <v>32</v>
      </c>
      <c r="C25" s="6" t="s">
        <v>33</v>
      </c>
      <c r="D25" s="6" t="s">
        <v>34</v>
      </c>
      <c r="E25" s="6" t="s">
        <v>68</v>
      </c>
      <c r="F25" s="6" t="s">
        <v>49</v>
      </c>
      <c r="G25" s="6" t="s">
        <v>37</v>
      </c>
      <c r="H25" s="6" t="s">
        <v>38</v>
      </c>
      <c r="I25" s="6" t="s">
        <v>69</v>
      </c>
      <c r="J25" s="6" t="s">
        <v>70</v>
      </c>
      <c r="K25" s="6" t="s">
        <v>52</v>
      </c>
      <c r="L25" s="6">
        <v>42</v>
      </c>
      <c r="M25" s="6">
        <v>9</v>
      </c>
      <c r="N25" s="9" t="s">
        <v>42</v>
      </c>
      <c r="O25" s="10">
        <v>190</v>
      </c>
      <c r="P25" s="10">
        <f t="shared" si="0"/>
        <v>1710</v>
      </c>
      <c r="Q25" s="10">
        <f t="shared" si="3"/>
        <v>34.20000000000001</v>
      </c>
      <c r="R25" s="10">
        <f t="shared" si="1"/>
        <v>307.80000000000007</v>
      </c>
      <c r="S25" s="13">
        <f t="shared" si="4"/>
        <v>30.265486725663727</v>
      </c>
      <c r="T25" s="13">
        <f t="shared" si="2"/>
        <v>272.38938053097354</v>
      </c>
    </row>
    <row r="26" spans="1:20" ht="28.5" x14ac:dyDescent="0.45">
      <c r="A26" s="6"/>
      <c r="B26" s="6" t="s">
        <v>32</v>
      </c>
      <c r="C26" s="6" t="s">
        <v>33</v>
      </c>
      <c r="D26" s="6" t="s">
        <v>34</v>
      </c>
      <c r="E26" s="6" t="s">
        <v>68</v>
      </c>
      <c r="F26" s="6" t="s">
        <v>49</v>
      </c>
      <c r="G26" s="6" t="s">
        <v>37</v>
      </c>
      <c r="H26" s="6" t="s">
        <v>38</v>
      </c>
      <c r="I26" s="6" t="s">
        <v>69</v>
      </c>
      <c r="J26" s="6" t="s">
        <v>70</v>
      </c>
      <c r="K26" s="6" t="s">
        <v>52</v>
      </c>
      <c r="L26" s="6">
        <v>44</v>
      </c>
      <c r="M26" s="6">
        <v>2</v>
      </c>
      <c r="N26" s="9" t="s">
        <v>42</v>
      </c>
      <c r="O26" s="10">
        <v>190</v>
      </c>
      <c r="P26" s="10">
        <f t="shared" si="0"/>
        <v>380</v>
      </c>
      <c r="Q26" s="10">
        <f t="shared" si="3"/>
        <v>34.20000000000001</v>
      </c>
      <c r="R26" s="10">
        <f t="shared" si="1"/>
        <v>68.40000000000002</v>
      </c>
      <c r="S26" s="13">
        <f t="shared" si="4"/>
        <v>30.265486725663727</v>
      </c>
      <c r="T26" s="13">
        <f t="shared" si="2"/>
        <v>60.530973451327455</v>
      </c>
    </row>
    <row r="27" spans="1:20" ht="99.95" customHeight="1" x14ac:dyDescent="0.45">
      <c r="A27" s="6"/>
      <c r="B27" s="6" t="s">
        <v>32</v>
      </c>
      <c r="C27" s="6" t="s">
        <v>33</v>
      </c>
      <c r="D27" s="6" t="s">
        <v>34</v>
      </c>
      <c r="E27" s="6" t="s">
        <v>68</v>
      </c>
      <c r="F27" s="6" t="s">
        <v>49</v>
      </c>
      <c r="G27" s="6" t="s">
        <v>37</v>
      </c>
      <c r="H27" s="6" t="s">
        <v>38</v>
      </c>
      <c r="I27" s="6" t="s">
        <v>69</v>
      </c>
      <c r="J27" s="6" t="s">
        <v>70</v>
      </c>
      <c r="K27" s="6" t="s">
        <v>71</v>
      </c>
      <c r="L27" s="6">
        <v>48</v>
      </c>
      <c r="M27" s="6">
        <v>1</v>
      </c>
      <c r="N27" s="9" t="s">
        <v>42</v>
      </c>
      <c r="O27" s="10">
        <v>190</v>
      </c>
      <c r="P27" s="10">
        <f t="shared" si="0"/>
        <v>190</v>
      </c>
      <c r="Q27" s="10">
        <f t="shared" si="3"/>
        <v>34.20000000000001</v>
      </c>
      <c r="R27" s="10">
        <f t="shared" si="1"/>
        <v>34.20000000000001</v>
      </c>
      <c r="S27" s="13">
        <f t="shared" si="4"/>
        <v>30.265486725663727</v>
      </c>
      <c r="T27" s="13">
        <f t="shared" si="2"/>
        <v>30.265486725663727</v>
      </c>
    </row>
    <row r="28" spans="1:20" ht="28.5" x14ac:dyDescent="0.45">
      <c r="A28" s="6"/>
      <c r="B28" s="6" t="s">
        <v>32</v>
      </c>
      <c r="C28" s="6" t="s">
        <v>33</v>
      </c>
      <c r="D28" s="6" t="s">
        <v>34</v>
      </c>
      <c r="E28" s="6" t="s">
        <v>68</v>
      </c>
      <c r="F28" s="6" t="s">
        <v>49</v>
      </c>
      <c r="G28" s="6" t="s">
        <v>37</v>
      </c>
      <c r="H28" s="6" t="s">
        <v>38</v>
      </c>
      <c r="I28" s="6" t="s">
        <v>69</v>
      </c>
      <c r="J28" s="6" t="s">
        <v>70</v>
      </c>
      <c r="K28" s="6" t="s">
        <v>71</v>
      </c>
      <c r="L28" s="6">
        <v>50</v>
      </c>
      <c r="M28" s="6">
        <v>2</v>
      </c>
      <c r="N28" s="9" t="s">
        <v>42</v>
      </c>
      <c r="O28" s="10">
        <v>190</v>
      </c>
      <c r="P28" s="10">
        <f t="shared" si="0"/>
        <v>380</v>
      </c>
      <c r="Q28" s="10">
        <f t="shared" si="3"/>
        <v>34.20000000000001</v>
      </c>
      <c r="R28" s="10">
        <f t="shared" si="1"/>
        <v>68.40000000000002</v>
      </c>
      <c r="S28" s="13">
        <f t="shared" si="4"/>
        <v>30.265486725663727</v>
      </c>
      <c r="T28" s="13">
        <f t="shared" si="2"/>
        <v>60.530973451327455</v>
      </c>
    </row>
    <row r="29" spans="1:20" ht="99.95" customHeight="1" x14ac:dyDescent="0.45">
      <c r="A29" s="6"/>
      <c r="B29" s="6" t="s">
        <v>32</v>
      </c>
      <c r="C29" s="6" t="s">
        <v>33</v>
      </c>
      <c r="D29" s="6" t="s">
        <v>34</v>
      </c>
      <c r="E29" s="6" t="s">
        <v>68</v>
      </c>
      <c r="F29" s="6" t="s">
        <v>49</v>
      </c>
      <c r="G29" s="6" t="s">
        <v>37</v>
      </c>
      <c r="H29" s="6" t="s">
        <v>38</v>
      </c>
      <c r="I29" s="6" t="s">
        <v>69</v>
      </c>
      <c r="J29" s="6" t="s">
        <v>70</v>
      </c>
      <c r="K29" s="6" t="s">
        <v>72</v>
      </c>
      <c r="L29" s="6">
        <v>48</v>
      </c>
      <c r="M29" s="6">
        <v>1</v>
      </c>
      <c r="N29" s="9" t="s">
        <v>42</v>
      </c>
      <c r="O29" s="10">
        <v>190</v>
      </c>
      <c r="P29" s="10">
        <f t="shared" si="0"/>
        <v>190</v>
      </c>
      <c r="Q29" s="10">
        <f t="shared" si="3"/>
        <v>34.20000000000001</v>
      </c>
      <c r="R29" s="10">
        <f t="shared" si="1"/>
        <v>34.20000000000001</v>
      </c>
      <c r="S29" s="13">
        <f t="shared" si="4"/>
        <v>30.265486725663727</v>
      </c>
      <c r="T29" s="13">
        <f t="shared" si="2"/>
        <v>30.265486725663727</v>
      </c>
    </row>
    <row r="30" spans="1:20" ht="99.95" customHeight="1" x14ac:dyDescent="0.45">
      <c r="A30" s="6"/>
      <c r="B30" s="6" t="s">
        <v>32</v>
      </c>
      <c r="C30" s="6" t="s">
        <v>33</v>
      </c>
      <c r="D30" s="6" t="s">
        <v>73</v>
      </c>
      <c r="E30" s="6" t="s">
        <v>74</v>
      </c>
      <c r="F30" s="6" t="s">
        <v>75</v>
      </c>
      <c r="G30" s="6" t="s">
        <v>76</v>
      </c>
      <c r="H30" s="6" t="s">
        <v>77</v>
      </c>
      <c r="I30" s="6" t="s">
        <v>78</v>
      </c>
      <c r="J30" s="6" t="s">
        <v>79</v>
      </c>
      <c r="K30" s="6" t="s">
        <v>80</v>
      </c>
      <c r="L30" s="6">
        <v>44</v>
      </c>
      <c r="M30" s="6">
        <v>1</v>
      </c>
      <c r="N30" s="9" t="s">
        <v>81</v>
      </c>
      <c r="O30" s="10">
        <v>211</v>
      </c>
      <c r="P30" s="10">
        <f t="shared" si="0"/>
        <v>211</v>
      </c>
      <c r="Q30" s="10">
        <f t="shared" si="3"/>
        <v>37.980000000000011</v>
      </c>
      <c r="R30" s="10">
        <f t="shared" si="1"/>
        <v>37.980000000000011</v>
      </c>
      <c r="S30" s="13">
        <f t="shared" si="4"/>
        <v>33.61061946902656</v>
      </c>
      <c r="T30" s="13">
        <f t="shared" si="2"/>
        <v>33.61061946902656</v>
      </c>
    </row>
    <row r="31" spans="1:20" ht="99.95" customHeight="1" x14ac:dyDescent="0.45">
      <c r="A31" s="6"/>
      <c r="B31" s="6" t="s">
        <v>32</v>
      </c>
      <c r="C31" s="6" t="s">
        <v>33</v>
      </c>
      <c r="D31" s="6" t="s">
        <v>73</v>
      </c>
      <c r="E31" s="6" t="s">
        <v>82</v>
      </c>
      <c r="F31" s="6" t="s">
        <v>83</v>
      </c>
      <c r="G31" s="6" t="s">
        <v>84</v>
      </c>
      <c r="H31" s="6" t="s">
        <v>77</v>
      </c>
      <c r="I31" s="6" t="s">
        <v>85</v>
      </c>
      <c r="J31" s="6" t="s">
        <v>86</v>
      </c>
      <c r="K31" s="6" t="s">
        <v>87</v>
      </c>
      <c r="L31" s="6">
        <v>44</v>
      </c>
      <c r="M31" s="6">
        <v>1</v>
      </c>
      <c r="N31" s="9" t="s">
        <v>81</v>
      </c>
      <c r="O31" s="10">
        <v>168</v>
      </c>
      <c r="P31" s="10">
        <f t="shared" si="0"/>
        <v>168</v>
      </c>
      <c r="Q31" s="10">
        <f t="shared" si="3"/>
        <v>30.240000000000009</v>
      </c>
      <c r="R31" s="10">
        <f t="shared" si="1"/>
        <v>30.240000000000009</v>
      </c>
      <c r="S31" s="13">
        <f t="shared" si="4"/>
        <v>26.761061946902664</v>
      </c>
      <c r="T31" s="13">
        <f t="shared" si="2"/>
        <v>26.761061946902664</v>
      </c>
    </row>
    <row r="32" spans="1:20" ht="99.95" customHeight="1" x14ac:dyDescent="0.45">
      <c r="A32" s="6"/>
      <c r="B32" s="6" t="s">
        <v>32</v>
      </c>
      <c r="C32" s="6" t="s">
        <v>33</v>
      </c>
      <c r="D32" s="6" t="s">
        <v>73</v>
      </c>
      <c r="E32" s="6" t="s">
        <v>82</v>
      </c>
      <c r="F32" s="6" t="s">
        <v>83</v>
      </c>
      <c r="G32" s="6" t="s">
        <v>84</v>
      </c>
      <c r="H32" s="6" t="s">
        <v>77</v>
      </c>
      <c r="I32" s="6" t="s">
        <v>85</v>
      </c>
      <c r="J32" s="6" t="s">
        <v>86</v>
      </c>
      <c r="K32" s="6" t="s">
        <v>88</v>
      </c>
      <c r="L32" s="6">
        <v>46</v>
      </c>
      <c r="M32" s="6">
        <v>1</v>
      </c>
      <c r="N32" s="9" t="s">
        <v>81</v>
      </c>
      <c r="O32" s="10">
        <v>168</v>
      </c>
      <c r="P32" s="10">
        <f t="shared" si="0"/>
        <v>168</v>
      </c>
      <c r="Q32" s="10">
        <f t="shared" si="3"/>
        <v>30.240000000000009</v>
      </c>
      <c r="R32" s="10">
        <f t="shared" si="1"/>
        <v>30.240000000000009</v>
      </c>
      <c r="S32" s="13">
        <f t="shared" si="4"/>
        <v>26.761061946902664</v>
      </c>
      <c r="T32" s="13">
        <f t="shared" si="2"/>
        <v>26.761061946902664</v>
      </c>
    </row>
    <row r="33" spans="1:20" ht="99.95" customHeight="1" x14ac:dyDescent="0.45">
      <c r="A33" s="6"/>
      <c r="B33" s="6" t="s">
        <v>32</v>
      </c>
      <c r="C33" s="6" t="s">
        <v>33</v>
      </c>
      <c r="D33" s="6" t="s">
        <v>73</v>
      </c>
      <c r="E33" s="6" t="s">
        <v>89</v>
      </c>
      <c r="F33" s="6" t="s">
        <v>90</v>
      </c>
      <c r="G33" s="6" t="s">
        <v>37</v>
      </c>
      <c r="H33" s="6" t="s">
        <v>77</v>
      </c>
      <c r="I33" s="6" t="s">
        <v>91</v>
      </c>
      <c r="J33" s="6" t="s">
        <v>92</v>
      </c>
      <c r="K33" s="6" t="s">
        <v>93</v>
      </c>
      <c r="L33" s="6">
        <v>42</v>
      </c>
      <c r="M33" s="6">
        <v>3</v>
      </c>
      <c r="N33" s="9" t="s">
        <v>81</v>
      </c>
      <c r="O33" s="10">
        <v>216</v>
      </c>
      <c r="P33" s="10">
        <f t="shared" si="0"/>
        <v>648</v>
      </c>
      <c r="Q33" s="10">
        <f t="shared" si="3"/>
        <v>38.88000000000001</v>
      </c>
      <c r="R33" s="10">
        <f t="shared" si="1"/>
        <v>116.64000000000003</v>
      </c>
      <c r="S33" s="13">
        <f t="shared" si="4"/>
        <v>34.407079646017714</v>
      </c>
      <c r="T33" s="13">
        <f t="shared" si="2"/>
        <v>103.22123893805315</v>
      </c>
    </row>
    <row r="34" spans="1:20" ht="99.95" customHeight="1" x14ac:dyDescent="0.45">
      <c r="A34" s="6"/>
      <c r="B34" s="6" t="s">
        <v>32</v>
      </c>
      <c r="C34" s="6" t="s">
        <v>33</v>
      </c>
      <c r="D34" s="6" t="s">
        <v>73</v>
      </c>
      <c r="E34" s="6" t="s">
        <v>94</v>
      </c>
      <c r="F34" s="6" t="s">
        <v>75</v>
      </c>
      <c r="G34" s="6" t="s">
        <v>37</v>
      </c>
      <c r="H34" s="6" t="s">
        <v>77</v>
      </c>
      <c r="I34" s="6" t="s">
        <v>95</v>
      </c>
      <c r="J34" s="6" t="s">
        <v>96</v>
      </c>
      <c r="K34" s="6" t="s">
        <v>97</v>
      </c>
      <c r="L34" s="6">
        <v>42</v>
      </c>
      <c r="M34" s="6">
        <v>1</v>
      </c>
      <c r="N34" s="9" t="s">
        <v>81</v>
      </c>
      <c r="O34" s="10">
        <v>151</v>
      </c>
      <c r="P34" s="10">
        <f t="shared" si="0"/>
        <v>151</v>
      </c>
      <c r="Q34" s="10">
        <f t="shared" si="3"/>
        <v>27.180000000000007</v>
      </c>
      <c r="R34" s="10">
        <f t="shared" si="1"/>
        <v>27.180000000000007</v>
      </c>
      <c r="S34" s="13">
        <f t="shared" si="4"/>
        <v>24.053097345132752</v>
      </c>
      <c r="T34" s="13">
        <f t="shared" si="2"/>
        <v>24.053097345132752</v>
      </c>
    </row>
    <row r="35" spans="1:20" ht="99.95" customHeight="1" x14ac:dyDescent="0.45">
      <c r="A35" s="6"/>
      <c r="B35" s="6" t="s">
        <v>32</v>
      </c>
      <c r="C35" s="6" t="s">
        <v>33</v>
      </c>
      <c r="D35" s="6" t="s">
        <v>73</v>
      </c>
      <c r="E35" s="6" t="s">
        <v>98</v>
      </c>
      <c r="F35" s="6" t="s">
        <v>99</v>
      </c>
      <c r="G35" s="6" t="s">
        <v>37</v>
      </c>
      <c r="H35" s="6" t="s">
        <v>77</v>
      </c>
      <c r="I35" s="6" t="s">
        <v>100</v>
      </c>
      <c r="J35" s="6" t="s">
        <v>101</v>
      </c>
      <c r="K35" s="6" t="s">
        <v>102</v>
      </c>
      <c r="L35" s="6">
        <v>42</v>
      </c>
      <c r="M35" s="6">
        <v>2</v>
      </c>
      <c r="N35" s="9" t="s">
        <v>81</v>
      </c>
      <c r="O35" s="10">
        <v>242</v>
      </c>
      <c r="P35" s="10">
        <f t="shared" si="0"/>
        <v>484</v>
      </c>
      <c r="Q35" s="10">
        <f t="shared" si="3"/>
        <v>43.560000000000009</v>
      </c>
      <c r="R35" s="10">
        <f t="shared" si="1"/>
        <v>87.120000000000019</v>
      </c>
      <c r="S35" s="13">
        <f t="shared" si="4"/>
        <v>38.548672566371692</v>
      </c>
      <c r="T35" s="13">
        <f t="shared" si="2"/>
        <v>77.097345132743385</v>
      </c>
    </row>
    <row r="36" spans="1:20" ht="28.5" x14ac:dyDescent="0.45">
      <c r="A36" s="6"/>
      <c r="B36" s="6" t="s">
        <v>32</v>
      </c>
      <c r="C36" s="6" t="s">
        <v>33</v>
      </c>
      <c r="D36" s="6" t="s">
        <v>73</v>
      </c>
      <c r="E36" s="6" t="s">
        <v>98</v>
      </c>
      <c r="F36" s="6" t="s">
        <v>99</v>
      </c>
      <c r="G36" s="6" t="s">
        <v>37</v>
      </c>
      <c r="H36" s="6" t="s">
        <v>77</v>
      </c>
      <c r="I36" s="6" t="s">
        <v>100</v>
      </c>
      <c r="J36" s="6" t="s">
        <v>101</v>
      </c>
      <c r="K36" s="6" t="s">
        <v>102</v>
      </c>
      <c r="L36" s="6">
        <v>44</v>
      </c>
      <c r="M36" s="6">
        <v>2</v>
      </c>
      <c r="N36" s="9" t="s">
        <v>81</v>
      </c>
      <c r="O36" s="10">
        <v>242</v>
      </c>
      <c r="P36" s="10">
        <f t="shared" si="0"/>
        <v>484</v>
      </c>
      <c r="Q36" s="10">
        <f t="shared" si="3"/>
        <v>43.560000000000009</v>
      </c>
      <c r="R36" s="10">
        <f t="shared" si="1"/>
        <v>87.120000000000019</v>
      </c>
      <c r="S36" s="13">
        <f t="shared" si="4"/>
        <v>38.548672566371692</v>
      </c>
      <c r="T36" s="13">
        <f t="shared" si="2"/>
        <v>77.097345132743385</v>
      </c>
    </row>
    <row r="37" spans="1:20" ht="99.95" customHeight="1" x14ac:dyDescent="0.45">
      <c r="A37" s="6"/>
      <c r="B37" s="6" t="s">
        <v>32</v>
      </c>
      <c r="C37" s="6" t="s">
        <v>33</v>
      </c>
      <c r="D37" s="6" t="s">
        <v>73</v>
      </c>
      <c r="E37" s="6" t="s">
        <v>98</v>
      </c>
      <c r="F37" s="6" t="s">
        <v>99</v>
      </c>
      <c r="G37" s="6" t="s">
        <v>37</v>
      </c>
      <c r="H37" s="6" t="s">
        <v>77</v>
      </c>
      <c r="I37" s="6" t="s">
        <v>100</v>
      </c>
      <c r="J37" s="6" t="s">
        <v>101</v>
      </c>
      <c r="K37" s="6" t="s">
        <v>103</v>
      </c>
      <c r="L37" s="6">
        <v>44</v>
      </c>
      <c r="M37" s="6">
        <v>2</v>
      </c>
      <c r="N37" s="9" t="s">
        <v>81</v>
      </c>
      <c r="O37" s="10">
        <v>242</v>
      </c>
      <c r="P37" s="10">
        <f t="shared" si="0"/>
        <v>484</v>
      </c>
      <c r="Q37" s="10">
        <f t="shared" si="3"/>
        <v>43.560000000000009</v>
      </c>
      <c r="R37" s="10">
        <f t="shared" si="1"/>
        <v>87.120000000000019</v>
      </c>
      <c r="S37" s="13">
        <f t="shared" si="4"/>
        <v>38.548672566371692</v>
      </c>
      <c r="T37" s="13">
        <f t="shared" si="2"/>
        <v>77.097345132743385</v>
      </c>
    </row>
    <row r="38" spans="1:20" ht="99.95" customHeight="1" x14ac:dyDescent="0.45">
      <c r="A38" s="6"/>
      <c r="B38" s="6" t="s">
        <v>32</v>
      </c>
      <c r="C38" s="6" t="s">
        <v>33</v>
      </c>
      <c r="D38" s="6" t="s">
        <v>73</v>
      </c>
      <c r="E38" s="6" t="s">
        <v>98</v>
      </c>
      <c r="F38" s="6" t="s">
        <v>99</v>
      </c>
      <c r="G38" s="6" t="s">
        <v>37</v>
      </c>
      <c r="H38" s="6" t="s">
        <v>77</v>
      </c>
      <c r="I38" s="6" t="s">
        <v>100</v>
      </c>
      <c r="J38" s="6" t="s">
        <v>101</v>
      </c>
      <c r="K38" s="6" t="s">
        <v>104</v>
      </c>
      <c r="L38" s="6">
        <v>42</v>
      </c>
      <c r="M38" s="6">
        <v>1</v>
      </c>
      <c r="N38" s="9" t="s">
        <v>81</v>
      </c>
      <c r="O38" s="10">
        <v>242</v>
      </c>
      <c r="P38" s="10">
        <f t="shared" si="0"/>
        <v>242</v>
      </c>
      <c r="Q38" s="10">
        <f t="shared" si="3"/>
        <v>43.560000000000009</v>
      </c>
      <c r="R38" s="10">
        <f t="shared" si="1"/>
        <v>43.560000000000009</v>
      </c>
      <c r="S38" s="13">
        <f t="shared" si="4"/>
        <v>38.548672566371692</v>
      </c>
      <c r="T38" s="13">
        <f t="shared" si="2"/>
        <v>38.548672566371692</v>
      </c>
    </row>
    <row r="39" spans="1:20" ht="99.95" customHeight="1" x14ac:dyDescent="0.45">
      <c r="A39" s="6"/>
      <c r="B39" s="6" t="s">
        <v>32</v>
      </c>
      <c r="C39" s="6" t="s">
        <v>33</v>
      </c>
      <c r="D39" s="6" t="s">
        <v>73</v>
      </c>
      <c r="E39" s="6" t="s">
        <v>105</v>
      </c>
      <c r="F39" s="6" t="s">
        <v>106</v>
      </c>
      <c r="G39" s="6" t="s">
        <v>37</v>
      </c>
      <c r="H39" s="6" t="s">
        <v>77</v>
      </c>
      <c r="I39" s="6" t="s">
        <v>107</v>
      </c>
      <c r="J39" s="6" t="s">
        <v>108</v>
      </c>
      <c r="K39" s="6" t="s">
        <v>109</v>
      </c>
      <c r="L39" s="6">
        <v>42</v>
      </c>
      <c r="M39" s="6">
        <v>1</v>
      </c>
      <c r="N39" s="9" t="s">
        <v>81</v>
      </c>
      <c r="O39" s="10">
        <v>269</v>
      </c>
      <c r="P39" s="10">
        <f t="shared" si="0"/>
        <v>269</v>
      </c>
      <c r="Q39" s="10">
        <f t="shared" si="3"/>
        <v>48.420000000000016</v>
      </c>
      <c r="R39" s="10">
        <f t="shared" si="1"/>
        <v>48.420000000000016</v>
      </c>
      <c r="S39" s="13">
        <f t="shared" si="4"/>
        <v>42.849557522123909</v>
      </c>
      <c r="T39" s="13">
        <f t="shared" si="2"/>
        <v>42.849557522123909</v>
      </c>
    </row>
    <row r="40" spans="1:20" ht="28.5" x14ac:dyDescent="0.45">
      <c r="A40" s="6"/>
      <c r="B40" s="6" t="s">
        <v>32</v>
      </c>
      <c r="C40" s="6" t="s">
        <v>33</v>
      </c>
      <c r="D40" s="6" t="s">
        <v>73</v>
      </c>
      <c r="E40" s="6" t="s">
        <v>105</v>
      </c>
      <c r="F40" s="6" t="s">
        <v>106</v>
      </c>
      <c r="G40" s="6" t="s">
        <v>37</v>
      </c>
      <c r="H40" s="6" t="s">
        <v>77</v>
      </c>
      <c r="I40" s="6" t="s">
        <v>107</v>
      </c>
      <c r="J40" s="6" t="s">
        <v>108</v>
      </c>
      <c r="K40" s="6" t="s">
        <v>109</v>
      </c>
      <c r="L40" s="6">
        <v>44</v>
      </c>
      <c r="M40" s="6">
        <v>1</v>
      </c>
      <c r="N40" s="9" t="s">
        <v>81</v>
      </c>
      <c r="O40" s="10">
        <v>269</v>
      </c>
      <c r="P40" s="10">
        <f t="shared" si="0"/>
        <v>269</v>
      </c>
      <c r="Q40" s="10">
        <f t="shared" si="3"/>
        <v>48.420000000000016</v>
      </c>
      <c r="R40" s="10">
        <f t="shared" si="1"/>
        <v>48.420000000000016</v>
      </c>
      <c r="S40" s="13">
        <f t="shared" si="4"/>
        <v>42.849557522123909</v>
      </c>
      <c r="T40" s="13">
        <f t="shared" si="2"/>
        <v>42.849557522123909</v>
      </c>
    </row>
    <row r="41" spans="1:20" ht="99.95" customHeight="1" x14ac:dyDescent="0.45">
      <c r="A41" s="6"/>
      <c r="B41" s="6" t="s">
        <v>32</v>
      </c>
      <c r="C41" s="6" t="s">
        <v>33</v>
      </c>
      <c r="D41" s="6" t="s">
        <v>73</v>
      </c>
      <c r="E41" s="6" t="s">
        <v>105</v>
      </c>
      <c r="F41" s="6" t="s">
        <v>106</v>
      </c>
      <c r="G41" s="6" t="s">
        <v>37</v>
      </c>
      <c r="H41" s="6" t="s">
        <v>77</v>
      </c>
      <c r="I41" s="6" t="s">
        <v>107</v>
      </c>
      <c r="J41" s="6" t="s">
        <v>108</v>
      </c>
      <c r="K41" s="6" t="s">
        <v>110</v>
      </c>
      <c r="L41" s="6">
        <v>46</v>
      </c>
      <c r="M41" s="6">
        <v>1</v>
      </c>
      <c r="N41" s="9" t="s">
        <v>81</v>
      </c>
      <c r="O41" s="10">
        <v>269</v>
      </c>
      <c r="P41" s="10">
        <f t="shared" si="0"/>
        <v>269</v>
      </c>
      <c r="Q41" s="10">
        <f t="shared" si="3"/>
        <v>48.420000000000016</v>
      </c>
      <c r="R41" s="10">
        <f t="shared" si="1"/>
        <v>48.420000000000016</v>
      </c>
      <c r="S41" s="13">
        <f t="shared" si="4"/>
        <v>42.849557522123909</v>
      </c>
      <c r="T41" s="13">
        <f t="shared" si="2"/>
        <v>42.849557522123909</v>
      </c>
    </row>
    <row r="42" spans="1:20" ht="99.95" customHeight="1" x14ac:dyDescent="0.45">
      <c r="A42" s="6"/>
      <c r="B42" s="6" t="s">
        <v>32</v>
      </c>
      <c r="C42" s="6" t="s">
        <v>33</v>
      </c>
      <c r="D42" s="6" t="s">
        <v>73</v>
      </c>
      <c r="E42" s="6" t="s">
        <v>105</v>
      </c>
      <c r="F42" s="6" t="s">
        <v>106</v>
      </c>
      <c r="G42" s="6" t="s">
        <v>37</v>
      </c>
      <c r="H42" s="6" t="s">
        <v>77</v>
      </c>
      <c r="I42" s="6" t="s">
        <v>107</v>
      </c>
      <c r="J42" s="6" t="s">
        <v>108</v>
      </c>
      <c r="K42" s="6" t="s">
        <v>111</v>
      </c>
      <c r="L42" s="6">
        <v>42</v>
      </c>
      <c r="M42" s="6">
        <v>1</v>
      </c>
      <c r="N42" s="9" t="s">
        <v>81</v>
      </c>
      <c r="O42" s="10">
        <v>269</v>
      </c>
      <c r="P42" s="10">
        <f t="shared" si="0"/>
        <v>269</v>
      </c>
      <c r="Q42" s="10">
        <f t="shared" si="3"/>
        <v>48.420000000000016</v>
      </c>
      <c r="R42" s="10">
        <f t="shared" si="1"/>
        <v>48.420000000000016</v>
      </c>
      <c r="S42" s="13">
        <f t="shared" si="4"/>
        <v>42.849557522123909</v>
      </c>
      <c r="T42" s="13">
        <f t="shared" si="2"/>
        <v>42.849557522123909</v>
      </c>
    </row>
    <row r="43" spans="1:20" ht="99.95" customHeight="1" x14ac:dyDescent="0.45">
      <c r="A43" s="6"/>
      <c r="B43" s="6" t="s">
        <v>32</v>
      </c>
      <c r="C43" s="6" t="s">
        <v>33</v>
      </c>
      <c r="D43" s="6" t="s">
        <v>73</v>
      </c>
      <c r="E43" s="6" t="s">
        <v>112</v>
      </c>
      <c r="F43" s="6" t="s">
        <v>113</v>
      </c>
      <c r="G43" s="6" t="s">
        <v>37</v>
      </c>
      <c r="H43" s="6" t="s">
        <v>77</v>
      </c>
      <c r="I43" s="6" t="s">
        <v>114</v>
      </c>
      <c r="J43" s="6" t="s">
        <v>115</v>
      </c>
      <c r="K43" s="6" t="s">
        <v>116</v>
      </c>
      <c r="L43" s="6">
        <v>42</v>
      </c>
      <c r="M43" s="6">
        <v>1</v>
      </c>
      <c r="N43" s="9" t="s">
        <v>81</v>
      </c>
      <c r="O43" s="10">
        <v>319</v>
      </c>
      <c r="P43" s="10">
        <f t="shared" si="0"/>
        <v>319</v>
      </c>
      <c r="Q43" s="10">
        <f t="shared" si="3"/>
        <v>57.420000000000016</v>
      </c>
      <c r="R43" s="10">
        <f t="shared" si="1"/>
        <v>57.420000000000016</v>
      </c>
      <c r="S43" s="13">
        <f t="shared" si="4"/>
        <v>50.81415929203542</v>
      </c>
      <c r="T43" s="13">
        <f t="shared" si="2"/>
        <v>50.81415929203542</v>
      </c>
    </row>
    <row r="44" spans="1:20" ht="28.5" x14ac:dyDescent="0.45">
      <c r="A44" s="6"/>
      <c r="B44" s="6" t="s">
        <v>32</v>
      </c>
      <c r="C44" s="6" t="s">
        <v>33</v>
      </c>
      <c r="D44" s="6" t="s">
        <v>73</v>
      </c>
      <c r="E44" s="6" t="s">
        <v>112</v>
      </c>
      <c r="F44" s="6" t="s">
        <v>113</v>
      </c>
      <c r="G44" s="6" t="s">
        <v>37</v>
      </c>
      <c r="H44" s="6" t="s">
        <v>77</v>
      </c>
      <c r="I44" s="6" t="s">
        <v>114</v>
      </c>
      <c r="J44" s="6" t="s">
        <v>115</v>
      </c>
      <c r="K44" s="6" t="s">
        <v>116</v>
      </c>
      <c r="L44" s="6">
        <v>44</v>
      </c>
      <c r="M44" s="6">
        <v>1</v>
      </c>
      <c r="N44" s="9" t="s">
        <v>81</v>
      </c>
      <c r="O44" s="10">
        <v>319</v>
      </c>
      <c r="P44" s="10">
        <f t="shared" si="0"/>
        <v>319</v>
      </c>
      <c r="Q44" s="10">
        <f t="shared" si="3"/>
        <v>57.420000000000016</v>
      </c>
      <c r="R44" s="10">
        <f t="shared" si="1"/>
        <v>57.420000000000016</v>
      </c>
      <c r="S44" s="13">
        <f t="shared" si="4"/>
        <v>50.81415929203542</v>
      </c>
      <c r="T44" s="13">
        <f t="shared" si="2"/>
        <v>50.81415929203542</v>
      </c>
    </row>
    <row r="45" spans="1:20" ht="99.95" customHeight="1" x14ac:dyDescent="0.45">
      <c r="A45" s="6"/>
      <c r="B45" s="6" t="s">
        <v>32</v>
      </c>
      <c r="C45" s="6" t="s">
        <v>33</v>
      </c>
      <c r="D45" s="6" t="s">
        <v>73</v>
      </c>
      <c r="E45" s="6" t="s">
        <v>117</v>
      </c>
      <c r="F45" s="6" t="s">
        <v>75</v>
      </c>
      <c r="G45" s="6" t="s">
        <v>37</v>
      </c>
      <c r="H45" s="6" t="s">
        <v>77</v>
      </c>
      <c r="I45" s="6" t="s">
        <v>118</v>
      </c>
      <c r="J45" s="6" t="s">
        <v>119</v>
      </c>
      <c r="K45" s="6" t="s">
        <v>120</v>
      </c>
      <c r="L45" s="6">
        <v>50</v>
      </c>
      <c r="M45" s="6">
        <v>1</v>
      </c>
      <c r="N45" s="9" t="s">
        <v>81</v>
      </c>
      <c r="O45" s="10">
        <v>257</v>
      </c>
      <c r="P45" s="10">
        <f t="shared" si="0"/>
        <v>257</v>
      </c>
      <c r="Q45" s="10">
        <f t="shared" si="3"/>
        <v>46.260000000000012</v>
      </c>
      <c r="R45" s="10">
        <f t="shared" si="1"/>
        <v>46.260000000000012</v>
      </c>
      <c r="S45" s="13">
        <f t="shared" si="4"/>
        <v>40.938053097345147</v>
      </c>
      <c r="T45" s="13">
        <f t="shared" si="2"/>
        <v>40.938053097345147</v>
      </c>
    </row>
    <row r="46" spans="1:20" ht="99.95" customHeight="1" x14ac:dyDescent="0.45">
      <c r="A46" s="6"/>
      <c r="B46" s="6" t="s">
        <v>32</v>
      </c>
      <c r="C46" s="6" t="s">
        <v>33</v>
      </c>
      <c r="D46" s="6" t="s">
        <v>73</v>
      </c>
      <c r="E46" s="6" t="s">
        <v>121</v>
      </c>
      <c r="F46" s="6" t="s">
        <v>75</v>
      </c>
      <c r="G46" s="6" t="s">
        <v>37</v>
      </c>
      <c r="H46" s="6" t="s">
        <v>77</v>
      </c>
      <c r="I46" s="6" t="s">
        <v>122</v>
      </c>
      <c r="J46" s="6" t="s">
        <v>123</v>
      </c>
      <c r="K46" s="6" t="s">
        <v>124</v>
      </c>
      <c r="L46" s="6">
        <v>42</v>
      </c>
      <c r="M46" s="6">
        <v>1</v>
      </c>
      <c r="N46" s="9" t="s">
        <v>81</v>
      </c>
      <c r="O46" s="10">
        <v>242</v>
      </c>
      <c r="P46" s="10">
        <f t="shared" si="0"/>
        <v>242</v>
      </c>
      <c r="Q46" s="10">
        <f t="shared" si="3"/>
        <v>43.560000000000009</v>
      </c>
      <c r="R46" s="10">
        <f t="shared" si="1"/>
        <v>43.560000000000009</v>
      </c>
      <c r="S46" s="13">
        <f t="shared" si="4"/>
        <v>38.548672566371692</v>
      </c>
      <c r="T46" s="13">
        <f t="shared" si="2"/>
        <v>38.548672566371692</v>
      </c>
    </row>
    <row r="47" spans="1:20" ht="99.95" customHeight="1" x14ac:dyDescent="0.45">
      <c r="A47" s="6"/>
      <c r="B47" s="6" t="s">
        <v>32</v>
      </c>
      <c r="C47" s="6" t="s">
        <v>33</v>
      </c>
      <c r="D47" s="6" t="s">
        <v>73</v>
      </c>
      <c r="E47" s="6" t="s">
        <v>125</v>
      </c>
      <c r="F47" s="6" t="s">
        <v>126</v>
      </c>
      <c r="G47" s="6" t="s">
        <v>37</v>
      </c>
      <c r="H47" s="6" t="s">
        <v>77</v>
      </c>
      <c r="I47" s="6" t="s">
        <v>127</v>
      </c>
      <c r="J47" s="6" t="s">
        <v>128</v>
      </c>
      <c r="K47" s="6" t="s">
        <v>129</v>
      </c>
      <c r="L47" s="6">
        <v>42</v>
      </c>
      <c r="M47" s="6">
        <v>2</v>
      </c>
      <c r="N47" s="9" t="s">
        <v>81</v>
      </c>
      <c r="O47" s="10">
        <v>439</v>
      </c>
      <c r="P47" s="10">
        <f t="shared" ref="P47:P78" si="5">SUM(O47*M47)</f>
        <v>878</v>
      </c>
      <c r="Q47" s="10">
        <f t="shared" si="3"/>
        <v>79.020000000000024</v>
      </c>
      <c r="R47" s="10">
        <f t="shared" ref="R47:R78" si="6">SUM(Q47*M47)</f>
        <v>158.04000000000005</v>
      </c>
      <c r="S47" s="13">
        <f t="shared" si="4"/>
        <v>69.929203539823035</v>
      </c>
      <c r="T47" s="13">
        <f t="shared" ref="T47:T78" si="7">SUM(S47*M47)</f>
        <v>139.85840707964607</v>
      </c>
    </row>
    <row r="48" spans="1:20" ht="99.95" customHeight="1" x14ac:dyDescent="0.45">
      <c r="A48" s="6"/>
      <c r="B48" s="6" t="s">
        <v>32</v>
      </c>
      <c r="C48" s="6" t="s">
        <v>33</v>
      </c>
      <c r="D48" s="6" t="s">
        <v>73</v>
      </c>
      <c r="E48" s="6" t="s">
        <v>130</v>
      </c>
      <c r="F48" s="6" t="s">
        <v>75</v>
      </c>
      <c r="G48" s="6" t="s">
        <v>37</v>
      </c>
      <c r="H48" s="6" t="s">
        <v>77</v>
      </c>
      <c r="I48" s="6" t="s">
        <v>131</v>
      </c>
      <c r="J48" s="6" t="s">
        <v>132</v>
      </c>
      <c r="K48" s="6" t="s">
        <v>133</v>
      </c>
      <c r="L48" s="6">
        <v>48</v>
      </c>
      <c r="M48" s="6">
        <v>1</v>
      </c>
      <c r="N48" s="9" t="s">
        <v>81</v>
      </c>
      <c r="O48" s="10">
        <v>216</v>
      </c>
      <c r="P48" s="10">
        <f t="shared" si="5"/>
        <v>216</v>
      </c>
      <c r="Q48" s="10">
        <f t="shared" si="3"/>
        <v>38.88000000000001</v>
      </c>
      <c r="R48" s="10">
        <f t="shared" si="6"/>
        <v>38.88000000000001</v>
      </c>
      <c r="S48" s="13">
        <f t="shared" si="4"/>
        <v>34.407079646017714</v>
      </c>
      <c r="T48" s="13">
        <f t="shared" si="7"/>
        <v>34.407079646017714</v>
      </c>
    </row>
    <row r="49" spans="1:20" ht="99.95" customHeight="1" x14ac:dyDescent="0.45">
      <c r="A49" s="6"/>
      <c r="B49" s="6" t="s">
        <v>32</v>
      </c>
      <c r="C49" s="6" t="s">
        <v>33</v>
      </c>
      <c r="D49" s="6" t="s">
        <v>73</v>
      </c>
      <c r="E49" s="6" t="s">
        <v>134</v>
      </c>
      <c r="F49" s="6" t="s">
        <v>135</v>
      </c>
      <c r="G49" s="6" t="s">
        <v>37</v>
      </c>
      <c r="H49" s="6" t="s">
        <v>77</v>
      </c>
      <c r="I49" s="6" t="s">
        <v>136</v>
      </c>
      <c r="J49" s="6" t="s">
        <v>137</v>
      </c>
      <c r="K49" s="6" t="s">
        <v>138</v>
      </c>
      <c r="L49" s="6">
        <v>40</v>
      </c>
      <c r="M49" s="6">
        <v>1</v>
      </c>
      <c r="N49" s="9" t="s">
        <v>81</v>
      </c>
      <c r="O49" s="10">
        <v>242</v>
      </c>
      <c r="P49" s="10">
        <f t="shared" si="5"/>
        <v>242</v>
      </c>
      <c r="Q49" s="10">
        <f t="shared" si="3"/>
        <v>43.560000000000009</v>
      </c>
      <c r="R49" s="10">
        <f t="shared" si="6"/>
        <v>43.560000000000009</v>
      </c>
      <c r="S49" s="13">
        <f t="shared" si="4"/>
        <v>38.548672566371692</v>
      </c>
      <c r="T49" s="13">
        <f t="shared" si="7"/>
        <v>38.548672566371692</v>
      </c>
    </row>
    <row r="50" spans="1:20" ht="28.5" x14ac:dyDescent="0.45">
      <c r="A50" s="6"/>
      <c r="B50" s="6" t="s">
        <v>32</v>
      </c>
      <c r="C50" s="6" t="s">
        <v>33</v>
      </c>
      <c r="D50" s="6" t="s">
        <v>73</v>
      </c>
      <c r="E50" s="6" t="s">
        <v>134</v>
      </c>
      <c r="F50" s="6" t="s">
        <v>135</v>
      </c>
      <c r="G50" s="6" t="s">
        <v>37</v>
      </c>
      <c r="H50" s="6" t="s">
        <v>77</v>
      </c>
      <c r="I50" s="6" t="s">
        <v>136</v>
      </c>
      <c r="J50" s="6" t="s">
        <v>137</v>
      </c>
      <c r="K50" s="6" t="s">
        <v>138</v>
      </c>
      <c r="L50" s="6">
        <v>42</v>
      </c>
      <c r="M50" s="6">
        <v>3</v>
      </c>
      <c r="N50" s="9" t="s">
        <v>81</v>
      </c>
      <c r="O50" s="10">
        <v>242</v>
      </c>
      <c r="P50" s="10">
        <f t="shared" si="5"/>
        <v>726</v>
      </c>
      <c r="Q50" s="10">
        <f t="shared" si="3"/>
        <v>43.560000000000009</v>
      </c>
      <c r="R50" s="10">
        <f t="shared" si="6"/>
        <v>130.68000000000004</v>
      </c>
      <c r="S50" s="13">
        <f t="shared" si="4"/>
        <v>38.548672566371692</v>
      </c>
      <c r="T50" s="13">
        <f t="shared" si="7"/>
        <v>115.64601769911508</v>
      </c>
    </row>
    <row r="51" spans="1:20" ht="99.95" customHeight="1" x14ac:dyDescent="0.45">
      <c r="A51" s="6"/>
      <c r="B51" s="6" t="s">
        <v>32</v>
      </c>
      <c r="C51" s="6" t="s">
        <v>33</v>
      </c>
      <c r="D51" s="6" t="s">
        <v>73</v>
      </c>
      <c r="E51" s="6" t="s">
        <v>139</v>
      </c>
      <c r="F51" s="6" t="s">
        <v>140</v>
      </c>
      <c r="G51" s="6" t="s">
        <v>37</v>
      </c>
      <c r="H51" s="6" t="s">
        <v>77</v>
      </c>
      <c r="I51" s="6" t="s">
        <v>141</v>
      </c>
      <c r="J51" s="6" t="s">
        <v>142</v>
      </c>
      <c r="K51" s="6" t="s">
        <v>120</v>
      </c>
      <c r="L51" s="6">
        <v>46</v>
      </c>
      <c r="M51" s="6">
        <v>5</v>
      </c>
      <c r="N51" s="9" t="s">
        <v>81</v>
      </c>
      <c r="O51" s="10">
        <v>216</v>
      </c>
      <c r="P51" s="10">
        <f t="shared" si="5"/>
        <v>1080</v>
      </c>
      <c r="Q51" s="10">
        <f t="shared" si="3"/>
        <v>38.88000000000001</v>
      </c>
      <c r="R51" s="10">
        <f t="shared" si="6"/>
        <v>194.40000000000003</v>
      </c>
      <c r="S51" s="13">
        <f t="shared" si="4"/>
        <v>34.407079646017714</v>
      </c>
      <c r="T51" s="13">
        <f t="shared" si="7"/>
        <v>172.03539823008856</v>
      </c>
    </row>
    <row r="52" spans="1:20" ht="99.95" customHeight="1" x14ac:dyDescent="0.45">
      <c r="A52" s="6"/>
      <c r="B52" s="6" t="s">
        <v>32</v>
      </c>
      <c r="C52" s="6" t="s">
        <v>33</v>
      </c>
      <c r="D52" s="6" t="s">
        <v>73</v>
      </c>
      <c r="E52" s="6" t="s">
        <v>139</v>
      </c>
      <c r="F52" s="6" t="s">
        <v>140</v>
      </c>
      <c r="G52" s="6" t="s">
        <v>37</v>
      </c>
      <c r="H52" s="6" t="s">
        <v>77</v>
      </c>
      <c r="I52" s="6" t="s">
        <v>141</v>
      </c>
      <c r="J52" s="6" t="s">
        <v>142</v>
      </c>
      <c r="K52" s="6" t="s">
        <v>143</v>
      </c>
      <c r="L52" s="6">
        <v>46</v>
      </c>
      <c r="M52" s="6">
        <v>2</v>
      </c>
      <c r="N52" s="9" t="s">
        <v>81</v>
      </c>
      <c r="O52" s="10">
        <v>216</v>
      </c>
      <c r="P52" s="10">
        <f t="shared" si="5"/>
        <v>432</v>
      </c>
      <c r="Q52" s="10">
        <f t="shared" si="3"/>
        <v>38.88000000000001</v>
      </c>
      <c r="R52" s="10">
        <f t="shared" si="6"/>
        <v>77.760000000000019</v>
      </c>
      <c r="S52" s="13">
        <f t="shared" si="4"/>
        <v>34.407079646017714</v>
      </c>
      <c r="T52" s="13">
        <f t="shared" si="7"/>
        <v>68.814159292035427</v>
      </c>
    </row>
    <row r="53" spans="1:20" ht="99.95" customHeight="1" x14ac:dyDescent="0.45">
      <c r="A53" s="6"/>
      <c r="B53" s="6" t="s">
        <v>32</v>
      </c>
      <c r="C53" s="6" t="s">
        <v>33</v>
      </c>
      <c r="D53" s="6" t="s">
        <v>73</v>
      </c>
      <c r="E53" s="6" t="s">
        <v>139</v>
      </c>
      <c r="F53" s="6" t="s">
        <v>140</v>
      </c>
      <c r="G53" s="6" t="s">
        <v>37</v>
      </c>
      <c r="H53" s="6" t="s">
        <v>77</v>
      </c>
      <c r="I53" s="6" t="s">
        <v>141</v>
      </c>
      <c r="J53" s="6" t="s">
        <v>142</v>
      </c>
      <c r="K53" s="6" t="s">
        <v>144</v>
      </c>
      <c r="L53" s="6">
        <v>46</v>
      </c>
      <c r="M53" s="6">
        <v>2</v>
      </c>
      <c r="N53" s="9" t="s">
        <v>81</v>
      </c>
      <c r="O53" s="10">
        <v>216</v>
      </c>
      <c r="P53" s="10">
        <f t="shared" si="5"/>
        <v>432</v>
      </c>
      <c r="Q53" s="10">
        <f t="shared" si="3"/>
        <v>38.88000000000001</v>
      </c>
      <c r="R53" s="10">
        <f t="shared" si="6"/>
        <v>77.760000000000019</v>
      </c>
      <c r="S53" s="13">
        <f t="shared" si="4"/>
        <v>34.407079646017714</v>
      </c>
      <c r="T53" s="13">
        <f t="shared" si="7"/>
        <v>68.814159292035427</v>
      </c>
    </row>
    <row r="54" spans="1:20" ht="99.95" customHeight="1" x14ac:dyDescent="0.45">
      <c r="A54" s="6"/>
      <c r="B54" s="6" t="s">
        <v>32</v>
      </c>
      <c r="C54" s="6" t="s">
        <v>33</v>
      </c>
      <c r="D54" s="6" t="s">
        <v>73</v>
      </c>
      <c r="E54" s="6" t="s">
        <v>139</v>
      </c>
      <c r="F54" s="6" t="s">
        <v>140</v>
      </c>
      <c r="G54" s="6" t="s">
        <v>37</v>
      </c>
      <c r="H54" s="6" t="s">
        <v>77</v>
      </c>
      <c r="I54" s="6" t="s">
        <v>141</v>
      </c>
      <c r="J54" s="6" t="s">
        <v>142</v>
      </c>
      <c r="K54" s="6" t="s">
        <v>145</v>
      </c>
      <c r="L54" s="6">
        <v>46</v>
      </c>
      <c r="M54" s="6">
        <v>1</v>
      </c>
      <c r="N54" s="9" t="s">
        <v>81</v>
      </c>
      <c r="O54" s="10">
        <v>216</v>
      </c>
      <c r="P54" s="10">
        <f t="shared" si="5"/>
        <v>216</v>
      </c>
      <c r="Q54" s="10">
        <f t="shared" si="3"/>
        <v>38.88000000000001</v>
      </c>
      <c r="R54" s="10">
        <f t="shared" si="6"/>
        <v>38.88000000000001</v>
      </c>
      <c r="S54" s="13">
        <f t="shared" si="4"/>
        <v>34.407079646017714</v>
      </c>
      <c r="T54" s="13">
        <f t="shared" si="7"/>
        <v>34.407079646017714</v>
      </c>
    </row>
    <row r="55" spans="1:20" ht="99.95" customHeight="1" x14ac:dyDescent="0.45">
      <c r="A55" s="6"/>
      <c r="B55" s="6" t="s">
        <v>32</v>
      </c>
      <c r="C55" s="6" t="s">
        <v>33</v>
      </c>
      <c r="D55" s="6" t="s">
        <v>73</v>
      </c>
      <c r="E55" s="6" t="s">
        <v>146</v>
      </c>
      <c r="F55" s="6" t="s">
        <v>147</v>
      </c>
      <c r="G55" s="6" t="s">
        <v>37</v>
      </c>
      <c r="H55" s="6" t="s">
        <v>77</v>
      </c>
      <c r="I55" s="6" t="s">
        <v>148</v>
      </c>
      <c r="J55" s="6" t="s">
        <v>149</v>
      </c>
      <c r="K55" s="6" t="s">
        <v>150</v>
      </c>
      <c r="L55" s="6">
        <v>48</v>
      </c>
      <c r="M55" s="6">
        <v>3</v>
      </c>
      <c r="N55" s="9" t="s">
        <v>81</v>
      </c>
      <c r="O55" s="10">
        <v>218</v>
      </c>
      <c r="P55" s="10">
        <f t="shared" si="5"/>
        <v>654</v>
      </c>
      <c r="Q55" s="10">
        <f t="shared" si="3"/>
        <v>39.240000000000009</v>
      </c>
      <c r="R55" s="10">
        <f t="shared" si="6"/>
        <v>117.72000000000003</v>
      </c>
      <c r="S55" s="13">
        <f t="shared" si="4"/>
        <v>34.725663716814168</v>
      </c>
      <c r="T55" s="13">
        <f t="shared" si="7"/>
        <v>104.1769911504425</v>
      </c>
    </row>
    <row r="56" spans="1:20" ht="99.95" customHeight="1" x14ac:dyDescent="0.45">
      <c r="A56" s="6"/>
      <c r="B56" s="6" t="s">
        <v>32</v>
      </c>
      <c r="C56" s="6" t="s">
        <v>33</v>
      </c>
      <c r="D56" s="6" t="s">
        <v>73</v>
      </c>
      <c r="E56" s="6" t="s">
        <v>151</v>
      </c>
      <c r="F56" s="6" t="s">
        <v>152</v>
      </c>
      <c r="G56" s="6" t="s">
        <v>37</v>
      </c>
      <c r="H56" s="6" t="s">
        <v>77</v>
      </c>
      <c r="I56" s="6" t="s">
        <v>153</v>
      </c>
      <c r="J56" s="6" t="s">
        <v>154</v>
      </c>
      <c r="K56" s="6" t="s">
        <v>155</v>
      </c>
      <c r="L56" s="6">
        <v>42</v>
      </c>
      <c r="M56" s="6">
        <v>4</v>
      </c>
      <c r="N56" s="9" t="s">
        <v>81</v>
      </c>
      <c r="O56" s="10">
        <v>350</v>
      </c>
      <c r="P56" s="10">
        <f t="shared" si="5"/>
        <v>1400</v>
      </c>
      <c r="Q56" s="10">
        <f t="shared" si="3"/>
        <v>63.000000000000014</v>
      </c>
      <c r="R56" s="10">
        <f t="shared" si="6"/>
        <v>252.00000000000006</v>
      </c>
      <c r="S56" s="13">
        <f t="shared" si="4"/>
        <v>55.752212389380546</v>
      </c>
      <c r="T56" s="13">
        <f t="shared" si="7"/>
        <v>223.00884955752218</v>
      </c>
    </row>
    <row r="57" spans="1:20" ht="99.95" customHeight="1" x14ac:dyDescent="0.45">
      <c r="A57" s="6"/>
      <c r="B57" s="6" t="s">
        <v>32</v>
      </c>
      <c r="C57" s="6" t="s">
        <v>33</v>
      </c>
      <c r="D57" s="6" t="s">
        <v>73</v>
      </c>
      <c r="E57" s="6" t="s">
        <v>156</v>
      </c>
      <c r="F57" s="6" t="s">
        <v>75</v>
      </c>
      <c r="G57" s="6" t="s">
        <v>37</v>
      </c>
      <c r="H57" s="6" t="s">
        <v>77</v>
      </c>
      <c r="I57" s="6" t="s">
        <v>157</v>
      </c>
      <c r="J57" s="6" t="s">
        <v>158</v>
      </c>
      <c r="K57" s="6" t="s">
        <v>159</v>
      </c>
      <c r="L57" s="6">
        <v>48</v>
      </c>
      <c r="M57" s="6">
        <v>2</v>
      </c>
      <c r="N57" s="9" t="s">
        <v>81</v>
      </c>
      <c r="O57" s="10">
        <v>194</v>
      </c>
      <c r="P57" s="10">
        <f t="shared" si="5"/>
        <v>388</v>
      </c>
      <c r="Q57" s="10">
        <f t="shared" si="3"/>
        <v>34.920000000000009</v>
      </c>
      <c r="R57" s="10">
        <f t="shared" si="6"/>
        <v>69.840000000000018</v>
      </c>
      <c r="S57" s="13">
        <f t="shared" si="4"/>
        <v>30.902654867256647</v>
      </c>
      <c r="T57" s="13">
        <f t="shared" si="7"/>
        <v>61.805309734513294</v>
      </c>
    </row>
    <row r="58" spans="1:20" ht="99.95" customHeight="1" x14ac:dyDescent="0.45">
      <c r="A58" s="6"/>
      <c r="B58" s="6" t="s">
        <v>32</v>
      </c>
      <c r="C58" s="6" t="s">
        <v>33</v>
      </c>
      <c r="D58" s="6" t="s">
        <v>73</v>
      </c>
      <c r="E58" s="6" t="s">
        <v>160</v>
      </c>
      <c r="F58" s="6" t="s">
        <v>75</v>
      </c>
      <c r="G58" s="6" t="s">
        <v>37</v>
      </c>
      <c r="H58" s="6" t="s">
        <v>77</v>
      </c>
      <c r="I58" s="6" t="s">
        <v>161</v>
      </c>
      <c r="J58" s="6" t="s">
        <v>162</v>
      </c>
      <c r="K58" s="6" t="s">
        <v>163</v>
      </c>
      <c r="L58" s="6">
        <v>40</v>
      </c>
      <c r="M58" s="6">
        <v>1</v>
      </c>
      <c r="N58" s="9" t="s">
        <v>81</v>
      </c>
      <c r="O58" s="10">
        <v>158</v>
      </c>
      <c r="P58" s="10">
        <f t="shared" si="5"/>
        <v>158</v>
      </c>
      <c r="Q58" s="10">
        <f t="shared" si="3"/>
        <v>28.440000000000008</v>
      </c>
      <c r="R58" s="10">
        <f t="shared" si="6"/>
        <v>28.440000000000008</v>
      </c>
      <c r="S58" s="13">
        <f t="shared" si="4"/>
        <v>25.168141592920364</v>
      </c>
      <c r="T58" s="13">
        <f t="shared" si="7"/>
        <v>25.168141592920364</v>
      </c>
    </row>
    <row r="59" spans="1:20" ht="99.95" customHeight="1" x14ac:dyDescent="0.45">
      <c r="A59" s="6"/>
      <c r="B59" s="6" t="s">
        <v>32</v>
      </c>
      <c r="C59" s="6" t="s">
        <v>33</v>
      </c>
      <c r="D59" s="6" t="s">
        <v>73</v>
      </c>
      <c r="E59" s="6" t="s">
        <v>164</v>
      </c>
      <c r="F59" s="6" t="s">
        <v>90</v>
      </c>
      <c r="G59" s="6" t="s">
        <v>37</v>
      </c>
      <c r="H59" s="6" t="s">
        <v>77</v>
      </c>
      <c r="I59" s="6" t="s">
        <v>165</v>
      </c>
      <c r="J59" s="6" t="s">
        <v>166</v>
      </c>
      <c r="K59" s="6" t="s">
        <v>93</v>
      </c>
      <c r="L59" s="6">
        <v>40</v>
      </c>
      <c r="M59" s="6">
        <v>1</v>
      </c>
      <c r="N59" s="9" t="s">
        <v>81</v>
      </c>
      <c r="O59" s="10">
        <v>257</v>
      </c>
      <c r="P59" s="10">
        <f t="shared" si="5"/>
        <v>257</v>
      </c>
      <c r="Q59" s="10">
        <f t="shared" si="3"/>
        <v>46.260000000000012</v>
      </c>
      <c r="R59" s="10">
        <f t="shared" si="6"/>
        <v>46.260000000000012</v>
      </c>
      <c r="S59" s="13">
        <f t="shared" si="4"/>
        <v>40.938053097345147</v>
      </c>
      <c r="T59" s="13">
        <f t="shared" si="7"/>
        <v>40.938053097345147</v>
      </c>
    </row>
    <row r="60" spans="1:20" ht="99.95" customHeight="1" x14ac:dyDescent="0.45">
      <c r="A60" s="6"/>
      <c r="B60" s="6" t="s">
        <v>32</v>
      </c>
      <c r="C60" s="6" t="s">
        <v>33</v>
      </c>
      <c r="D60" s="6" t="s">
        <v>73</v>
      </c>
      <c r="E60" s="6" t="s">
        <v>167</v>
      </c>
      <c r="F60" s="6" t="s">
        <v>54</v>
      </c>
      <c r="G60" s="6" t="s">
        <v>37</v>
      </c>
      <c r="H60" s="6" t="s">
        <v>77</v>
      </c>
      <c r="I60" s="6" t="s">
        <v>168</v>
      </c>
      <c r="J60" s="6" t="s">
        <v>169</v>
      </c>
      <c r="K60" s="6" t="s">
        <v>170</v>
      </c>
      <c r="L60" s="6">
        <v>42</v>
      </c>
      <c r="M60" s="6">
        <v>1</v>
      </c>
      <c r="N60" s="9" t="s">
        <v>81</v>
      </c>
      <c r="O60" s="10">
        <v>288</v>
      </c>
      <c r="P60" s="10">
        <f t="shared" si="5"/>
        <v>288</v>
      </c>
      <c r="Q60" s="10">
        <f t="shared" si="3"/>
        <v>51.840000000000018</v>
      </c>
      <c r="R60" s="10">
        <f t="shared" si="6"/>
        <v>51.840000000000018</v>
      </c>
      <c r="S60" s="13">
        <f t="shared" si="4"/>
        <v>45.876106194690287</v>
      </c>
      <c r="T60" s="13">
        <f t="shared" si="7"/>
        <v>45.876106194690287</v>
      </c>
    </row>
    <row r="61" spans="1:20" ht="99.95" customHeight="1" x14ac:dyDescent="0.45">
      <c r="A61" s="6"/>
      <c r="B61" s="6" t="s">
        <v>32</v>
      </c>
      <c r="C61" s="6" t="s">
        <v>33</v>
      </c>
      <c r="D61" s="6" t="s">
        <v>73</v>
      </c>
      <c r="E61" s="6" t="s">
        <v>171</v>
      </c>
      <c r="F61" s="6" t="s">
        <v>75</v>
      </c>
      <c r="G61" s="6" t="s">
        <v>37</v>
      </c>
      <c r="H61" s="6" t="s">
        <v>77</v>
      </c>
      <c r="I61" s="6" t="s">
        <v>172</v>
      </c>
      <c r="J61" s="6" t="s">
        <v>173</v>
      </c>
      <c r="K61" s="6" t="s">
        <v>124</v>
      </c>
      <c r="L61" s="6">
        <v>46</v>
      </c>
      <c r="M61" s="6">
        <v>1</v>
      </c>
      <c r="N61" s="9" t="s">
        <v>81</v>
      </c>
      <c r="O61" s="10">
        <v>257</v>
      </c>
      <c r="P61" s="10">
        <f t="shared" si="5"/>
        <v>257</v>
      </c>
      <c r="Q61" s="10">
        <f t="shared" si="3"/>
        <v>46.260000000000012</v>
      </c>
      <c r="R61" s="10">
        <f t="shared" si="6"/>
        <v>46.260000000000012</v>
      </c>
      <c r="S61" s="13">
        <f t="shared" si="4"/>
        <v>40.938053097345147</v>
      </c>
      <c r="T61" s="13">
        <f t="shared" si="7"/>
        <v>40.938053097345147</v>
      </c>
    </row>
    <row r="62" spans="1:20" ht="99.95" customHeight="1" x14ac:dyDescent="0.45">
      <c r="A62" s="6"/>
      <c r="B62" s="6" t="s">
        <v>32</v>
      </c>
      <c r="C62" s="6" t="s">
        <v>33</v>
      </c>
      <c r="D62" s="6" t="s">
        <v>73</v>
      </c>
      <c r="E62" s="6" t="s">
        <v>171</v>
      </c>
      <c r="F62" s="6" t="s">
        <v>75</v>
      </c>
      <c r="G62" s="6" t="s">
        <v>37</v>
      </c>
      <c r="H62" s="6" t="s">
        <v>77</v>
      </c>
      <c r="I62" s="6" t="s">
        <v>172</v>
      </c>
      <c r="J62" s="6" t="s">
        <v>173</v>
      </c>
      <c r="K62" s="6" t="s">
        <v>174</v>
      </c>
      <c r="L62" s="6">
        <v>46</v>
      </c>
      <c r="M62" s="6">
        <v>1</v>
      </c>
      <c r="N62" s="9" t="s">
        <v>81</v>
      </c>
      <c r="O62" s="10">
        <v>257</v>
      </c>
      <c r="P62" s="10">
        <f t="shared" si="5"/>
        <v>257</v>
      </c>
      <c r="Q62" s="10">
        <f t="shared" si="3"/>
        <v>46.260000000000012</v>
      </c>
      <c r="R62" s="10">
        <f t="shared" si="6"/>
        <v>46.260000000000012</v>
      </c>
      <c r="S62" s="13">
        <f t="shared" si="4"/>
        <v>40.938053097345147</v>
      </c>
      <c r="T62" s="13">
        <f t="shared" si="7"/>
        <v>40.938053097345147</v>
      </c>
    </row>
    <row r="63" spans="1:20" ht="99.95" customHeight="1" x14ac:dyDescent="0.45">
      <c r="A63" s="6"/>
      <c r="B63" s="6" t="s">
        <v>32</v>
      </c>
      <c r="C63" s="6" t="s">
        <v>33</v>
      </c>
      <c r="D63" s="6" t="s">
        <v>73</v>
      </c>
      <c r="E63" s="6" t="s">
        <v>175</v>
      </c>
      <c r="F63" s="6" t="s">
        <v>140</v>
      </c>
      <c r="G63" s="6" t="s">
        <v>37</v>
      </c>
      <c r="H63" s="6" t="s">
        <v>77</v>
      </c>
      <c r="I63" s="6" t="s">
        <v>176</v>
      </c>
      <c r="J63" s="6" t="s">
        <v>177</v>
      </c>
      <c r="K63" s="6" t="s">
        <v>143</v>
      </c>
      <c r="L63" s="6">
        <v>46</v>
      </c>
      <c r="M63" s="6">
        <v>1</v>
      </c>
      <c r="N63" s="9" t="s">
        <v>81</v>
      </c>
      <c r="O63" s="10">
        <v>257</v>
      </c>
      <c r="P63" s="10">
        <f t="shared" si="5"/>
        <v>257</v>
      </c>
      <c r="Q63" s="10">
        <f t="shared" si="3"/>
        <v>46.260000000000012</v>
      </c>
      <c r="R63" s="10">
        <f t="shared" si="6"/>
        <v>46.260000000000012</v>
      </c>
      <c r="S63" s="13">
        <f t="shared" si="4"/>
        <v>40.938053097345147</v>
      </c>
      <c r="T63" s="13">
        <f t="shared" si="7"/>
        <v>40.938053097345147</v>
      </c>
    </row>
    <row r="64" spans="1:20" ht="99.95" customHeight="1" x14ac:dyDescent="0.45">
      <c r="A64" s="6"/>
      <c r="B64" s="6" t="s">
        <v>32</v>
      </c>
      <c r="C64" s="6" t="s">
        <v>33</v>
      </c>
      <c r="D64" s="6" t="s">
        <v>73</v>
      </c>
      <c r="E64" s="6" t="s">
        <v>175</v>
      </c>
      <c r="F64" s="6" t="s">
        <v>140</v>
      </c>
      <c r="G64" s="6" t="s">
        <v>37</v>
      </c>
      <c r="H64" s="6" t="s">
        <v>77</v>
      </c>
      <c r="I64" s="6" t="s">
        <v>176</v>
      </c>
      <c r="J64" s="6" t="s">
        <v>177</v>
      </c>
      <c r="K64" s="6" t="s">
        <v>178</v>
      </c>
      <c r="L64" s="6">
        <v>46</v>
      </c>
      <c r="M64" s="6">
        <v>1</v>
      </c>
      <c r="N64" s="9" t="s">
        <v>81</v>
      </c>
      <c r="O64" s="10">
        <v>257</v>
      </c>
      <c r="P64" s="10">
        <f t="shared" si="5"/>
        <v>257</v>
      </c>
      <c r="Q64" s="10">
        <f t="shared" si="3"/>
        <v>46.260000000000012</v>
      </c>
      <c r="R64" s="10">
        <f t="shared" si="6"/>
        <v>46.260000000000012</v>
      </c>
      <c r="S64" s="13">
        <f t="shared" si="4"/>
        <v>40.938053097345147</v>
      </c>
      <c r="T64" s="13">
        <f t="shared" si="7"/>
        <v>40.938053097345147</v>
      </c>
    </row>
    <row r="65" spans="1:20" ht="99.95" customHeight="1" x14ac:dyDescent="0.45">
      <c r="A65" s="6"/>
      <c r="B65" s="6" t="s">
        <v>32</v>
      </c>
      <c r="C65" s="6" t="s">
        <v>33</v>
      </c>
      <c r="D65" s="6" t="s">
        <v>73</v>
      </c>
      <c r="E65" s="6" t="s">
        <v>179</v>
      </c>
      <c r="F65" s="6" t="s">
        <v>126</v>
      </c>
      <c r="G65" s="6" t="s">
        <v>37</v>
      </c>
      <c r="H65" s="6" t="s">
        <v>77</v>
      </c>
      <c r="I65" s="6" t="s">
        <v>180</v>
      </c>
      <c r="J65" s="6" t="s">
        <v>181</v>
      </c>
      <c r="K65" s="6" t="s">
        <v>182</v>
      </c>
      <c r="L65" s="6">
        <v>42</v>
      </c>
      <c r="M65" s="6">
        <v>1</v>
      </c>
      <c r="N65" s="9" t="s">
        <v>81</v>
      </c>
      <c r="O65" s="10">
        <v>367</v>
      </c>
      <c r="P65" s="10">
        <f t="shared" si="5"/>
        <v>367</v>
      </c>
      <c r="Q65" s="10">
        <f t="shared" si="3"/>
        <v>66.060000000000016</v>
      </c>
      <c r="R65" s="10">
        <f t="shared" si="6"/>
        <v>66.060000000000016</v>
      </c>
      <c r="S65" s="13">
        <f t="shared" si="4"/>
        <v>58.460176991150462</v>
      </c>
      <c r="T65" s="13">
        <f t="shared" si="7"/>
        <v>58.460176991150462</v>
      </c>
    </row>
    <row r="66" spans="1:20" ht="99.95" customHeight="1" x14ac:dyDescent="0.45">
      <c r="A66" s="6"/>
      <c r="B66" s="6" t="s">
        <v>32</v>
      </c>
      <c r="C66" s="6" t="s">
        <v>33</v>
      </c>
      <c r="D66" s="6" t="s">
        <v>73</v>
      </c>
      <c r="E66" s="6" t="s">
        <v>183</v>
      </c>
      <c r="F66" s="6" t="s">
        <v>75</v>
      </c>
      <c r="G66" s="6" t="s">
        <v>37</v>
      </c>
      <c r="H66" s="6" t="s">
        <v>77</v>
      </c>
      <c r="I66" s="6" t="s">
        <v>184</v>
      </c>
      <c r="J66" s="6" t="s">
        <v>185</v>
      </c>
      <c r="K66" s="6" t="s">
        <v>186</v>
      </c>
      <c r="L66" s="6">
        <v>46</v>
      </c>
      <c r="M66" s="6">
        <v>22</v>
      </c>
      <c r="N66" s="9" t="s">
        <v>81</v>
      </c>
      <c r="O66" s="10">
        <v>228</v>
      </c>
      <c r="P66" s="10">
        <f t="shared" si="5"/>
        <v>5016</v>
      </c>
      <c r="Q66" s="10">
        <f t="shared" si="3"/>
        <v>41.040000000000013</v>
      </c>
      <c r="R66" s="10">
        <f t="shared" si="6"/>
        <v>902.88000000000034</v>
      </c>
      <c r="S66" s="13">
        <f t="shared" si="4"/>
        <v>36.318584070796476</v>
      </c>
      <c r="T66" s="13">
        <f t="shared" si="7"/>
        <v>799.00884955752247</v>
      </c>
    </row>
    <row r="67" spans="1:20" ht="99.95" customHeight="1" x14ac:dyDescent="0.45">
      <c r="A67" s="6"/>
      <c r="B67" s="6" t="s">
        <v>32</v>
      </c>
      <c r="C67" s="6" t="s">
        <v>33</v>
      </c>
      <c r="D67" s="6" t="s">
        <v>73</v>
      </c>
      <c r="E67" s="6" t="s">
        <v>183</v>
      </c>
      <c r="F67" s="6" t="s">
        <v>75</v>
      </c>
      <c r="G67" s="6" t="s">
        <v>37</v>
      </c>
      <c r="H67" s="6" t="s">
        <v>77</v>
      </c>
      <c r="I67" s="6" t="s">
        <v>184</v>
      </c>
      <c r="J67" s="6" t="s">
        <v>185</v>
      </c>
      <c r="K67" s="6" t="s">
        <v>187</v>
      </c>
      <c r="L67" s="6">
        <v>46</v>
      </c>
      <c r="M67" s="6">
        <v>17</v>
      </c>
      <c r="N67" s="9" t="s">
        <v>81</v>
      </c>
      <c r="O67" s="10">
        <v>228</v>
      </c>
      <c r="P67" s="10">
        <f t="shared" si="5"/>
        <v>3876</v>
      </c>
      <c r="Q67" s="10">
        <f t="shared" si="3"/>
        <v>41.040000000000013</v>
      </c>
      <c r="R67" s="10">
        <f t="shared" si="6"/>
        <v>697.68000000000018</v>
      </c>
      <c r="S67" s="13">
        <f t="shared" si="4"/>
        <v>36.318584070796476</v>
      </c>
      <c r="T67" s="13">
        <f t="shared" si="7"/>
        <v>617.41592920354014</v>
      </c>
    </row>
    <row r="68" spans="1:20" ht="99.95" customHeight="1" x14ac:dyDescent="0.45">
      <c r="A68" s="6"/>
      <c r="B68" s="6" t="s">
        <v>32</v>
      </c>
      <c r="C68" s="6" t="s">
        <v>33</v>
      </c>
      <c r="D68" s="6" t="s">
        <v>73</v>
      </c>
      <c r="E68" s="6" t="s">
        <v>183</v>
      </c>
      <c r="F68" s="6" t="s">
        <v>75</v>
      </c>
      <c r="G68" s="6" t="s">
        <v>37</v>
      </c>
      <c r="H68" s="6" t="s">
        <v>77</v>
      </c>
      <c r="I68" s="6" t="s">
        <v>184</v>
      </c>
      <c r="J68" s="6" t="s">
        <v>185</v>
      </c>
      <c r="K68" s="6" t="s">
        <v>188</v>
      </c>
      <c r="L68" s="6">
        <v>46</v>
      </c>
      <c r="M68" s="6">
        <v>11</v>
      </c>
      <c r="N68" s="9" t="s">
        <v>81</v>
      </c>
      <c r="O68" s="10">
        <v>228</v>
      </c>
      <c r="P68" s="10">
        <f t="shared" si="5"/>
        <v>2508</v>
      </c>
      <c r="Q68" s="10">
        <f t="shared" si="3"/>
        <v>41.040000000000013</v>
      </c>
      <c r="R68" s="10">
        <f t="shared" si="6"/>
        <v>451.44000000000017</v>
      </c>
      <c r="S68" s="13">
        <f t="shared" si="4"/>
        <v>36.318584070796476</v>
      </c>
      <c r="T68" s="13">
        <f t="shared" si="7"/>
        <v>399.50442477876123</v>
      </c>
    </row>
    <row r="69" spans="1:20" ht="99.95" customHeight="1" x14ac:dyDescent="0.45">
      <c r="A69" s="6"/>
      <c r="B69" s="6" t="s">
        <v>32</v>
      </c>
      <c r="C69" s="6" t="s">
        <v>33</v>
      </c>
      <c r="D69" s="6" t="s">
        <v>73</v>
      </c>
      <c r="E69" s="6" t="s">
        <v>183</v>
      </c>
      <c r="F69" s="6" t="s">
        <v>75</v>
      </c>
      <c r="G69" s="6" t="s">
        <v>37</v>
      </c>
      <c r="H69" s="6" t="s">
        <v>77</v>
      </c>
      <c r="I69" s="6" t="s">
        <v>184</v>
      </c>
      <c r="J69" s="6" t="s">
        <v>185</v>
      </c>
      <c r="K69" s="6" t="s">
        <v>189</v>
      </c>
      <c r="L69" s="6">
        <v>46</v>
      </c>
      <c r="M69" s="6">
        <v>1</v>
      </c>
      <c r="N69" s="9" t="s">
        <v>81</v>
      </c>
      <c r="O69" s="10">
        <v>228</v>
      </c>
      <c r="P69" s="10">
        <f t="shared" si="5"/>
        <v>228</v>
      </c>
      <c r="Q69" s="10">
        <f t="shared" si="3"/>
        <v>41.040000000000013</v>
      </c>
      <c r="R69" s="10">
        <f t="shared" si="6"/>
        <v>41.040000000000013</v>
      </c>
      <c r="S69" s="13">
        <f t="shared" si="4"/>
        <v>36.318584070796476</v>
      </c>
      <c r="T69" s="13">
        <f t="shared" si="7"/>
        <v>36.318584070796476</v>
      </c>
    </row>
    <row r="70" spans="1:20" ht="99.95" customHeight="1" x14ac:dyDescent="0.45">
      <c r="A70" s="6"/>
      <c r="B70" s="6" t="s">
        <v>32</v>
      </c>
      <c r="C70" s="6" t="s">
        <v>33</v>
      </c>
      <c r="D70" s="6" t="s">
        <v>73</v>
      </c>
      <c r="E70" s="6" t="s">
        <v>190</v>
      </c>
      <c r="F70" s="6" t="s">
        <v>147</v>
      </c>
      <c r="G70" s="6" t="s">
        <v>37</v>
      </c>
      <c r="H70" s="6" t="s">
        <v>77</v>
      </c>
      <c r="I70" s="6" t="s">
        <v>191</v>
      </c>
      <c r="J70" s="6" t="s">
        <v>192</v>
      </c>
      <c r="K70" s="6" t="s">
        <v>193</v>
      </c>
      <c r="L70" s="6">
        <v>46</v>
      </c>
      <c r="M70" s="6">
        <v>2</v>
      </c>
      <c r="N70" s="9" t="s">
        <v>81</v>
      </c>
      <c r="O70" s="10">
        <v>218</v>
      </c>
      <c r="P70" s="10">
        <f t="shared" si="5"/>
        <v>436</v>
      </c>
      <c r="Q70" s="10">
        <f t="shared" si="3"/>
        <v>39.240000000000009</v>
      </c>
      <c r="R70" s="10">
        <f t="shared" si="6"/>
        <v>78.480000000000018</v>
      </c>
      <c r="S70" s="13">
        <f t="shared" si="4"/>
        <v>34.725663716814168</v>
      </c>
      <c r="T70" s="13">
        <f t="shared" si="7"/>
        <v>69.451327433628336</v>
      </c>
    </row>
    <row r="71" spans="1:20" ht="99.95" customHeight="1" x14ac:dyDescent="0.45">
      <c r="A71" s="6"/>
      <c r="B71" s="6" t="s">
        <v>32</v>
      </c>
      <c r="C71" s="6" t="s">
        <v>33</v>
      </c>
      <c r="D71" s="6" t="s">
        <v>194</v>
      </c>
      <c r="E71" s="6" t="s">
        <v>195</v>
      </c>
      <c r="F71" s="6" t="s">
        <v>196</v>
      </c>
      <c r="G71" s="6" t="s">
        <v>37</v>
      </c>
      <c r="H71" s="6" t="s">
        <v>197</v>
      </c>
      <c r="I71" s="6" t="s">
        <v>198</v>
      </c>
      <c r="J71" s="6" t="s">
        <v>199</v>
      </c>
      <c r="K71" s="6" t="s">
        <v>200</v>
      </c>
      <c r="L71" s="6">
        <v>42</v>
      </c>
      <c r="M71" s="6">
        <v>1</v>
      </c>
      <c r="N71" s="9" t="s">
        <v>201</v>
      </c>
      <c r="O71" s="10">
        <v>307</v>
      </c>
      <c r="P71" s="10">
        <f t="shared" si="5"/>
        <v>307</v>
      </c>
      <c r="Q71" s="10">
        <f t="shared" si="3"/>
        <v>55.260000000000012</v>
      </c>
      <c r="R71" s="10">
        <f t="shared" si="6"/>
        <v>55.260000000000012</v>
      </c>
      <c r="S71" s="13">
        <f t="shared" si="4"/>
        <v>48.902654867256651</v>
      </c>
      <c r="T71" s="13">
        <f t="shared" si="7"/>
        <v>48.902654867256651</v>
      </c>
    </row>
    <row r="72" spans="1:20" ht="99.95" customHeight="1" x14ac:dyDescent="0.45">
      <c r="A72" s="6"/>
      <c r="B72" s="6" t="s">
        <v>32</v>
      </c>
      <c r="C72" s="6" t="s">
        <v>33</v>
      </c>
      <c r="D72" s="6" t="s">
        <v>202</v>
      </c>
      <c r="E72" s="6" t="s">
        <v>203</v>
      </c>
      <c r="F72" s="6" t="s">
        <v>135</v>
      </c>
      <c r="G72" s="6" t="s">
        <v>37</v>
      </c>
      <c r="H72" s="6" t="s">
        <v>204</v>
      </c>
      <c r="I72" s="6" t="s">
        <v>205</v>
      </c>
      <c r="J72" s="6" t="s">
        <v>206</v>
      </c>
      <c r="K72" s="6" t="s">
        <v>138</v>
      </c>
      <c r="L72" s="6">
        <v>46</v>
      </c>
      <c r="M72" s="6">
        <v>3</v>
      </c>
      <c r="N72" s="9" t="s">
        <v>207</v>
      </c>
      <c r="O72" s="10">
        <v>94</v>
      </c>
      <c r="P72" s="10">
        <f t="shared" si="5"/>
        <v>282</v>
      </c>
      <c r="Q72" s="10">
        <f t="shared" si="3"/>
        <v>16.920000000000005</v>
      </c>
      <c r="R72" s="10">
        <f t="shared" si="6"/>
        <v>50.760000000000019</v>
      </c>
      <c r="S72" s="13">
        <f t="shared" si="4"/>
        <v>14.973451327433635</v>
      </c>
      <c r="T72" s="13">
        <f t="shared" si="7"/>
        <v>44.920353982300902</v>
      </c>
    </row>
    <row r="73" spans="1:20" ht="99.95" customHeight="1" x14ac:dyDescent="0.45">
      <c r="A73" s="6"/>
      <c r="B73" s="6" t="s">
        <v>32</v>
      </c>
      <c r="C73" s="6" t="s">
        <v>33</v>
      </c>
      <c r="D73" s="6" t="s">
        <v>202</v>
      </c>
      <c r="E73" s="6" t="s">
        <v>208</v>
      </c>
      <c r="F73" s="6" t="s">
        <v>209</v>
      </c>
      <c r="G73" s="6" t="s">
        <v>37</v>
      </c>
      <c r="H73" s="6" t="s">
        <v>204</v>
      </c>
      <c r="I73" s="6" t="s">
        <v>210</v>
      </c>
      <c r="J73" s="6" t="s">
        <v>211</v>
      </c>
      <c r="K73" s="6" t="s">
        <v>212</v>
      </c>
      <c r="L73" s="6">
        <v>46</v>
      </c>
      <c r="M73" s="6">
        <v>25</v>
      </c>
      <c r="N73" s="9" t="s">
        <v>207</v>
      </c>
      <c r="O73" s="10">
        <v>223</v>
      </c>
      <c r="P73" s="10">
        <f t="shared" si="5"/>
        <v>5575</v>
      </c>
      <c r="Q73" s="10">
        <f t="shared" si="3"/>
        <v>40.140000000000008</v>
      </c>
      <c r="R73" s="10">
        <f t="shared" si="6"/>
        <v>1003.5000000000002</v>
      </c>
      <c r="S73" s="13">
        <f t="shared" si="4"/>
        <v>35.522123893805322</v>
      </c>
      <c r="T73" s="13">
        <f t="shared" si="7"/>
        <v>888.0530973451331</v>
      </c>
    </row>
    <row r="74" spans="1:20" ht="99.95" customHeight="1" x14ac:dyDescent="0.45">
      <c r="A74" s="6"/>
      <c r="B74" s="6" t="s">
        <v>32</v>
      </c>
      <c r="C74" s="6" t="s">
        <v>33</v>
      </c>
      <c r="D74" s="6" t="s">
        <v>202</v>
      </c>
      <c r="E74" s="6" t="s">
        <v>213</v>
      </c>
      <c r="F74" s="6" t="s">
        <v>75</v>
      </c>
      <c r="G74" s="6" t="s">
        <v>37</v>
      </c>
      <c r="H74" s="6" t="s">
        <v>204</v>
      </c>
      <c r="I74" s="6" t="s">
        <v>214</v>
      </c>
      <c r="J74" s="6" t="s">
        <v>215</v>
      </c>
      <c r="K74" s="6" t="s">
        <v>145</v>
      </c>
      <c r="L74" s="6">
        <v>46</v>
      </c>
      <c r="M74" s="6">
        <v>2</v>
      </c>
      <c r="N74" s="9" t="s">
        <v>207</v>
      </c>
      <c r="O74" s="10">
        <v>151</v>
      </c>
      <c r="P74" s="10">
        <f t="shared" si="5"/>
        <v>302</v>
      </c>
      <c r="Q74" s="10">
        <f t="shared" si="3"/>
        <v>27.180000000000007</v>
      </c>
      <c r="R74" s="10">
        <f t="shared" si="6"/>
        <v>54.360000000000014</v>
      </c>
      <c r="S74" s="13">
        <f t="shared" si="4"/>
        <v>24.053097345132752</v>
      </c>
      <c r="T74" s="13">
        <f t="shared" si="7"/>
        <v>48.106194690265504</v>
      </c>
    </row>
    <row r="75" spans="1:20" ht="99.95" customHeight="1" x14ac:dyDescent="0.45">
      <c r="A75" s="6"/>
      <c r="B75" s="6" t="s">
        <v>32</v>
      </c>
      <c r="C75" s="6" t="s">
        <v>33</v>
      </c>
      <c r="D75" s="6" t="s">
        <v>202</v>
      </c>
      <c r="E75" s="6" t="s">
        <v>216</v>
      </c>
      <c r="F75" s="6" t="s">
        <v>140</v>
      </c>
      <c r="G75" s="6" t="s">
        <v>37</v>
      </c>
      <c r="H75" s="6" t="s">
        <v>204</v>
      </c>
      <c r="I75" s="6" t="s">
        <v>217</v>
      </c>
      <c r="J75" s="6" t="s">
        <v>218</v>
      </c>
      <c r="K75" s="6" t="s">
        <v>145</v>
      </c>
      <c r="L75" s="6">
        <v>46</v>
      </c>
      <c r="M75" s="6">
        <v>1</v>
      </c>
      <c r="N75" s="9" t="s">
        <v>207</v>
      </c>
      <c r="O75" s="10">
        <v>257</v>
      </c>
      <c r="P75" s="10">
        <f t="shared" si="5"/>
        <v>257</v>
      </c>
      <c r="Q75" s="10">
        <f t="shared" si="3"/>
        <v>46.260000000000012</v>
      </c>
      <c r="R75" s="10">
        <f t="shared" si="6"/>
        <v>46.260000000000012</v>
      </c>
      <c r="S75" s="13">
        <f t="shared" si="4"/>
        <v>40.938053097345147</v>
      </c>
      <c r="T75" s="13">
        <f t="shared" si="7"/>
        <v>40.938053097345147</v>
      </c>
    </row>
    <row r="76" spans="1:20" ht="99.95" customHeight="1" x14ac:dyDescent="0.45">
      <c r="A76" s="6"/>
      <c r="B76" s="6" t="s">
        <v>32</v>
      </c>
      <c r="C76" s="6" t="s">
        <v>33</v>
      </c>
      <c r="D76" s="6" t="s">
        <v>219</v>
      </c>
      <c r="E76" s="6" t="s">
        <v>220</v>
      </c>
      <c r="F76" s="6" t="s">
        <v>221</v>
      </c>
      <c r="G76" s="6" t="s">
        <v>37</v>
      </c>
      <c r="H76" s="6" t="s">
        <v>222</v>
      </c>
      <c r="I76" s="6" t="s">
        <v>223</v>
      </c>
      <c r="J76" s="6" t="s">
        <v>224</v>
      </c>
      <c r="K76" s="6" t="s">
        <v>212</v>
      </c>
      <c r="L76" s="6">
        <v>42</v>
      </c>
      <c r="M76" s="6">
        <v>1</v>
      </c>
      <c r="N76" s="9" t="s">
        <v>225</v>
      </c>
      <c r="O76" s="10">
        <v>350</v>
      </c>
      <c r="P76" s="10">
        <f t="shared" si="5"/>
        <v>350</v>
      </c>
      <c r="Q76" s="10">
        <f t="shared" si="3"/>
        <v>63.000000000000014</v>
      </c>
      <c r="R76" s="10">
        <f t="shared" si="6"/>
        <v>63.000000000000014</v>
      </c>
      <c r="S76" s="13">
        <f t="shared" si="4"/>
        <v>55.752212389380546</v>
      </c>
      <c r="T76" s="13">
        <f t="shared" si="7"/>
        <v>55.752212389380546</v>
      </c>
    </row>
    <row r="77" spans="1:20" ht="99.95" customHeight="1" x14ac:dyDescent="0.45">
      <c r="A77" s="6"/>
      <c r="B77" s="6" t="s">
        <v>32</v>
      </c>
      <c r="C77" s="6" t="s">
        <v>33</v>
      </c>
      <c r="D77" s="6" t="s">
        <v>219</v>
      </c>
      <c r="E77" s="6" t="s">
        <v>226</v>
      </c>
      <c r="F77" s="6" t="s">
        <v>54</v>
      </c>
      <c r="G77" s="6" t="s">
        <v>37</v>
      </c>
      <c r="H77" s="6" t="s">
        <v>222</v>
      </c>
      <c r="I77" s="6" t="s">
        <v>227</v>
      </c>
      <c r="J77" s="6" t="s">
        <v>228</v>
      </c>
      <c r="K77" s="6" t="s">
        <v>57</v>
      </c>
      <c r="L77" s="6">
        <v>46</v>
      </c>
      <c r="M77" s="6">
        <v>1</v>
      </c>
      <c r="N77" s="9" t="s">
        <v>225</v>
      </c>
      <c r="O77" s="10">
        <v>257</v>
      </c>
      <c r="P77" s="10">
        <f t="shared" si="5"/>
        <v>257</v>
      </c>
      <c r="Q77" s="10">
        <f t="shared" si="3"/>
        <v>46.260000000000012</v>
      </c>
      <c r="R77" s="10">
        <f t="shared" si="6"/>
        <v>46.260000000000012</v>
      </c>
      <c r="S77" s="13">
        <f t="shared" si="4"/>
        <v>40.938053097345147</v>
      </c>
      <c r="T77" s="13">
        <f t="shared" si="7"/>
        <v>40.938053097345147</v>
      </c>
    </row>
    <row r="78" spans="1:20" ht="99.95" customHeight="1" x14ac:dyDescent="0.45">
      <c r="A78" s="6"/>
      <c r="B78" s="6" t="s">
        <v>32</v>
      </c>
      <c r="C78" s="6" t="s">
        <v>33</v>
      </c>
      <c r="D78" s="6" t="s">
        <v>229</v>
      </c>
      <c r="E78" s="6" t="s">
        <v>230</v>
      </c>
      <c r="F78" s="6" t="s">
        <v>209</v>
      </c>
      <c r="G78" s="6" t="s">
        <v>37</v>
      </c>
      <c r="H78" s="6" t="s">
        <v>231</v>
      </c>
      <c r="I78" s="6" t="s">
        <v>232</v>
      </c>
      <c r="J78" s="6" t="s">
        <v>233</v>
      </c>
      <c r="K78" s="6" t="s">
        <v>212</v>
      </c>
      <c r="L78" s="6">
        <v>46</v>
      </c>
      <c r="M78" s="6">
        <v>1</v>
      </c>
      <c r="N78" s="9" t="s">
        <v>234</v>
      </c>
      <c r="O78" s="10">
        <v>350</v>
      </c>
      <c r="P78" s="10">
        <f t="shared" si="5"/>
        <v>350</v>
      </c>
      <c r="Q78" s="10">
        <f t="shared" si="3"/>
        <v>63.000000000000014</v>
      </c>
      <c r="R78" s="10">
        <f t="shared" si="6"/>
        <v>63.000000000000014</v>
      </c>
      <c r="S78" s="13">
        <f t="shared" si="4"/>
        <v>55.752212389380546</v>
      </c>
      <c r="T78" s="13">
        <f t="shared" si="7"/>
        <v>55.752212389380546</v>
      </c>
    </row>
    <row r="79" spans="1:20" ht="99.95" customHeight="1" x14ac:dyDescent="0.45">
      <c r="A79" s="6"/>
      <c r="B79" s="6" t="s">
        <v>32</v>
      </c>
      <c r="C79" s="6" t="s">
        <v>33</v>
      </c>
      <c r="D79" s="6" t="s">
        <v>229</v>
      </c>
      <c r="E79" s="6" t="s">
        <v>235</v>
      </c>
      <c r="F79" s="6" t="s">
        <v>236</v>
      </c>
      <c r="G79" s="6" t="s">
        <v>37</v>
      </c>
      <c r="H79" s="6" t="s">
        <v>231</v>
      </c>
      <c r="I79" s="6" t="s">
        <v>237</v>
      </c>
      <c r="J79" s="6" t="s">
        <v>238</v>
      </c>
      <c r="K79" s="6" t="s">
        <v>239</v>
      </c>
      <c r="L79" s="6">
        <v>42</v>
      </c>
      <c r="M79" s="6">
        <v>1</v>
      </c>
      <c r="N79" s="9" t="s">
        <v>234</v>
      </c>
      <c r="O79" s="10">
        <v>698</v>
      </c>
      <c r="P79" s="10">
        <f t="shared" ref="P79:P110" si="8">SUM(O79*M79)</f>
        <v>698</v>
      </c>
      <c r="Q79" s="10">
        <f t="shared" si="3"/>
        <v>125.64000000000003</v>
      </c>
      <c r="R79" s="10">
        <f t="shared" ref="R79:R110" si="9">SUM(Q79*M79)</f>
        <v>125.64000000000003</v>
      </c>
      <c r="S79" s="13">
        <f t="shared" si="4"/>
        <v>111.18584070796464</v>
      </c>
      <c r="T79" s="13">
        <f t="shared" ref="T79:T110" si="10">SUM(S79*M79)</f>
        <v>111.18584070796464</v>
      </c>
    </row>
    <row r="80" spans="1:20" ht="99.95" customHeight="1" x14ac:dyDescent="0.45">
      <c r="A80" s="6"/>
      <c r="B80" s="6" t="s">
        <v>32</v>
      </c>
      <c r="C80" s="6" t="s">
        <v>33</v>
      </c>
      <c r="D80" s="6" t="s">
        <v>240</v>
      </c>
      <c r="E80" s="6" t="s">
        <v>241</v>
      </c>
      <c r="F80" s="6" t="s">
        <v>75</v>
      </c>
      <c r="G80" s="6" t="s">
        <v>37</v>
      </c>
      <c r="H80" s="6" t="s">
        <v>242</v>
      </c>
      <c r="I80" s="6" t="s">
        <v>243</v>
      </c>
      <c r="J80" s="6" t="s">
        <v>244</v>
      </c>
      <c r="K80" s="6" t="s">
        <v>124</v>
      </c>
      <c r="L80" s="6">
        <v>42</v>
      </c>
      <c r="M80" s="6">
        <v>2</v>
      </c>
      <c r="N80" s="9" t="s">
        <v>245</v>
      </c>
      <c r="O80" s="10">
        <v>158</v>
      </c>
      <c r="P80" s="10">
        <f t="shared" si="8"/>
        <v>316</v>
      </c>
      <c r="Q80" s="10">
        <f t="shared" ref="Q80:Q143" si="11">O80*(1-82%)</f>
        <v>28.440000000000008</v>
      </c>
      <c r="R80" s="10">
        <f t="shared" si="9"/>
        <v>56.880000000000017</v>
      </c>
      <c r="S80" s="13">
        <f t="shared" ref="S80:S143" si="12">SUM(Q80/1.13)</f>
        <v>25.168141592920364</v>
      </c>
      <c r="T80" s="13">
        <f t="shared" si="10"/>
        <v>50.336283185840728</v>
      </c>
    </row>
    <row r="81" spans="1:20" ht="99.95" customHeight="1" x14ac:dyDescent="0.45">
      <c r="A81" s="6"/>
      <c r="B81" s="6" t="s">
        <v>32</v>
      </c>
      <c r="C81" s="6" t="s">
        <v>33</v>
      </c>
      <c r="D81" s="6" t="s">
        <v>240</v>
      </c>
      <c r="E81" s="6" t="s">
        <v>241</v>
      </c>
      <c r="F81" s="6" t="s">
        <v>75</v>
      </c>
      <c r="G81" s="6" t="s">
        <v>37</v>
      </c>
      <c r="H81" s="6" t="s">
        <v>242</v>
      </c>
      <c r="I81" s="6" t="s">
        <v>243</v>
      </c>
      <c r="J81" s="6" t="s">
        <v>244</v>
      </c>
      <c r="K81" s="6" t="s">
        <v>120</v>
      </c>
      <c r="L81" s="6">
        <v>40</v>
      </c>
      <c r="M81" s="6">
        <v>1</v>
      </c>
      <c r="N81" s="9" t="s">
        <v>245</v>
      </c>
      <c r="O81" s="10">
        <v>158</v>
      </c>
      <c r="P81" s="10">
        <f t="shared" si="8"/>
        <v>158</v>
      </c>
      <c r="Q81" s="10">
        <f t="shared" si="11"/>
        <v>28.440000000000008</v>
      </c>
      <c r="R81" s="10">
        <f t="shared" si="9"/>
        <v>28.440000000000008</v>
      </c>
      <c r="S81" s="13">
        <f t="shared" si="12"/>
        <v>25.168141592920364</v>
      </c>
      <c r="T81" s="13">
        <f t="shared" si="10"/>
        <v>25.168141592920364</v>
      </c>
    </row>
    <row r="82" spans="1:20" ht="28.5" x14ac:dyDescent="0.45">
      <c r="A82" s="6"/>
      <c r="B82" s="6" t="s">
        <v>32</v>
      </c>
      <c r="C82" s="6" t="s">
        <v>33</v>
      </c>
      <c r="D82" s="6" t="s">
        <v>240</v>
      </c>
      <c r="E82" s="6" t="s">
        <v>241</v>
      </c>
      <c r="F82" s="6" t="s">
        <v>75</v>
      </c>
      <c r="G82" s="6" t="s">
        <v>37</v>
      </c>
      <c r="H82" s="6" t="s">
        <v>242</v>
      </c>
      <c r="I82" s="6" t="s">
        <v>243</v>
      </c>
      <c r="J82" s="6" t="s">
        <v>244</v>
      </c>
      <c r="K82" s="6" t="s">
        <v>120</v>
      </c>
      <c r="L82" s="6">
        <v>44</v>
      </c>
      <c r="M82" s="6">
        <v>1</v>
      </c>
      <c r="N82" s="9" t="s">
        <v>245</v>
      </c>
      <c r="O82" s="10">
        <v>158</v>
      </c>
      <c r="P82" s="10">
        <f t="shared" si="8"/>
        <v>158</v>
      </c>
      <c r="Q82" s="10">
        <f t="shared" si="11"/>
        <v>28.440000000000008</v>
      </c>
      <c r="R82" s="10">
        <f t="shared" si="9"/>
        <v>28.440000000000008</v>
      </c>
      <c r="S82" s="13">
        <f t="shared" si="12"/>
        <v>25.168141592920364</v>
      </c>
      <c r="T82" s="13">
        <f t="shared" si="10"/>
        <v>25.168141592920364</v>
      </c>
    </row>
    <row r="83" spans="1:20" ht="99.95" customHeight="1" x14ac:dyDescent="0.45">
      <c r="A83" s="6"/>
      <c r="B83" s="6" t="s">
        <v>32</v>
      </c>
      <c r="C83" s="6" t="s">
        <v>33</v>
      </c>
      <c r="D83" s="6" t="s">
        <v>240</v>
      </c>
      <c r="E83" s="6" t="s">
        <v>241</v>
      </c>
      <c r="F83" s="6" t="s">
        <v>75</v>
      </c>
      <c r="G83" s="6" t="s">
        <v>37</v>
      </c>
      <c r="H83" s="6" t="s">
        <v>242</v>
      </c>
      <c r="I83" s="6" t="s">
        <v>243</v>
      </c>
      <c r="J83" s="6" t="s">
        <v>244</v>
      </c>
      <c r="K83" s="6" t="s">
        <v>246</v>
      </c>
      <c r="L83" s="6">
        <v>44</v>
      </c>
      <c r="M83" s="6">
        <v>1</v>
      </c>
      <c r="N83" s="9" t="s">
        <v>245</v>
      </c>
      <c r="O83" s="10">
        <v>158</v>
      </c>
      <c r="P83" s="10">
        <f t="shared" si="8"/>
        <v>158</v>
      </c>
      <c r="Q83" s="10">
        <f t="shared" si="11"/>
        <v>28.440000000000008</v>
      </c>
      <c r="R83" s="10">
        <f t="shared" si="9"/>
        <v>28.440000000000008</v>
      </c>
      <c r="S83" s="13">
        <f t="shared" si="12"/>
        <v>25.168141592920364</v>
      </c>
      <c r="T83" s="13">
        <f t="shared" si="10"/>
        <v>25.168141592920364</v>
      </c>
    </row>
    <row r="84" spans="1:20" ht="99.95" customHeight="1" x14ac:dyDescent="0.45">
      <c r="A84" s="6"/>
      <c r="B84" s="6" t="s">
        <v>32</v>
      </c>
      <c r="C84" s="6" t="s">
        <v>33</v>
      </c>
      <c r="D84" s="6" t="s">
        <v>240</v>
      </c>
      <c r="E84" s="6" t="s">
        <v>241</v>
      </c>
      <c r="F84" s="6" t="s">
        <v>75</v>
      </c>
      <c r="G84" s="6" t="s">
        <v>37</v>
      </c>
      <c r="H84" s="6" t="s">
        <v>242</v>
      </c>
      <c r="I84" s="6" t="s">
        <v>243</v>
      </c>
      <c r="J84" s="6" t="s">
        <v>244</v>
      </c>
      <c r="K84" s="6" t="s">
        <v>150</v>
      </c>
      <c r="L84" s="6">
        <v>42</v>
      </c>
      <c r="M84" s="6">
        <v>1</v>
      </c>
      <c r="N84" s="9" t="s">
        <v>245</v>
      </c>
      <c r="O84" s="10">
        <v>158</v>
      </c>
      <c r="P84" s="10">
        <f t="shared" si="8"/>
        <v>158</v>
      </c>
      <c r="Q84" s="10">
        <f t="shared" si="11"/>
        <v>28.440000000000008</v>
      </c>
      <c r="R84" s="10">
        <f t="shared" si="9"/>
        <v>28.440000000000008</v>
      </c>
      <c r="S84" s="13">
        <f t="shared" si="12"/>
        <v>25.168141592920364</v>
      </c>
      <c r="T84" s="13">
        <f t="shared" si="10"/>
        <v>25.168141592920364</v>
      </c>
    </row>
    <row r="85" spans="1:20" ht="99.95" customHeight="1" x14ac:dyDescent="0.45">
      <c r="A85" s="6"/>
      <c r="B85" s="6" t="s">
        <v>32</v>
      </c>
      <c r="C85" s="6" t="s">
        <v>33</v>
      </c>
      <c r="D85" s="6" t="s">
        <v>240</v>
      </c>
      <c r="E85" s="6" t="s">
        <v>241</v>
      </c>
      <c r="F85" s="6" t="s">
        <v>75</v>
      </c>
      <c r="G85" s="6" t="s">
        <v>37</v>
      </c>
      <c r="H85" s="6" t="s">
        <v>242</v>
      </c>
      <c r="I85" s="6" t="s">
        <v>243</v>
      </c>
      <c r="J85" s="6" t="s">
        <v>244</v>
      </c>
      <c r="K85" s="6" t="s">
        <v>144</v>
      </c>
      <c r="L85" s="6">
        <v>42</v>
      </c>
      <c r="M85" s="6">
        <v>1</v>
      </c>
      <c r="N85" s="9" t="s">
        <v>245</v>
      </c>
      <c r="O85" s="10">
        <v>158</v>
      </c>
      <c r="P85" s="10">
        <f t="shared" si="8"/>
        <v>158</v>
      </c>
      <c r="Q85" s="10">
        <f t="shared" si="11"/>
        <v>28.440000000000008</v>
      </c>
      <c r="R85" s="10">
        <f t="shared" si="9"/>
        <v>28.440000000000008</v>
      </c>
      <c r="S85" s="13">
        <f t="shared" si="12"/>
        <v>25.168141592920364</v>
      </c>
      <c r="T85" s="13">
        <f t="shared" si="10"/>
        <v>25.168141592920364</v>
      </c>
    </row>
    <row r="86" spans="1:20" ht="99.95" customHeight="1" x14ac:dyDescent="0.45">
      <c r="A86" s="6"/>
      <c r="B86" s="6" t="s">
        <v>32</v>
      </c>
      <c r="C86" s="6" t="s">
        <v>33</v>
      </c>
      <c r="D86" s="6" t="s">
        <v>240</v>
      </c>
      <c r="E86" s="6" t="s">
        <v>247</v>
      </c>
      <c r="F86" s="6" t="s">
        <v>248</v>
      </c>
      <c r="G86" s="6" t="s">
        <v>37</v>
      </c>
      <c r="H86" s="6" t="s">
        <v>242</v>
      </c>
      <c r="I86" s="6" t="s">
        <v>249</v>
      </c>
      <c r="J86" s="6" t="s">
        <v>250</v>
      </c>
      <c r="K86" s="6" t="s">
        <v>251</v>
      </c>
      <c r="L86" s="6">
        <v>44</v>
      </c>
      <c r="M86" s="6">
        <v>1</v>
      </c>
      <c r="N86" s="9" t="s">
        <v>245</v>
      </c>
      <c r="O86" s="10">
        <v>209</v>
      </c>
      <c r="P86" s="10">
        <f t="shared" si="8"/>
        <v>209</v>
      </c>
      <c r="Q86" s="10">
        <f t="shared" si="11"/>
        <v>37.620000000000012</v>
      </c>
      <c r="R86" s="10">
        <f t="shared" si="9"/>
        <v>37.620000000000012</v>
      </c>
      <c r="S86" s="13">
        <f t="shared" si="12"/>
        <v>33.292035398230105</v>
      </c>
      <c r="T86" s="13">
        <f t="shared" si="10"/>
        <v>33.292035398230105</v>
      </c>
    </row>
    <row r="87" spans="1:20" ht="99.95" customHeight="1" x14ac:dyDescent="0.45">
      <c r="A87" s="6"/>
      <c r="B87" s="6" t="s">
        <v>32</v>
      </c>
      <c r="C87" s="6" t="s">
        <v>33</v>
      </c>
      <c r="D87" s="6" t="s">
        <v>240</v>
      </c>
      <c r="E87" s="6" t="s">
        <v>252</v>
      </c>
      <c r="F87" s="6" t="s">
        <v>253</v>
      </c>
      <c r="G87" s="6" t="s">
        <v>37</v>
      </c>
      <c r="H87" s="6" t="s">
        <v>242</v>
      </c>
      <c r="I87" s="6" t="s">
        <v>254</v>
      </c>
      <c r="J87" s="6" t="s">
        <v>255</v>
      </c>
      <c r="K87" s="6" t="s">
        <v>256</v>
      </c>
      <c r="L87" s="6">
        <v>42</v>
      </c>
      <c r="M87" s="6">
        <v>1</v>
      </c>
      <c r="N87" s="9" t="s">
        <v>245</v>
      </c>
      <c r="O87" s="10">
        <v>194</v>
      </c>
      <c r="P87" s="10">
        <f t="shared" si="8"/>
        <v>194</v>
      </c>
      <c r="Q87" s="10">
        <f t="shared" si="11"/>
        <v>34.920000000000009</v>
      </c>
      <c r="R87" s="10">
        <f t="shared" si="9"/>
        <v>34.920000000000009</v>
      </c>
      <c r="S87" s="13">
        <f t="shared" si="12"/>
        <v>30.902654867256647</v>
      </c>
      <c r="T87" s="13">
        <f t="shared" si="10"/>
        <v>30.902654867256647</v>
      </c>
    </row>
    <row r="88" spans="1:20" ht="99.95" customHeight="1" x14ac:dyDescent="0.45">
      <c r="A88" s="6"/>
      <c r="B88" s="6" t="s">
        <v>32</v>
      </c>
      <c r="C88" s="6" t="s">
        <v>33</v>
      </c>
      <c r="D88" s="6" t="s">
        <v>240</v>
      </c>
      <c r="E88" s="6" t="s">
        <v>257</v>
      </c>
      <c r="F88" s="6" t="s">
        <v>258</v>
      </c>
      <c r="G88" s="6" t="s">
        <v>37</v>
      </c>
      <c r="H88" s="6" t="s">
        <v>242</v>
      </c>
      <c r="I88" s="6" t="s">
        <v>259</v>
      </c>
      <c r="J88" s="6" t="s">
        <v>260</v>
      </c>
      <c r="K88" s="6" t="s">
        <v>261</v>
      </c>
      <c r="L88" s="6">
        <v>44</v>
      </c>
      <c r="M88" s="6">
        <v>7</v>
      </c>
      <c r="N88" s="9" t="s">
        <v>245</v>
      </c>
      <c r="O88" s="10">
        <v>473</v>
      </c>
      <c r="P88" s="10">
        <f t="shared" si="8"/>
        <v>3311</v>
      </c>
      <c r="Q88" s="10">
        <f t="shared" si="11"/>
        <v>85.140000000000029</v>
      </c>
      <c r="R88" s="10">
        <f t="shared" si="9"/>
        <v>595.98000000000025</v>
      </c>
      <c r="S88" s="13">
        <f t="shared" si="12"/>
        <v>75.345132743362868</v>
      </c>
      <c r="T88" s="13">
        <f t="shared" si="10"/>
        <v>527.41592920354003</v>
      </c>
    </row>
    <row r="89" spans="1:20" ht="99.95" customHeight="1" x14ac:dyDescent="0.45">
      <c r="A89" s="6"/>
      <c r="B89" s="6" t="s">
        <v>32</v>
      </c>
      <c r="C89" s="6" t="s">
        <v>33</v>
      </c>
      <c r="D89" s="6" t="s">
        <v>262</v>
      </c>
      <c r="E89" s="6" t="s">
        <v>263</v>
      </c>
      <c r="F89" s="6" t="s">
        <v>264</v>
      </c>
      <c r="G89" s="6" t="s">
        <v>37</v>
      </c>
      <c r="H89" s="6" t="s">
        <v>265</v>
      </c>
      <c r="I89" s="6" t="s">
        <v>266</v>
      </c>
      <c r="J89" s="6" t="s">
        <v>267</v>
      </c>
      <c r="K89" s="6" t="s">
        <v>268</v>
      </c>
      <c r="L89" s="6">
        <v>42</v>
      </c>
      <c r="M89" s="6">
        <v>2</v>
      </c>
      <c r="N89" s="9" t="s">
        <v>269</v>
      </c>
      <c r="O89" s="10">
        <v>223</v>
      </c>
      <c r="P89" s="10">
        <f t="shared" si="8"/>
        <v>446</v>
      </c>
      <c r="Q89" s="10">
        <f t="shared" si="11"/>
        <v>40.140000000000008</v>
      </c>
      <c r="R89" s="10">
        <f t="shared" si="9"/>
        <v>80.280000000000015</v>
      </c>
      <c r="S89" s="13">
        <f t="shared" si="12"/>
        <v>35.522123893805322</v>
      </c>
      <c r="T89" s="13">
        <f t="shared" si="10"/>
        <v>71.044247787610644</v>
      </c>
    </row>
    <row r="90" spans="1:20" ht="99.95" customHeight="1" x14ac:dyDescent="0.45">
      <c r="A90" s="6"/>
      <c r="B90" s="6" t="s">
        <v>32</v>
      </c>
      <c r="C90" s="6" t="s">
        <v>33</v>
      </c>
      <c r="D90" s="6" t="s">
        <v>262</v>
      </c>
      <c r="E90" s="6" t="s">
        <v>263</v>
      </c>
      <c r="F90" s="6" t="s">
        <v>264</v>
      </c>
      <c r="G90" s="6" t="s">
        <v>37</v>
      </c>
      <c r="H90" s="6" t="s">
        <v>265</v>
      </c>
      <c r="I90" s="6" t="s">
        <v>266</v>
      </c>
      <c r="J90" s="6" t="s">
        <v>267</v>
      </c>
      <c r="K90" s="6" t="s">
        <v>270</v>
      </c>
      <c r="L90" s="6">
        <v>42</v>
      </c>
      <c r="M90" s="6">
        <v>1</v>
      </c>
      <c r="N90" s="9" t="s">
        <v>269</v>
      </c>
      <c r="O90" s="10">
        <v>223</v>
      </c>
      <c r="P90" s="10">
        <f t="shared" si="8"/>
        <v>223</v>
      </c>
      <c r="Q90" s="10">
        <f t="shared" si="11"/>
        <v>40.140000000000008</v>
      </c>
      <c r="R90" s="10">
        <f t="shared" si="9"/>
        <v>40.140000000000008</v>
      </c>
      <c r="S90" s="13">
        <f t="shared" si="12"/>
        <v>35.522123893805322</v>
      </c>
      <c r="T90" s="13">
        <f t="shared" si="10"/>
        <v>35.522123893805322</v>
      </c>
    </row>
    <row r="91" spans="1:20" ht="99.95" customHeight="1" x14ac:dyDescent="0.45">
      <c r="A91" s="6"/>
      <c r="B91" s="6" t="s">
        <v>32</v>
      </c>
      <c r="C91" s="6" t="s">
        <v>33</v>
      </c>
      <c r="D91" s="6" t="s">
        <v>262</v>
      </c>
      <c r="E91" s="6" t="s">
        <v>271</v>
      </c>
      <c r="F91" s="6" t="s">
        <v>221</v>
      </c>
      <c r="G91" s="6" t="s">
        <v>37</v>
      </c>
      <c r="H91" s="6" t="s">
        <v>265</v>
      </c>
      <c r="I91" s="6" t="s">
        <v>272</v>
      </c>
      <c r="J91" s="6" t="s">
        <v>273</v>
      </c>
      <c r="K91" s="6" t="s">
        <v>274</v>
      </c>
      <c r="L91" s="6">
        <v>42</v>
      </c>
      <c r="M91" s="6">
        <v>8</v>
      </c>
      <c r="N91" s="9" t="s">
        <v>269</v>
      </c>
      <c r="O91" s="10">
        <v>223</v>
      </c>
      <c r="P91" s="10">
        <f t="shared" si="8"/>
        <v>1784</v>
      </c>
      <c r="Q91" s="10">
        <f t="shared" si="11"/>
        <v>40.140000000000008</v>
      </c>
      <c r="R91" s="10">
        <f t="shared" si="9"/>
        <v>321.12000000000006</v>
      </c>
      <c r="S91" s="13">
        <f t="shared" si="12"/>
        <v>35.522123893805322</v>
      </c>
      <c r="T91" s="13">
        <f t="shared" si="10"/>
        <v>284.17699115044257</v>
      </c>
    </row>
    <row r="92" spans="1:20" ht="28.5" x14ac:dyDescent="0.45">
      <c r="A92" s="6"/>
      <c r="B92" s="6" t="s">
        <v>32</v>
      </c>
      <c r="C92" s="6" t="s">
        <v>33</v>
      </c>
      <c r="D92" s="6" t="s">
        <v>262</v>
      </c>
      <c r="E92" s="6" t="s">
        <v>271</v>
      </c>
      <c r="F92" s="6" t="s">
        <v>221</v>
      </c>
      <c r="G92" s="6" t="s">
        <v>37</v>
      </c>
      <c r="H92" s="6" t="s">
        <v>265</v>
      </c>
      <c r="I92" s="6" t="s">
        <v>272</v>
      </c>
      <c r="J92" s="6" t="s">
        <v>273</v>
      </c>
      <c r="K92" s="6" t="s">
        <v>274</v>
      </c>
      <c r="L92" s="6">
        <v>44</v>
      </c>
      <c r="M92" s="6">
        <v>11</v>
      </c>
      <c r="N92" s="9" t="s">
        <v>269</v>
      </c>
      <c r="O92" s="10">
        <v>223</v>
      </c>
      <c r="P92" s="10">
        <f t="shared" si="8"/>
        <v>2453</v>
      </c>
      <c r="Q92" s="10">
        <f t="shared" si="11"/>
        <v>40.140000000000008</v>
      </c>
      <c r="R92" s="10">
        <f t="shared" si="9"/>
        <v>441.54000000000008</v>
      </c>
      <c r="S92" s="13">
        <f t="shared" si="12"/>
        <v>35.522123893805322</v>
      </c>
      <c r="T92" s="13">
        <f t="shared" si="10"/>
        <v>390.74336283185852</v>
      </c>
    </row>
    <row r="93" spans="1:20" ht="99.95" customHeight="1" x14ac:dyDescent="0.45">
      <c r="A93" s="6"/>
      <c r="B93" s="6" t="s">
        <v>32</v>
      </c>
      <c r="C93" s="6" t="s">
        <v>33</v>
      </c>
      <c r="D93" s="6" t="s">
        <v>262</v>
      </c>
      <c r="E93" s="6" t="s">
        <v>275</v>
      </c>
      <c r="F93" s="6" t="s">
        <v>276</v>
      </c>
      <c r="G93" s="6" t="s">
        <v>37</v>
      </c>
      <c r="H93" s="6" t="s">
        <v>265</v>
      </c>
      <c r="I93" s="6" t="s">
        <v>277</v>
      </c>
      <c r="J93" s="6" t="s">
        <v>278</v>
      </c>
      <c r="K93" s="6" t="s">
        <v>279</v>
      </c>
      <c r="L93" s="6">
        <v>42</v>
      </c>
      <c r="M93" s="6">
        <v>7</v>
      </c>
      <c r="N93" s="9" t="s">
        <v>269</v>
      </c>
      <c r="O93" s="10">
        <v>216</v>
      </c>
      <c r="P93" s="10">
        <f t="shared" si="8"/>
        <v>1512</v>
      </c>
      <c r="Q93" s="10">
        <f t="shared" si="11"/>
        <v>38.88000000000001</v>
      </c>
      <c r="R93" s="10">
        <f t="shared" si="9"/>
        <v>272.16000000000008</v>
      </c>
      <c r="S93" s="13">
        <f t="shared" si="12"/>
        <v>34.407079646017714</v>
      </c>
      <c r="T93" s="13">
        <f t="shared" si="10"/>
        <v>240.849557522124</v>
      </c>
    </row>
    <row r="94" spans="1:20" ht="99.95" customHeight="1" x14ac:dyDescent="0.45">
      <c r="A94" s="6"/>
      <c r="B94" s="6" t="s">
        <v>32</v>
      </c>
      <c r="C94" s="6" t="s">
        <v>33</v>
      </c>
      <c r="D94" s="6" t="s">
        <v>280</v>
      </c>
      <c r="E94" s="6" t="s">
        <v>281</v>
      </c>
      <c r="F94" s="6" t="s">
        <v>106</v>
      </c>
      <c r="G94" s="6" t="s">
        <v>37</v>
      </c>
      <c r="H94" s="6" t="s">
        <v>282</v>
      </c>
      <c r="I94" s="6" t="s">
        <v>283</v>
      </c>
      <c r="J94" s="6" t="s">
        <v>284</v>
      </c>
      <c r="K94" s="6" t="s">
        <v>285</v>
      </c>
      <c r="L94" s="6">
        <v>40</v>
      </c>
      <c r="M94" s="6">
        <v>1</v>
      </c>
      <c r="N94" s="9" t="s">
        <v>286</v>
      </c>
      <c r="O94" s="10">
        <v>118</v>
      </c>
      <c r="P94" s="10">
        <f t="shared" si="8"/>
        <v>118</v>
      </c>
      <c r="Q94" s="10">
        <f t="shared" si="11"/>
        <v>21.240000000000006</v>
      </c>
      <c r="R94" s="10">
        <f t="shared" si="9"/>
        <v>21.240000000000006</v>
      </c>
      <c r="S94" s="13">
        <f t="shared" si="12"/>
        <v>18.796460176991157</v>
      </c>
      <c r="T94" s="13">
        <f t="shared" si="10"/>
        <v>18.796460176991157</v>
      </c>
    </row>
    <row r="95" spans="1:20" ht="99.95" customHeight="1" x14ac:dyDescent="0.45">
      <c r="A95" s="6"/>
      <c r="B95" s="6" t="s">
        <v>32</v>
      </c>
      <c r="C95" s="6" t="s">
        <v>33</v>
      </c>
      <c r="D95" s="6" t="s">
        <v>280</v>
      </c>
      <c r="E95" s="6" t="s">
        <v>281</v>
      </c>
      <c r="F95" s="6" t="s">
        <v>106</v>
      </c>
      <c r="G95" s="6" t="s">
        <v>37</v>
      </c>
      <c r="H95" s="6" t="s">
        <v>282</v>
      </c>
      <c r="I95" s="6" t="s">
        <v>283</v>
      </c>
      <c r="J95" s="6" t="s">
        <v>284</v>
      </c>
      <c r="K95" s="6" t="s">
        <v>111</v>
      </c>
      <c r="L95" s="6">
        <v>48</v>
      </c>
      <c r="M95" s="6">
        <v>1</v>
      </c>
      <c r="N95" s="9" t="s">
        <v>286</v>
      </c>
      <c r="O95" s="10">
        <v>118</v>
      </c>
      <c r="P95" s="10">
        <f t="shared" si="8"/>
        <v>118</v>
      </c>
      <c r="Q95" s="10">
        <f t="shared" si="11"/>
        <v>21.240000000000006</v>
      </c>
      <c r="R95" s="10">
        <f t="shared" si="9"/>
        <v>21.240000000000006</v>
      </c>
      <c r="S95" s="13">
        <f t="shared" si="12"/>
        <v>18.796460176991157</v>
      </c>
      <c r="T95" s="13">
        <f t="shared" si="10"/>
        <v>18.796460176991157</v>
      </c>
    </row>
    <row r="96" spans="1:20" ht="99.95" customHeight="1" x14ac:dyDescent="0.45">
      <c r="A96" s="6"/>
      <c r="B96" s="6" t="s">
        <v>32</v>
      </c>
      <c r="C96" s="6" t="s">
        <v>33</v>
      </c>
      <c r="D96" s="6" t="s">
        <v>287</v>
      </c>
      <c r="E96" s="6" t="s">
        <v>288</v>
      </c>
      <c r="F96" s="6" t="s">
        <v>289</v>
      </c>
      <c r="G96" s="6" t="s">
        <v>37</v>
      </c>
      <c r="H96" s="6" t="s">
        <v>290</v>
      </c>
      <c r="I96" s="6" t="s">
        <v>291</v>
      </c>
      <c r="J96" s="6" t="s">
        <v>292</v>
      </c>
      <c r="K96" s="6" t="s">
        <v>293</v>
      </c>
      <c r="L96" s="6">
        <v>44</v>
      </c>
      <c r="M96" s="6">
        <v>1</v>
      </c>
      <c r="N96" s="9" t="s">
        <v>294</v>
      </c>
      <c r="O96" s="10">
        <v>209</v>
      </c>
      <c r="P96" s="10">
        <f t="shared" si="8"/>
        <v>209</v>
      </c>
      <c r="Q96" s="10">
        <f t="shared" si="11"/>
        <v>37.620000000000012</v>
      </c>
      <c r="R96" s="10">
        <f t="shared" si="9"/>
        <v>37.620000000000012</v>
      </c>
      <c r="S96" s="13">
        <f t="shared" si="12"/>
        <v>33.292035398230105</v>
      </c>
      <c r="T96" s="13">
        <f t="shared" si="10"/>
        <v>33.292035398230105</v>
      </c>
    </row>
    <row r="97" spans="1:20" ht="99.95" customHeight="1" x14ac:dyDescent="0.45">
      <c r="A97" s="6"/>
      <c r="B97" s="6" t="s">
        <v>32</v>
      </c>
      <c r="C97" s="6" t="s">
        <v>33</v>
      </c>
      <c r="D97" s="6" t="s">
        <v>295</v>
      </c>
      <c r="E97" s="6" t="s">
        <v>296</v>
      </c>
      <c r="F97" s="6" t="s">
        <v>297</v>
      </c>
      <c r="G97" s="6" t="s">
        <v>37</v>
      </c>
      <c r="H97" s="6" t="s">
        <v>298</v>
      </c>
      <c r="I97" s="6" t="s">
        <v>299</v>
      </c>
      <c r="J97" s="6" t="s">
        <v>300</v>
      </c>
      <c r="K97" s="6" t="s">
        <v>301</v>
      </c>
      <c r="L97" s="6">
        <v>46</v>
      </c>
      <c r="M97" s="6">
        <v>1</v>
      </c>
      <c r="N97" s="9" t="s">
        <v>207</v>
      </c>
      <c r="O97" s="10">
        <v>190</v>
      </c>
      <c r="P97" s="10">
        <f t="shared" si="8"/>
        <v>190</v>
      </c>
      <c r="Q97" s="10">
        <f t="shared" si="11"/>
        <v>34.20000000000001</v>
      </c>
      <c r="R97" s="10">
        <f t="shared" si="9"/>
        <v>34.20000000000001</v>
      </c>
      <c r="S97" s="13">
        <f t="shared" si="12"/>
        <v>30.265486725663727</v>
      </c>
      <c r="T97" s="13">
        <f t="shared" si="10"/>
        <v>30.265486725663727</v>
      </c>
    </row>
    <row r="98" spans="1:20" ht="99.95" customHeight="1" x14ac:dyDescent="0.45">
      <c r="A98" s="6"/>
      <c r="B98" s="6" t="s">
        <v>302</v>
      </c>
      <c r="C98" s="6" t="s">
        <v>33</v>
      </c>
      <c r="D98" s="6" t="s">
        <v>34</v>
      </c>
      <c r="E98" s="6" t="s">
        <v>303</v>
      </c>
      <c r="F98" s="6" t="s">
        <v>54</v>
      </c>
      <c r="G98" s="6" t="s">
        <v>37</v>
      </c>
      <c r="H98" s="6" t="s">
        <v>304</v>
      </c>
      <c r="I98" s="6" t="s">
        <v>305</v>
      </c>
      <c r="J98" s="6" t="s">
        <v>306</v>
      </c>
      <c r="K98" s="6" t="s">
        <v>307</v>
      </c>
      <c r="L98" s="6">
        <v>48</v>
      </c>
      <c r="M98" s="6">
        <v>3</v>
      </c>
      <c r="N98" s="9" t="s">
        <v>308</v>
      </c>
      <c r="O98" s="10">
        <v>257</v>
      </c>
      <c r="P98" s="10">
        <f t="shared" si="8"/>
        <v>771</v>
      </c>
      <c r="Q98" s="10">
        <f t="shared" si="11"/>
        <v>46.260000000000012</v>
      </c>
      <c r="R98" s="10">
        <f t="shared" si="9"/>
        <v>138.78000000000003</v>
      </c>
      <c r="S98" s="13">
        <f t="shared" si="12"/>
        <v>40.938053097345147</v>
      </c>
      <c r="T98" s="13">
        <f t="shared" si="10"/>
        <v>122.81415929203544</v>
      </c>
    </row>
    <row r="99" spans="1:20" ht="99.95" customHeight="1" x14ac:dyDescent="0.45">
      <c r="A99" s="6"/>
      <c r="B99" s="6" t="s">
        <v>302</v>
      </c>
      <c r="C99" s="6" t="s">
        <v>33</v>
      </c>
      <c r="D99" s="6" t="s">
        <v>34</v>
      </c>
      <c r="E99" s="6" t="s">
        <v>309</v>
      </c>
      <c r="F99" s="6" t="s">
        <v>310</v>
      </c>
      <c r="G99" s="6" t="s">
        <v>37</v>
      </c>
      <c r="H99" s="6" t="s">
        <v>304</v>
      </c>
      <c r="I99" s="6" t="s">
        <v>311</v>
      </c>
      <c r="J99" s="6" t="s">
        <v>312</v>
      </c>
      <c r="K99" s="6" t="s">
        <v>313</v>
      </c>
      <c r="L99" s="6">
        <v>46</v>
      </c>
      <c r="M99" s="6">
        <v>12</v>
      </c>
      <c r="N99" s="9" t="s">
        <v>308</v>
      </c>
      <c r="O99" s="10">
        <v>118</v>
      </c>
      <c r="P99" s="10">
        <f t="shared" si="8"/>
        <v>1416</v>
      </c>
      <c r="Q99" s="10">
        <f t="shared" si="11"/>
        <v>21.240000000000006</v>
      </c>
      <c r="R99" s="10">
        <f t="shared" si="9"/>
        <v>254.88000000000005</v>
      </c>
      <c r="S99" s="13">
        <f t="shared" si="12"/>
        <v>18.796460176991157</v>
      </c>
      <c r="T99" s="13">
        <f t="shared" si="10"/>
        <v>225.55752212389388</v>
      </c>
    </row>
    <row r="100" spans="1:20" ht="28.5" x14ac:dyDescent="0.45">
      <c r="A100" s="6"/>
      <c r="B100" s="6" t="s">
        <v>302</v>
      </c>
      <c r="C100" s="6" t="s">
        <v>33</v>
      </c>
      <c r="D100" s="6" t="s">
        <v>34</v>
      </c>
      <c r="E100" s="6" t="s">
        <v>309</v>
      </c>
      <c r="F100" s="6" t="s">
        <v>310</v>
      </c>
      <c r="G100" s="6" t="s">
        <v>37</v>
      </c>
      <c r="H100" s="6" t="s">
        <v>304</v>
      </c>
      <c r="I100" s="6" t="s">
        <v>311</v>
      </c>
      <c r="J100" s="6" t="s">
        <v>312</v>
      </c>
      <c r="K100" s="6" t="s">
        <v>313</v>
      </c>
      <c r="L100" s="6">
        <v>48</v>
      </c>
      <c r="M100" s="6">
        <v>39</v>
      </c>
      <c r="N100" s="9" t="s">
        <v>308</v>
      </c>
      <c r="O100" s="10">
        <v>118</v>
      </c>
      <c r="P100" s="10">
        <f t="shared" si="8"/>
        <v>4602</v>
      </c>
      <c r="Q100" s="10">
        <f t="shared" si="11"/>
        <v>21.240000000000006</v>
      </c>
      <c r="R100" s="10">
        <f t="shared" si="9"/>
        <v>828.36000000000024</v>
      </c>
      <c r="S100" s="13">
        <f t="shared" si="12"/>
        <v>18.796460176991157</v>
      </c>
      <c r="T100" s="13">
        <f t="shared" si="10"/>
        <v>733.06194690265511</v>
      </c>
    </row>
    <row r="101" spans="1:20" ht="28.5" x14ac:dyDescent="0.45">
      <c r="A101" s="6"/>
      <c r="B101" s="6" t="s">
        <v>302</v>
      </c>
      <c r="C101" s="6" t="s">
        <v>33</v>
      </c>
      <c r="D101" s="6" t="s">
        <v>34</v>
      </c>
      <c r="E101" s="6" t="s">
        <v>309</v>
      </c>
      <c r="F101" s="6" t="s">
        <v>310</v>
      </c>
      <c r="G101" s="6" t="s">
        <v>37</v>
      </c>
      <c r="H101" s="6" t="s">
        <v>304</v>
      </c>
      <c r="I101" s="6" t="s">
        <v>311</v>
      </c>
      <c r="J101" s="6" t="s">
        <v>312</v>
      </c>
      <c r="K101" s="6" t="s">
        <v>313</v>
      </c>
      <c r="L101" s="6">
        <v>50</v>
      </c>
      <c r="M101" s="6">
        <v>20</v>
      </c>
      <c r="N101" s="9" t="s">
        <v>308</v>
      </c>
      <c r="O101" s="10">
        <v>118</v>
      </c>
      <c r="P101" s="10">
        <f t="shared" si="8"/>
        <v>2360</v>
      </c>
      <c r="Q101" s="10">
        <f t="shared" si="11"/>
        <v>21.240000000000006</v>
      </c>
      <c r="R101" s="10">
        <f t="shared" si="9"/>
        <v>424.80000000000013</v>
      </c>
      <c r="S101" s="13">
        <f t="shared" si="12"/>
        <v>18.796460176991157</v>
      </c>
      <c r="T101" s="13">
        <f t="shared" si="10"/>
        <v>375.92920353982316</v>
      </c>
    </row>
    <row r="102" spans="1:20" ht="28.5" x14ac:dyDescent="0.45">
      <c r="A102" s="6"/>
      <c r="B102" s="6" t="s">
        <v>302</v>
      </c>
      <c r="C102" s="6" t="s">
        <v>33</v>
      </c>
      <c r="D102" s="6" t="s">
        <v>34</v>
      </c>
      <c r="E102" s="6" t="s">
        <v>309</v>
      </c>
      <c r="F102" s="6" t="s">
        <v>310</v>
      </c>
      <c r="G102" s="6" t="s">
        <v>37</v>
      </c>
      <c r="H102" s="6" t="s">
        <v>304</v>
      </c>
      <c r="I102" s="6" t="s">
        <v>311</v>
      </c>
      <c r="J102" s="6" t="s">
        <v>312</v>
      </c>
      <c r="K102" s="6" t="s">
        <v>313</v>
      </c>
      <c r="L102" s="6">
        <v>52</v>
      </c>
      <c r="M102" s="6">
        <v>72</v>
      </c>
      <c r="N102" s="9" t="s">
        <v>308</v>
      </c>
      <c r="O102" s="10">
        <v>118</v>
      </c>
      <c r="P102" s="10">
        <f t="shared" si="8"/>
        <v>8496</v>
      </c>
      <c r="Q102" s="10">
        <f t="shared" si="11"/>
        <v>21.240000000000006</v>
      </c>
      <c r="R102" s="10">
        <f t="shared" si="9"/>
        <v>1529.2800000000004</v>
      </c>
      <c r="S102" s="13">
        <f t="shared" si="12"/>
        <v>18.796460176991157</v>
      </c>
      <c r="T102" s="13">
        <f t="shared" si="10"/>
        <v>1353.3451327433634</v>
      </c>
    </row>
    <row r="103" spans="1:20" ht="28.5" x14ac:dyDescent="0.45">
      <c r="A103" s="6"/>
      <c r="B103" s="6" t="s">
        <v>302</v>
      </c>
      <c r="C103" s="6" t="s">
        <v>33</v>
      </c>
      <c r="D103" s="6" t="s">
        <v>34</v>
      </c>
      <c r="E103" s="6" t="s">
        <v>309</v>
      </c>
      <c r="F103" s="6" t="s">
        <v>310</v>
      </c>
      <c r="G103" s="6" t="s">
        <v>37</v>
      </c>
      <c r="H103" s="6" t="s">
        <v>304</v>
      </c>
      <c r="I103" s="6" t="s">
        <v>311</v>
      </c>
      <c r="J103" s="6" t="s">
        <v>312</v>
      </c>
      <c r="K103" s="6" t="s">
        <v>313</v>
      </c>
      <c r="L103" s="6">
        <v>54</v>
      </c>
      <c r="M103" s="6">
        <v>15</v>
      </c>
      <c r="N103" s="9" t="s">
        <v>308</v>
      </c>
      <c r="O103" s="10">
        <v>118</v>
      </c>
      <c r="P103" s="10">
        <f t="shared" si="8"/>
        <v>1770</v>
      </c>
      <c r="Q103" s="10">
        <f t="shared" si="11"/>
        <v>21.240000000000006</v>
      </c>
      <c r="R103" s="10">
        <f t="shared" si="9"/>
        <v>318.60000000000008</v>
      </c>
      <c r="S103" s="13">
        <f t="shared" si="12"/>
        <v>18.796460176991157</v>
      </c>
      <c r="T103" s="13">
        <f t="shared" si="10"/>
        <v>281.94690265486736</v>
      </c>
    </row>
    <row r="104" spans="1:20" ht="28.5" x14ac:dyDescent="0.45">
      <c r="A104" s="6"/>
      <c r="B104" s="6" t="s">
        <v>302</v>
      </c>
      <c r="C104" s="6" t="s">
        <v>33</v>
      </c>
      <c r="D104" s="6" t="s">
        <v>34</v>
      </c>
      <c r="E104" s="6" t="s">
        <v>309</v>
      </c>
      <c r="F104" s="6" t="s">
        <v>310</v>
      </c>
      <c r="G104" s="6" t="s">
        <v>37</v>
      </c>
      <c r="H104" s="6" t="s">
        <v>304</v>
      </c>
      <c r="I104" s="6" t="s">
        <v>311</v>
      </c>
      <c r="J104" s="6" t="s">
        <v>312</v>
      </c>
      <c r="K104" s="6" t="s">
        <v>313</v>
      </c>
      <c r="L104" s="6">
        <v>56</v>
      </c>
      <c r="M104" s="6">
        <v>16</v>
      </c>
      <c r="N104" s="9" t="s">
        <v>308</v>
      </c>
      <c r="O104" s="10">
        <v>118</v>
      </c>
      <c r="P104" s="10">
        <f t="shared" si="8"/>
        <v>1888</v>
      </c>
      <c r="Q104" s="10">
        <f t="shared" si="11"/>
        <v>21.240000000000006</v>
      </c>
      <c r="R104" s="10">
        <f t="shared" si="9"/>
        <v>339.84000000000009</v>
      </c>
      <c r="S104" s="13">
        <f t="shared" si="12"/>
        <v>18.796460176991157</v>
      </c>
      <c r="T104" s="13">
        <f t="shared" si="10"/>
        <v>300.74336283185852</v>
      </c>
    </row>
    <row r="105" spans="1:20" ht="99.95" customHeight="1" x14ac:dyDescent="0.45">
      <c r="A105" s="6"/>
      <c r="B105" s="6" t="s">
        <v>302</v>
      </c>
      <c r="C105" s="6" t="s">
        <v>33</v>
      </c>
      <c r="D105" s="6" t="s">
        <v>34</v>
      </c>
      <c r="E105" s="6" t="s">
        <v>309</v>
      </c>
      <c r="F105" s="6" t="s">
        <v>310</v>
      </c>
      <c r="G105" s="6" t="s">
        <v>37</v>
      </c>
      <c r="H105" s="6" t="s">
        <v>304</v>
      </c>
      <c r="I105" s="6" t="s">
        <v>311</v>
      </c>
      <c r="J105" s="6" t="s">
        <v>312</v>
      </c>
      <c r="K105" s="6" t="s">
        <v>314</v>
      </c>
      <c r="L105" s="6">
        <v>46</v>
      </c>
      <c r="M105" s="6">
        <v>7</v>
      </c>
      <c r="N105" s="9" t="s">
        <v>308</v>
      </c>
      <c r="O105" s="10">
        <v>118</v>
      </c>
      <c r="P105" s="10">
        <f t="shared" si="8"/>
        <v>826</v>
      </c>
      <c r="Q105" s="10">
        <f t="shared" si="11"/>
        <v>21.240000000000006</v>
      </c>
      <c r="R105" s="10">
        <f t="shared" si="9"/>
        <v>148.68000000000004</v>
      </c>
      <c r="S105" s="13">
        <f t="shared" si="12"/>
        <v>18.796460176991157</v>
      </c>
      <c r="T105" s="13">
        <f t="shared" si="10"/>
        <v>131.5752212389381</v>
      </c>
    </row>
    <row r="106" spans="1:20" ht="28.5" x14ac:dyDescent="0.45">
      <c r="A106" s="6"/>
      <c r="B106" s="6" t="s">
        <v>302</v>
      </c>
      <c r="C106" s="6" t="s">
        <v>33</v>
      </c>
      <c r="D106" s="6" t="s">
        <v>34</v>
      </c>
      <c r="E106" s="6" t="s">
        <v>309</v>
      </c>
      <c r="F106" s="6" t="s">
        <v>310</v>
      </c>
      <c r="G106" s="6" t="s">
        <v>37</v>
      </c>
      <c r="H106" s="6" t="s">
        <v>304</v>
      </c>
      <c r="I106" s="6" t="s">
        <v>311</v>
      </c>
      <c r="J106" s="6" t="s">
        <v>312</v>
      </c>
      <c r="K106" s="6" t="s">
        <v>314</v>
      </c>
      <c r="L106" s="6">
        <v>48</v>
      </c>
      <c r="M106" s="6">
        <v>22</v>
      </c>
      <c r="N106" s="9" t="s">
        <v>308</v>
      </c>
      <c r="O106" s="10">
        <v>118</v>
      </c>
      <c r="P106" s="10">
        <f t="shared" si="8"/>
        <v>2596</v>
      </c>
      <c r="Q106" s="10">
        <f t="shared" si="11"/>
        <v>21.240000000000006</v>
      </c>
      <c r="R106" s="10">
        <f t="shared" si="9"/>
        <v>467.28000000000014</v>
      </c>
      <c r="S106" s="13">
        <f t="shared" si="12"/>
        <v>18.796460176991157</v>
      </c>
      <c r="T106" s="13">
        <f t="shared" si="10"/>
        <v>413.52212389380549</v>
      </c>
    </row>
    <row r="107" spans="1:20" ht="28.5" x14ac:dyDescent="0.45">
      <c r="A107" s="6"/>
      <c r="B107" s="6" t="s">
        <v>302</v>
      </c>
      <c r="C107" s="6" t="s">
        <v>33</v>
      </c>
      <c r="D107" s="6" t="s">
        <v>34</v>
      </c>
      <c r="E107" s="6" t="s">
        <v>309</v>
      </c>
      <c r="F107" s="6" t="s">
        <v>310</v>
      </c>
      <c r="G107" s="6" t="s">
        <v>37</v>
      </c>
      <c r="H107" s="6" t="s">
        <v>304</v>
      </c>
      <c r="I107" s="6" t="s">
        <v>311</v>
      </c>
      <c r="J107" s="6" t="s">
        <v>312</v>
      </c>
      <c r="K107" s="6" t="s">
        <v>314</v>
      </c>
      <c r="L107" s="6">
        <v>50</v>
      </c>
      <c r="M107" s="6">
        <v>17</v>
      </c>
      <c r="N107" s="9" t="s">
        <v>308</v>
      </c>
      <c r="O107" s="10">
        <v>118</v>
      </c>
      <c r="P107" s="10">
        <f t="shared" si="8"/>
        <v>2006</v>
      </c>
      <c r="Q107" s="10">
        <f t="shared" si="11"/>
        <v>21.240000000000006</v>
      </c>
      <c r="R107" s="10">
        <f t="shared" si="9"/>
        <v>361.0800000000001</v>
      </c>
      <c r="S107" s="13">
        <f t="shared" si="12"/>
        <v>18.796460176991157</v>
      </c>
      <c r="T107" s="13">
        <f t="shared" si="10"/>
        <v>319.53982300884968</v>
      </c>
    </row>
    <row r="108" spans="1:20" ht="28.5" x14ac:dyDescent="0.45">
      <c r="A108" s="6"/>
      <c r="B108" s="6" t="s">
        <v>302</v>
      </c>
      <c r="C108" s="6" t="s">
        <v>33</v>
      </c>
      <c r="D108" s="6" t="s">
        <v>34</v>
      </c>
      <c r="E108" s="6" t="s">
        <v>309</v>
      </c>
      <c r="F108" s="6" t="s">
        <v>310</v>
      </c>
      <c r="G108" s="6" t="s">
        <v>37</v>
      </c>
      <c r="H108" s="6" t="s">
        <v>304</v>
      </c>
      <c r="I108" s="6" t="s">
        <v>311</v>
      </c>
      <c r="J108" s="6" t="s">
        <v>312</v>
      </c>
      <c r="K108" s="6" t="s">
        <v>314</v>
      </c>
      <c r="L108" s="6">
        <v>52</v>
      </c>
      <c r="M108" s="6">
        <v>18</v>
      </c>
      <c r="N108" s="9" t="s">
        <v>308</v>
      </c>
      <c r="O108" s="10">
        <v>118</v>
      </c>
      <c r="P108" s="10">
        <f t="shared" si="8"/>
        <v>2124</v>
      </c>
      <c r="Q108" s="10">
        <f t="shared" si="11"/>
        <v>21.240000000000006</v>
      </c>
      <c r="R108" s="10">
        <f t="shared" si="9"/>
        <v>382.32000000000011</v>
      </c>
      <c r="S108" s="13">
        <f t="shared" si="12"/>
        <v>18.796460176991157</v>
      </c>
      <c r="T108" s="13">
        <f t="shared" si="10"/>
        <v>338.33628318584084</v>
      </c>
    </row>
    <row r="109" spans="1:20" ht="28.5" x14ac:dyDescent="0.45">
      <c r="A109" s="6"/>
      <c r="B109" s="6" t="s">
        <v>302</v>
      </c>
      <c r="C109" s="6" t="s">
        <v>33</v>
      </c>
      <c r="D109" s="6" t="s">
        <v>34</v>
      </c>
      <c r="E109" s="6" t="s">
        <v>309</v>
      </c>
      <c r="F109" s="6" t="s">
        <v>310</v>
      </c>
      <c r="G109" s="6" t="s">
        <v>37</v>
      </c>
      <c r="H109" s="6" t="s">
        <v>304</v>
      </c>
      <c r="I109" s="6" t="s">
        <v>311</v>
      </c>
      <c r="J109" s="6" t="s">
        <v>312</v>
      </c>
      <c r="K109" s="6" t="s">
        <v>314</v>
      </c>
      <c r="L109" s="6">
        <v>54</v>
      </c>
      <c r="M109" s="6">
        <v>16</v>
      </c>
      <c r="N109" s="9" t="s">
        <v>308</v>
      </c>
      <c r="O109" s="10">
        <v>118</v>
      </c>
      <c r="P109" s="10">
        <f t="shared" si="8"/>
        <v>1888</v>
      </c>
      <c r="Q109" s="10">
        <f t="shared" si="11"/>
        <v>21.240000000000006</v>
      </c>
      <c r="R109" s="10">
        <f t="shared" si="9"/>
        <v>339.84000000000009</v>
      </c>
      <c r="S109" s="13">
        <f t="shared" si="12"/>
        <v>18.796460176991157</v>
      </c>
      <c r="T109" s="13">
        <f t="shared" si="10"/>
        <v>300.74336283185852</v>
      </c>
    </row>
    <row r="110" spans="1:20" ht="99.95" customHeight="1" x14ac:dyDescent="0.45">
      <c r="A110" s="6"/>
      <c r="B110" s="6" t="s">
        <v>302</v>
      </c>
      <c r="C110" s="6" t="s">
        <v>33</v>
      </c>
      <c r="D110" s="6" t="s">
        <v>34</v>
      </c>
      <c r="E110" s="6" t="s">
        <v>315</v>
      </c>
      <c r="F110" s="6" t="s">
        <v>49</v>
      </c>
      <c r="G110" s="6" t="s">
        <v>37</v>
      </c>
      <c r="H110" s="6" t="s">
        <v>304</v>
      </c>
      <c r="I110" s="6" t="s">
        <v>316</v>
      </c>
      <c r="J110" s="6" t="s">
        <v>317</v>
      </c>
      <c r="K110" s="6" t="s">
        <v>318</v>
      </c>
      <c r="L110" s="6">
        <v>46</v>
      </c>
      <c r="M110" s="6">
        <v>2</v>
      </c>
      <c r="N110" s="9" t="s">
        <v>308</v>
      </c>
      <c r="O110" s="10">
        <v>185</v>
      </c>
      <c r="P110" s="10">
        <f t="shared" si="8"/>
        <v>370</v>
      </c>
      <c r="Q110" s="10">
        <f t="shared" si="11"/>
        <v>33.300000000000011</v>
      </c>
      <c r="R110" s="10">
        <f t="shared" si="9"/>
        <v>66.600000000000023</v>
      </c>
      <c r="S110" s="13">
        <f t="shared" si="12"/>
        <v>29.469026548672581</v>
      </c>
      <c r="T110" s="13">
        <f t="shared" si="10"/>
        <v>58.938053097345161</v>
      </c>
    </row>
    <row r="111" spans="1:20" ht="28.5" x14ac:dyDescent="0.45">
      <c r="A111" s="6"/>
      <c r="B111" s="6" t="s">
        <v>302</v>
      </c>
      <c r="C111" s="6" t="s">
        <v>33</v>
      </c>
      <c r="D111" s="6" t="s">
        <v>34</v>
      </c>
      <c r="E111" s="6" t="s">
        <v>315</v>
      </c>
      <c r="F111" s="6" t="s">
        <v>49</v>
      </c>
      <c r="G111" s="6" t="s">
        <v>37</v>
      </c>
      <c r="H111" s="6" t="s">
        <v>304</v>
      </c>
      <c r="I111" s="6" t="s">
        <v>316</v>
      </c>
      <c r="J111" s="6" t="s">
        <v>317</v>
      </c>
      <c r="K111" s="6" t="s">
        <v>318</v>
      </c>
      <c r="L111" s="6">
        <v>48</v>
      </c>
      <c r="M111" s="6">
        <v>1</v>
      </c>
      <c r="N111" s="9" t="s">
        <v>308</v>
      </c>
      <c r="O111" s="10">
        <v>185</v>
      </c>
      <c r="P111" s="10">
        <f t="shared" ref="P111:P142" si="13">SUM(O111*M111)</f>
        <v>185</v>
      </c>
      <c r="Q111" s="10">
        <f t="shared" si="11"/>
        <v>33.300000000000011</v>
      </c>
      <c r="R111" s="10">
        <f t="shared" ref="R111:R142" si="14">SUM(Q111*M111)</f>
        <v>33.300000000000011</v>
      </c>
      <c r="S111" s="13">
        <f t="shared" si="12"/>
        <v>29.469026548672581</v>
      </c>
      <c r="T111" s="13">
        <f t="shared" ref="T111:T142" si="15">SUM(S111*M111)</f>
        <v>29.469026548672581</v>
      </c>
    </row>
    <row r="112" spans="1:20" ht="28.5" x14ac:dyDescent="0.45">
      <c r="A112" s="6"/>
      <c r="B112" s="6" t="s">
        <v>302</v>
      </c>
      <c r="C112" s="6" t="s">
        <v>33</v>
      </c>
      <c r="D112" s="6" t="s">
        <v>34</v>
      </c>
      <c r="E112" s="6" t="s">
        <v>315</v>
      </c>
      <c r="F112" s="6" t="s">
        <v>49</v>
      </c>
      <c r="G112" s="6" t="s">
        <v>37</v>
      </c>
      <c r="H112" s="6" t="s">
        <v>304</v>
      </c>
      <c r="I112" s="6" t="s">
        <v>316</v>
      </c>
      <c r="J112" s="6" t="s">
        <v>317</v>
      </c>
      <c r="K112" s="6" t="s">
        <v>318</v>
      </c>
      <c r="L112" s="6">
        <v>52</v>
      </c>
      <c r="M112" s="6">
        <v>1</v>
      </c>
      <c r="N112" s="9" t="s">
        <v>308</v>
      </c>
      <c r="O112" s="10">
        <v>185</v>
      </c>
      <c r="P112" s="10">
        <f t="shared" si="13"/>
        <v>185</v>
      </c>
      <c r="Q112" s="10">
        <f t="shared" si="11"/>
        <v>33.300000000000011</v>
      </c>
      <c r="R112" s="10">
        <f t="shared" si="14"/>
        <v>33.300000000000011</v>
      </c>
      <c r="S112" s="13">
        <f t="shared" si="12"/>
        <v>29.469026548672581</v>
      </c>
      <c r="T112" s="13">
        <f t="shared" si="15"/>
        <v>29.469026548672581</v>
      </c>
    </row>
    <row r="113" spans="1:20" ht="99.95" customHeight="1" x14ac:dyDescent="0.45">
      <c r="A113" s="6"/>
      <c r="B113" s="6" t="s">
        <v>302</v>
      </c>
      <c r="C113" s="6" t="s">
        <v>33</v>
      </c>
      <c r="D113" s="6" t="s">
        <v>34</v>
      </c>
      <c r="E113" s="6" t="s">
        <v>319</v>
      </c>
      <c r="F113" s="6" t="s">
        <v>320</v>
      </c>
      <c r="G113" s="6" t="s">
        <v>37</v>
      </c>
      <c r="H113" s="6" t="s">
        <v>304</v>
      </c>
      <c r="I113" s="6" t="s">
        <v>321</v>
      </c>
      <c r="J113" s="6" t="s">
        <v>322</v>
      </c>
      <c r="K113" s="6" t="s">
        <v>323</v>
      </c>
      <c r="L113" s="6">
        <v>46</v>
      </c>
      <c r="M113" s="6">
        <v>2</v>
      </c>
      <c r="N113" s="9" t="s">
        <v>308</v>
      </c>
      <c r="O113" s="10">
        <v>209</v>
      </c>
      <c r="P113" s="10">
        <f t="shared" si="13"/>
        <v>418</v>
      </c>
      <c r="Q113" s="10">
        <f t="shared" si="11"/>
        <v>37.620000000000012</v>
      </c>
      <c r="R113" s="10">
        <f t="shared" si="14"/>
        <v>75.240000000000023</v>
      </c>
      <c r="S113" s="13">
        <f t="shared" si="12"/>
        <v>33.292035398230105</v>
      </c>
      <c r="T113" s="13">
        <f t="shared" si="15"/>
        <v>66.58407079646021</v>
      </c>
    </row>
    <row r="114" spans="1:20" ht="28.5" x14ac:dyDescent="0.45">
      <c r="A114" s="6"/>
      <c r="B114" s="6" t="s">
        <v>302</v>
      </c>
      <c r="C114" s="6" t="s">
        <v>33</v>
      </c>
      <c r="D114" s="6" t="s">
        <v>34</v>
      </c>
      <c r="E114" s="6" t="s">
        <v>319</v>
      </c>
      <c r="F114" s="6" t="s">
        <v>320</v>
      </c>
      <c r="G114" s="6" t="s">
        <v>37</v>
      </c>
      <c r="H114" s="6" t="s">
        <v>304</v>
      </c>
      <c r="I114" s="6" t="s">
        <v>321</v>
      </c>
      <c r="J114" s="6" t="s">
        <v>322</v>
      </c>
      <c r="K114" s="6" t="s">
        <v>323</v>
      </c>
      <c r="L114" s="6">
        <v>48</v>
      </c>
      <c r="M114" s="6">
        <v>7</v>
      </c>
      <c r="N114" s="9" t="s">
        <v>308</v>
      </c>
      <c r="O114" s="10">
        <v>209</v>
      </c>
      <c r="P114" s="10">
        <f t="shared" si="13"/>
        <v>1463</v>
      </c>
      <c r="Q114" s="10">
        <f t="shared" si="11"/>
        <v>37.620000000000012</v>
      </c>
      <c r="R114" s="10">
        <f t="shared" si="14"/>
        <v>263.34000000000009</v>
      </c>
      <c r="S114" s="13">
        <f t="shared" si="12"/>
        <v>33.292035398230105</v>
      </c>
      <c r="T114" s="13">
        <f t="shared" si="15"/>
        <v>233.04424778761074</v>
      </c>
    </row>
    <row r="115" spans="1:20" ht="28.5" x14ac:dyDescent="0.45">
      <c r="A115" s="6"/>
      <c r="B115" s="6" t="s">
        <v>302</v>
      </c>
      <c r="C115" s="6" t="s">
        <v>33</v>
      </c>
      <c r="D115" s="6" t="s">
        <v>34</v>
      </c>
      <c r="E115" s="6" t="s">
        <v>319</v>
      </c>
      <c r="F115" s="6" t="s">
        <v>320</v>
      </c>
      <c r="G115" s="6" t="s">
        <v>37</v>
      </c>
      <c r="H115" s="6" t="s">
        <v>304</v>
      </c>
      <c r="I115" s="6" t="s">
        <v>321</v>
      </c>
      <c r="J115" s="6" t="s">
        <v>322</v>
      </c>
      <c r="K115" s="6" t="s">
        <v>323</v>
      </c>
      <c r="L115" s="6">
        <v>54</v>
      </c>
      <c r="M115" s="6">
        <v>1</v>
      </c>
      <c r="N115" s="9" t="s">
        <v>308</v>
      </c>
      <c r="O115" s="10">
        <v>209</v>
      </c>
      <c r="P115" s="10">
        <f t="shared" si="13"/>
        <v>209</v>
      </c>
      <c r="Q115" s="10">
        <f t="shared" si="11"/>
        <v>37.620000000000012</v>
      </c>
      <c r="R115" s="10">
        <f t="shared" si="14"/>
        <v>37.620000000000012</v>
      </c>
      <c r="S115" s="13">
        <f t="shared" si="12"/>
        <v>33.292035398230105</v>
      </c>
      <c r="T115" s="13">
        <f t="shared" si="15"/>
        <v>33.292035398230105</v>
      </c>
    </row>
    <row r="116" spans="1:20" ht="99.95" customHeight="1" x14ac:dyDescent="0.45">
      <c r="A116" s="6"/>
      <c r="B116" s="6" t="s">
        <v>302</v>
      </c>
      <c r="C116" s="6" t="s">
        <v>33</v>
      </c>
      <c r="D116" s="6" t="s">
        <v>73</v>
      </c>
      <c r="E116" s="6" t="s">
        <v>324</v>
      </c>
      <c r="F116" s="6" t="s">
        <v>75</v>
      </c>
      <c r="G116" s="6" t="s">
        <v>76</v>
      </c>
      <c r="H116" s="6" t="s">
        <v>325</v>
      </c>
      <c r="I116" s="6" t="s">
        <v>326</v>
      </c>
      <c r="J116" s="6" t="s">
        <v>327</v>
      </c>
      <c r="K116" s="6" t="s">
        <v>328</v>
      </c>
      <c r="L116" s="6">
        <v>50</v>
      </c>
      <c r="M116" s="6">
        <v>1</v>
      </c>
      <c r="N116" s="9" t="s">
        <v>329</v>
      </c>
      <c r="O116" s="10">
        <v>175</v>
      </c>
      <c r="P116" s="10">
        <f t="shared" si="13"/>
        <v>175</v>
      </c>
      <c r="Q116" s="10">
        <f t="shared" si="11"/>
        <v>31.500000000000007</v>
      </c>
      <c r="R116" s="10">
        <f t="shared" si="14"/>
        <v>31.500000000000007</v>
      </c>
      <c r="S116" s="13">
        <f t="shared" si="12"/>
        <v>27.876106194690273</v>
      </c>
      <c r="T116" s="13">
        <f t="shared" si="15"/>
        <v>27.876106194690273</v>
      </c>
    </row>
    <row r="117" spans="1:20" ht="99.95" customHeight="1" x14ac:dyDescent="0.45">
      <c r="A117" s="6"/>
      <c r="B117" s="6" t="s">
        <v>302</v>
      </c>
      <c r="C117" s="6" t="s">
        <v>33</v>
      </c>
      <c r="D117" s="6" t="s">
        <v>73</v>
      </c>
      <c r="E117" s="6" t="s">
        <v>330</v>
      </c>
      <c r="F117" s="6" t="s">
        <v>248</v>
      </c>
      <c r="G117" s="6" t="s">
        <v>37</v>
      </c>
      <c r="H117" s="6" t="s">
        <v>325</v>
      </c>
      <c r="I117" s="6" t="s">
        <v>331</v>
      </c>
      <c r="J117" s="6" t="s">
        <v>332</v>
      </c>
      <c r="K117" s="6" t="s">
        <v>333</v>
      </c>
      <c r="L117" s="6">
        <v>50</v>
      </c>
      <c r="M117" s="6">
        <v>1</v>
      </c>
      <c r="N117" s="9" t="s">
        <v>329</v>
      </c>
      <c r="O117" s="10">
        <v>223</v>
      </c>
      <c r="P117" s="10">
        <f t="shared" si="13"/>
        <v>223</v>
      </c>
      <c r="Q117" s="10">
        <f t="shared" si="11"/>
        <v>40.140000000000008</v>
      </c>
      <c r="R117" s="10">
        <f t="shared" si="14"/>
        <v>40.140000000000008</v>
      </c>
      <c r="S117" s="13">
        <f t="shared" si="12"/>
        <v>35.522123893805322</v>
      </c>
      <c r="T117" s="13">
        <f t="shared" si="15"/>
        <v>35.522123893805322</v>
      </c>
    </row>
    <row r="118" spans="1:20" ht="99.95" customHeight="1" x14ac:dyDescent="0.45">
      <c r="A118" s="6"/>
      <c r="B118" s="6" t="s">
        <v>302</v>
      </c>
      <c r="C118" s="6" t="s">
        <v>33</v>
      </c>
      <c r="D118" s="6" t="s">
        <v>73</v>
      </c>
      <c r="E118" s="6" t="s">
        <v>334</v>
      </c>
      <c r="F118" s="6" t="s">
        <v>335</v>
      </c>
      <c r="G118" s="6" t="s">
        <v>37</v>
      </c>
      <c r="H118" s="6" t="s">
        <v>325</v>
      </c>
      <c r="I118" s="6" t="s">
        <v>336</v>
      </c>
      <c r="J118" s="6" t="s">
        <v>337</v>
      </c>
      <c r="K118" s="6" t="s">
        <v>338</v>
      </c>
      <c r="L118" s="6">
        <v>50</v>
      </c>
      <c r="M118" s="6">
        <v>1</v>
      </c>
      <c r="N118" s="9" t="s">
        <v>329</v>
      </c>
      <c r="O118" s="10">
        <v>190</v>
      </c>
      <c r="P118" s="10">
        <f t="shared" si="13"/>
        <v>190</v>
      </c>
      <c r="Q118" s="10">
        <f t="shared" si="11"/>
        <v>34.20000000000001</v>
      </c>
      <c r="R118" s="10">
        <f t="shared" si="14"/>
        <v>34.20000000000001</v>
      </c>
      <c r="S118" s="13">
        <f t="shared" si="12"/>
        <v>30.265486725663727</v>
      </c>
      <c r="T118" s="13">
        <f t="shared" si="15"/>
        <v>30.265486725663727</v>
      </c>
    </row>
    <row r="119" spans="1:20" ht="99.95" customHeight="1" x14ac:dyDescent="0.45">
      <c r="A119" s="6"/>
      <c r="B119" s="6" t="s">
        <v>302</v>
      </c>
      <c r="C119" s="6" t="s">
        <v>33</v>
      </c>
      <c r="D119" s="6" t="s">
        <v>73</v>
      </c>
      <c r="E119" s="6" t="s">
        <v>339</v>
      </c>
      <c r="F119" s="6" t="s">
        <v>340</v>
      </c>
      <c r="G119" s="6" t="s">
        <v>37</v>
      </c>
      <c r="H119" s="6" t="s">
        <v>325</v>
      </c>
      <c r="I119" s="6" t="s">
        <v>341</v>
      </c>
      <c r="J119" s="6" t="s">
        <v>342</v>
      </c>
      <c r="K119" s="6" t="s">
        <v>343</v>
      </c>
      <c r="L119" s="6">
        <v>50</v>
      </c>
      <c r="M119" s="6">
        <v>1</v>
      </c>
      <c r="N119" s="9" t="s">
        <v>329</v>
      </c>
      <c r="O119" s="10">
        <v>170</v>
      </c>
      <c r="P119" s="10">
        <f t="shared" si="13"/>
        <v>170</v>
      </c>
      <c r="Q119" s="10">
        <f t="shared" si="11"/>
        <v>30.600000000000009</v>
      </c>
      <c r="R119" s="10">
        <f t="shared" si="14"/>
        <v>30.600000000000009</v>
      </c>
      <c r="S119" s="13">
        <f t="shared" si="12"/>
        <v>27.079646017699126</v>
      </c>
      <c r="T119" s="13">
        <f t="shared" si="15"/>
        <v>27.079646017699126</v>
      </c>
    </row>
    <row r="120" spans="1:20" ht="99.95" customHeight="1" x14ac:dyDescent="0.45">
      <c r="A120" s="6"/>
      <c r="B120" s="6" t="s">
        <v>302</v>
      </c>
      <c r="C120" s="6" t="s">
        <v>33</v>
      </c>
      <c r="D120" s="6" t="s">
        <v>73</v>
      </c>
      <c r="E120" s="6" t="s">
        <v>339</v>
      </c>
      <c r="F120" s="6" t="s">
        <v>340</v>
      </c>
      <c r="G120" s="6" t="s">
        <v>37</v>
      </c>
      <c r="H120" s="6" t="s">
        <v>325</v>
      </c>
      <c r="I120" s="6" t="s">
        <v>341</v>
      </c>
      <c r="J120" s="6" t="s">
        <v>342</v>
      </c>
      <c r="K120" s="6" t="s">
        <v>344</v>
      </c>
      <c r="L120" s="6">
        <v>54</v>
      </c>
      <c r="M120" s="6">
        <v>1</v>
      </c>
      <c r="N120" s="9" t="s">
        <v>329</v>
      </c>
      <c r="O120" s="10">
        <v>170</v>
      </c>
      <c r="P120" s="10">
        <f t="shared" si="13"/>
        <v>170</v>
      </c>
      <c r="Q120" s="10">
        <f t="shared" si="11"/>
        <v>30.600000000000009</v>
      </c>
      <c r="R120" s="10">
        <f t="shared" si="14"/>
        <v>30.600000000000009</v>
      </c>
      <c r="S120" s="13">
        <f t="shared" si="12"/>
        <v>27.079646017699126</v>
      </c>
      <c r="T120" s="13">
        <f t="shared" si="15"/>
        <v>27.079646017699126</v>
      </c>
    </row>
    <row r="121" spans="1:20" ht="99.95" customHeight="1" x14ac:dyDescent="0.45">
      <c r="A121" s="6"/>
      <c r="B121" s="6" t="s">
        <v>302</v>
      </c>
      <c r="C121" s="6" t="s">
        <v>33</v>
      </c>
      <c r="D121" s="6" t="s">
        <v>73</v>
      </c>
      <c r="E121" s="6" t="s">
        <v>345</v>
      </c>
      <c r="F121" s="6" t="s">
        <v>340</v>
      </c>
      <c r="G121" s="6" t="s">
        <v>37</v>
      </c>
      <c r="H121" s="6" t="s">
        <v>325</v>
      </c>
      <c r="I121" s="6" t="s">
        <v>346</v>
      </c>
      <c r="J121" s="6" t="s">
        <v>347</v>
      </c>
      <c r="K121" s="6" t="s">
        <v>348</v>
      </c>
      <c r="L121" s="6">
        <v>46</v>
      </c>
      <c r="M121" s="6">
        <v>1</v>
      </c>
      <c r="N121" s="9" t="s">
        <v>329</v>
      </c>
      <c r="O121" s="10">
        <v>235</v>
      </c>
      <c r="P121" s="10">
        <f t="shared" si="13"/>
        <v>235</v>
      </c>
      <c r="Q121" s="10">
        <f t="shared" si="11"/>
        <v>42.300000000000011</v>
      </c>
      <c r="R121" s="10">
        <f t="shared" si="14"/>
        <v>42.300000000000011</v>
      </c>
      <c r="S121" s="13">
        <f t="shared" si="12"/>
        <v>37.433628318584084</v>
      </c>
      <c r="T121" s="13">
        <f t="shared" si="15"/>
        <v>37.433628318584084</v>
      </c>
    </row>
    <row r="122" spans="1:20" ht="99.95" customHeight="1" x14ac:dyDescent="0.45">
      <c r="A122" s="6"/>
      <c r="B122" s="6" t="s">
        <v>302</v>
      </c>
      <c r="C122" s="6" t="s">
        <v>33</v>
      </c>
      <c r="D122" s="6" t="s">
        <v>73</v>
      </c>
      <c r="E122" s="6" t="s">
        <v>349</v>
      </c>
      <c r="F122" s="6" t="s">
        <v>75</v>
      </c>
      <c r="G122" s="6" t="s">
        <v>37</v>
      </c>
      <c r="H122" s="6" t="s">
        <v>325</v>
      </c>
      <c r="I122" s="6" t="s">
        <v>350</v>
      </c>
      <c r="J122" s="6" t="s">
        <v>351</v>
      </c>
      <c r="K122" s="6" t="s">
        <v>352</v>
      </c>
      <c r="L122" s="6">
        <v>52</v>
      </c>
      <c r="M122" s="6">
        <v>1</v>
      </c>
      <c r="N122" s="9" t="s">
        <v>329</v>
      </c>
      <c r="O122" s="10">
        <v>223</v>
      </c>
      <c r="P122" s="10">
        <f t="shared" si="13"/>
        <v>223</v>
      </c>
      <c r="Q122" s="10">
        <f t="shared" si="11"/>
        <v>40.140000000000008</v>
      </c>
      <c r="R122" s="10">
        <f t="shared" si="14"/>
        <v>40.140000000000008</v>
      </c>
      <c r="S122" s="13">
        <f t="shared" si="12"/>
        <v>35.522123893805322</v>
      </c>
      <c r="T122" s="13">
        <f t="shared" si="15"/>
        <v>35.522123893805322</v>
      </c>
    </row>
    <row r="123" spans="1:20" ht="99.95" customHeight="1" x14ac:dyDescent="0.45">
      <c r="A123" s="6"/>
      <c r="B123" s="6" t="s">
        <v>302</v>
      </c>
      <c r="C123" s="6" t="s">
        <v>33</v>
      </c>
      <c r="D123" s="6" t="s">
        <v>73</v>
      </c>
      <c r="E123" s="6" t="s">
        <v>353</v>
      </c>
      <c r="F123" s="6" t="s">
        <v>354</v>
      </c>
      <c r="G123" s="6" t="s">
        <v>37</v>
      </c>
      <c r="H123" s="6" t="s">
        <v>325</v>
      </c>
      <c r="I123" s="6" t="s">
        <v>355</v>
      </c>
      <c r="J123" s="6" t="s">
        <v>356</v>
      </c>
      <c r="K123" s="6" t="s">
        <v>357</v>
      </c>
      <c r="L123" s="6">
        <v>50</v>
      </c>
      <c r="M123" s="6">
        <v>1</v>
      </c>
      <c r="N123" s="9" t="s">
        <v>329</v>
      </c>
      <c r="O123" s="10">
        <v>209</v>
      </c>
      <c r="P123" s="10">
        <f t="shared" si="13"/>
        <v>209</v>
      </c>
      <c r="Q123" s="10">
        <f t="shared" si="11"/>
        <v>37.620000000000012</v>
      </c>
      <c r="R123" s="10">
        <f t="shared" si="14"/>
        <v>37.620000000000012</v>
      </c>
      <c r="S123" s="13">
        <f t="shared" si="12"/>
        <v>33.292035398230105</v>
      </c>
      <c r="T123" s="13">
        <f t="shared" si="15"/>
        <v>33.292035398230105</v>
      </c>
    </row>
    <row r="124" spans="1:20" ht="99.95" customHeight="1" x14ac:dyDescent="0.45">
      <c r="A124" s="6"/>
      <c r="B124" s="6" t="s">
        <v>302</v>
      </c>
      <c r="C124" s="6" t="s">
        <v>33</v>
      </c>
      <c r="D124" s="6" t="s">
        <v>73</v>
      </c>
      <c r="E124" s="6" t="s">
        <v>358</v>
      </c>
      <c r="F124" s="6" t="s">
        <v>354</v>
      </c>
      <c r="G124" s="6" t="s">
        <v>37</v>
      </c>
      <c r="H124" s="6" t="s">
        <v>325</v>
      </c>
      <c r="I124" s="6" t="s">
        <v>359</v>
      </c>
      <c r="J124" s="6" t="s">
        <v>360</v>
      </c>
      <c r="K124" s="6" t="s">
        <v>361</v>
      </c>
      <c r="L124" s="6">
        <v>52</v>
      </c>
      <c r="M124" s="6">
        <v>1</v>
      </c>
      <c r="N124" s="9" t="s">
        <v>329</v>
      </c>
      <c r="O124" s="10">
        <v>209</v>
      </c>
      <c r="P124" s="10">
        <f t="shared" si="13"/>
        <v>209</v>
      </c>
      <c r="Q124" s="10">
        <f t="shared" si="11"/>
        <v>37.620000000000012</v>
      </c>
      <c r="R124" s="10">
        <f t="shared" si="14"/>
        <v>37.620000000000012</v>
      </c>
      <c r="S124" s="13">
        <f t="shared" si="12"/>
        <v>33.292035398230105</v>
      </c>
      <c r="T124" s="13">
        <f t="shared" si="15"/>
        <v>33.292035398230105</v>
      </c>
    </row>
    <row r="125" spans="1:20" ht="99.95" customHeight="1" x14ac:dyDescent="0.45">
      <c r="A125" s="6"/>
      <c r="B125" s="6" t="s">
        <v>302</v>
      </c>
      <c r="C125" s="6" t="s">
        <v>33</v>
      </c>
      <c r="D125" s="6" t="s">
        <v>73</v>
      </c>
      <c r="E125" s="6" t="s">
        <v>362</v>
      </c>
      <c r="F125" s="6" t="s">
        <v>36</v>
      </c>
      <c r="G125" s="6" t="s">
        <v>37</v>
      </c>
      <c r="H125" s="6" t="s">
        <v>325</v>
      </c>
      <c r="I125" s="6" t="s">
        <v>363</v>
      </c>
      <c r="J125" s="6" t="s">
        <v>364</v>
      </c>
      <c r="K125" s="6" t="s">
        <v>365</v>
      </c>
      <c r="L125" s="6">
        <v>50</v>
      </c>
      <c r="M125" s="6">
        <v>2</v>
      </c>
      <c r="N125" s="9" t="s">
        <v>329</v>
      </c>
      <c r="O125" s="10">
        <v>178</v>
      </c>
      <c r="P125" s="10">
        <f t="shared" si="13"/>
        <v>356</v>
      </c>
      <c r="Q125" s="10">
        <f t="shared" si="11"/>
        <v>32.040000000000006</v>
      </c>
      <c r="R125" s="10">
        <f t="shared" si="14"/>
        <v>64.080000000000013</v>
      </c>
      <c r="S125" s="13">
        <f t="shared" si="12"/>
        <v>28.353982300884965</v>
      </c>
      <c r="T125" s="13">
        <f t="shared" si="15"/>
        <v>56.70796460176993</v>
      </c>
    </row>
    <row r="126" spans="1:20" ht="99.95" customHeight="1" x14ac:dyDescent="0.45">
      <c r="A126" s="6"/>
      <c r="B126" s="6" t="s">
        <v>302</v>
      </c>
      <c r="C126" s="6" t="s">
        <v>33</v>
      </c>
      <c r="D126" s="6" t="s">
        <v>73</v>
      </c>
      <c r="E126" s="6" t="s">
        <v>366</v>
      </c>
      <c r="F126" s="6" t="s">
        <v>367</v>
      </c>
      <c r="G126" s="6" t="s">
        <v>37</v>
      </c>
      <c r="H126" s="6" t="s">
        <v>325</v>
      </c>
      <c r="I126" s="6" t="s">
        <v>368</v>
      </c>
      <c r="J126" s="6" t="s">
        <v>369</v>
      </c>
      <c r="K126" s="6" t="s">
        <v>370</v>
      </c>
      <c r="L126" s="6">
        <v>50</v>
      </c>
      <c r="M126" s="6">
        <v>1</v>
      </c>
      <c r="N126" s="9" t="s">
        <v>329</v>
      </c>
      <c r="O126" s="10">
        <v>281</v>
      </c>
      <c r="P126" s="10">
        <f t="shared" si="13"/>
        <v>281</v>
      </c>
      <c r="Q126" s="10">
        <f t="shared" si="11"/>
        <v>50.580000000000013</v>
      </c>
      <c r="R126" s="10">
        <f t="shared" si="14"/>
        <v>50.580000000000013</v>
      </c>
      <c r="S126" s="13">
        <f t="shared" si="12"/>
        <v>44.761061946902672</v>
      </c>
      <c r="T126" s="13">
        <f t="shared" si="15"/>
        <v>44.761061946902672</v>
      </c>
    </row>
    <row r="127" spans="1:20" ht="99.95" customHeight="1" x14ac:dyDescent="0.45">
      <c r="A127" s="6"/>
      <c r="B127" s="6" t="s">
        <v>302</v>
      </c>
      <c r="C127" s="6" t="s">
        <v>33</v>
      </c>
      <c r="D127" s="6" t="s">
        <v>73</v>
      </c>
      <c r="E127" s="6" t="s">
        <v>371</v>
      </c>
      <c r="F127" s="6" t="s">
        <v>372</v>
      </c>
      <c r="G127" s="6" t="s">
        <v>37</v>
      </c>
      <c r="H127" s="6" t="s">
        <v>325</v>
      </c>
      <c r="I127" s="6" t="s">
        <v>373</v>
      </c>
      <c r="J127" s="6" t="s">
        <v>374</v>
      </c>
      <c r="K127" s="6" t="s">
        <v>375</v>
      </c>
      <c r="L127" s="6">
        <v>46</v>
      </c>
      <c r="M127" s="6">
        <v>1</v>
      </c>
      <c r="N127" s="9" t="s">
        <v>329</v>
      </c>
      <c r="O127" s="10">
        <v>173</v>
      </c>
      <c r="P127" s="10">
        <f t="shared" si="13"/>
        <v>173</v>
      </c>
      <c r="Q127" s="10">
        <f t="shared" si="11"/>
        <v>31.140000000000008</v>
      </c>
      <c r="R127" s="10">
        <f t="shared" si="14"/>
        <v>31.140000000000008</v>
      </c>
      <c r="S127" s="13">
        <f t="shared" si="12"/>
        <v>27.557522123893815</v>
      </c>
      <c r="T127" s="13">
        <f t="shared" si="15"/>
        <v>27.557522123893815</v>
      </c>
    </row>
    <row r="128" spans="1:20" ht="28.5" x14ac:dyDescent="0.45">
      <c r="A128" s="6"/>
      <c r="B128" s="6" t="s">
        <v>302</v>
      </c>
      <c r="C128" s="6" t="s">
        <v>33</v>
      </c>
      <c r="D128" s="6" t="s">
        <v>73</v>
      </c>
      <c r="E128" s="6" t="s">
        <v>371</v>
      </c>
      <c r="F128" s="6" t="s">
        <v>372</v>
      </c>
      <c r="G128" s="6" t="s">
        <v>37</v>
      </c>
      <c r="H128" s="6" t="s">
        <v>325</v>
      </c>
      <c r="I128" s="6" t="s">
        <v>373</v>
      </c>
      <c r="J128" s="6" t="s">
        <v>374</v>
      </c>
      <c r="K128" s="6" t="s">
        <v>375</v>
      </c>
      <c r="L128" s="6">
        <v>48</v>
      </c>
      <c r="M128" s="6">
        <v>1</v>
      </c>
      <c r="N128" s="9" t="s">
        <v>329</v>
      </c>
      <c r="O128" s="10">
        <v>173</v>
      </c>
      <c r="P128" s="10">
        <f t="shared" si="13"/>
        <v>173</v>
      </c>
      <c r="Q128" s="10">
        <f t="shared" si="11"/>
        <v>31.140000000000008</v>
      </c>
      <c r="R128" s="10">
        <f t="shared" si="14"/>
        <v>31.140000000000008</v>
      </c>
      <c r="S128" s="13">
        <f t="shared" si="12"/>
        <v>27.557522123893815</v>
      </c>
      <c r="T128" s="13">
        <f t="shared" si="15"/>
        <v>27.557522123893815</v>
      </c>
    </row>
    <row r="129" spans="1:20" ht="28.5" x14ac:dyDescent="0.45">
      <c r="A129" s="6"/>
      <c r="B129" s="6" t="s">
        <v>302</v>
      </c>
      <c r="C129" s="6" t="s">
        <v>33</v>
      </c>
      <c r="D129" s="6" t="s">
        <v>73</v>
      </c>
      <c r="E129" s="6" t="s">
        <v>371</v>
      </c>
      <c r="F129" s="6" t="s">
        <v>372</v>
      </c>
      <c r="G129" s="6" t="s">
        <v>37</v>
      </c>
      <c r="H129" s="6" t="s">
        <v>325</v>
      </c>
      <c r="I129" s="6" t="s">
        <v>373</v>
      </c>
      <c r="J129" s="6" t="s">
        <v>374</v>
      </c>
      <c r="K129" s="6" t="s">
        <v>375</v>
      </c>
      <c r="L129" s="6">
        <v>50</v>
      </c>
      <c r="M129" s="6">
        <v>1</v>
      </c>
      <c r="N129" s="9" t="s">
        <v>329</v>
      </c>
      <c r="O129" s="10">
        <v>173</v>
      </c>
      <c r="P129" s="10">
        <f t="shared" si="13"/>
        <v>173</v>
      </c>
      <c r="Q129" s="10">
        <f t="shared" si="11"/>
        <v>31.140000000000008</v>
      </c>
      <c r="R129" s="10">
        <f t="shared" si="14"/>
        <v>31.140000000000008</v>
      </c>
      <c r="S129" s="13">
        <f t="shared" si="12"/>
        <v>27.557522123893815</v>
      </c>
      <c r="T129" s="13">
        <f t="shared" si="15"/>
        <v>27.557522123893815</v>
      </c>
    </row>
    <row r="130" spans="1:20" ht="99.95" customHeight="1" x14ac:dyDescent="0.45">
      <c r="A130" s="6"/>
      <c r="B130" s="6" t="s">
        <v>302</v>
      </c>
      <c r="C130" s="6" t="s">
        <v>33</v>
      </c>
      <c r="D130" s="6" t="s">
        <v>73</v>
      </c>
      <c r="E130" s="6" t="s">
        <v>371</v>
      </c>
      <c r="F130" s="6" t="s">
        <v>372</v>
      </c>
      <c r="G130" s="6" t="s">
        <v>37</v>
      </c>
      <c r="H130" s="6" t="s">
        <v>325</v>
      </c>
      <c r="I130" s="6" t="s">
        <v>373</v>
      </c>
      <c r="J130" s="6" t="s">
        <v>374</v>
      </c>
      <c r="K130" s="6" t="s">
        <v>376</v>
      </c>
      <c r="L130" s="6">
        <v>46</v>
      </c>
      <c r="M130" s="6">
        <v>1</v>
      </c>
      <c r="N130" s="9" t="s">
        <v>329</v>
      </c>
      <c r="O130" s="10">
        <v>173</v>
      </c>
      <c r="P130" s="10">
        <f t="shared" si="13"/>
        <v>173</v>
      </c>
      <c r="Q130" s="10">
        <f t="shared" si="11"/>
        <v>31.140000000000008</v>
      </c>
      <c r="R130" s="10">
        <f t="shared" si="14"/>
        <v>31.140000000000008</v>
      </c>
      <c r="S130" s="13">
        <f t="shared" si="12"/>
        <v>27.557522123893815</v>
      </c>
      <c r="T130" s="13">
        <f t="shared" si="15"/>
        <v>27.557522123893815</v>
      </c>
    </row>
    <row r="131" spans="1:20" ht="28.5" x14ac:dyDescent="0.45">
      <c r="A131" s="6"/>
      <c r="B131" s="6" t="s">
        <v>302</v>
      </c>
      <c r="C131" s="6" t="s">
        <v>33</v>
      </c>
      <c r="D131" s="6" t="s">
        <v>73</v>
      </c>
      <c r="E131" s="6" t="s">
        <v>371</v>
      </c>
      <c r="F131" s="6" t="s">
        <v>372</v>
      </c>
      <c r="G131" s="6" t="s">
        <v>37</v>
      </c>
      <c r="H131" s="6" t="s">
        <v>325</v>
      </c>
      <c r="I131" s="6" t="s">
        <v>373</v>
      </c>
      <c r="J131" s="6" t="s">
        <v>374</v>
      </c>
      <c r="K131" s="6" t="s">
        <v>376</v>
      </c>
      <c r="L131" s="6">
        <v>48</v>
      </c>
      <c r="M131" s="6">
        <v>1</v>
      </c>
      <c r="N131" s="9" t="s">
        <v>329</v>
      </c>
      <c r="O131" s="10">
        <v>173</v>
      </c>
      <c r="P131" s="10">
        <f t="shared" si="13"/>
        <v>173</v>
      </c>
      <c r="Q131" s="10">
        <f t="shared" si="11"/>
        <v>31.140000000000008</v>
      </c>
      <c r="R131" s="10">
        <f t="shared" si="14"/>
        <v>31.140000000000008</v>
      </c>
      <c r="S131" s="13">
        <f t="shared" si="12"/>
        <v>27.557522123893815</v>
      </c>
      <c r="T131" s="13">
        <f t="shared" si="15"/>
        <v>27.557522123893815</v>
      </c>
    </row>
    <row r="132" spans="1:20" ht="99.95" customHeight="1" x14ac:dyDescent="0.45">
      <c r="A132" s="6"/>
      <c r="B132" s="6" t="s">
        <v>302</v>
      </c>
      <c r="C132" s="6" t="s">
        <v>33</v>
      </c>
      <c r="D132" s="6" t="s">
        <v>73</v>
      </c>
      <c r="E132" s="6" t="s">
        <v>377</v>
      </c>
      <c r="F132" s="6" t="s">
        <v>372</v>
      </c>
      <c r="G132" s="6" t="s">
        <v>37</v>
      </c>
      <c r="H132" s="6" t="s">
        <v>325</v>
      </c>
      <c r="I132" s="6" t="s">
        <v>378</v>
      </c>
      <c r="J132" s="6" t="s">
        <v>379</v>
      </c>
      <c r="K132" s="6" t="s">
        <v>380</v>
      </c>
      <c r="L132" s="6">
        <v>46</v>
      </c>
      <c r="M132" s="6">
        <v>2</v>
      </c>
      <c r="N132" s="9" t="s">
        <v>329</v>
      </c>
      <c r="O132" s="10">
        <v>180</v>
      </c>
      <c r="P132" s="10">
        <f t="shared" si="13"/>
        <v>360</v>
      </c>
      <c r="Q132" s="10">
        <f t="shared" si="11"/>
        <v>32.400000000000006</v>
      </c>
      <c r="R132" s="10">
        <f t="shared" si="14"/>
        <v>64.800000000000011</v>
      </c>
      <c r="S132" s="13">
        <f t="shared" si="12"/>
        <v>28.672566371681423</v>
      </c>
      <c r="T132" s="13">
        <f t="shared" si="15"/>
        <v>57.345132743362846</v>
      </c>
    </row>
    <row r="133" spans="1:20" ht="28.5" x14ac:dyDescent="0.45">
      <c r="A133" s="6"/>
      <c r="B133" s="6" t="s">
        <v>302</v>
      </c>
      <c r="C133" s="6" t="s">
        <v>33</v>
      </c>
      <c r="D133" s="6" t="s">
        <v>73</v>
      </c>
      <c r="E133" s="6" t="s">
        <v>377</v>
      </c>
      <c r="F133" s="6" t="s">
        <v>372</v>
      </c>
      <c r="G133" s="6" t="s">
        <v>37</v>
      </c>
      <c r="H133" s="6" t="s">
        <v>325</v>
      </c>
      <c r="I133" s="6" t="s">
        <v>378</v>
      </c>
      <c r="J133" s="6" t="s">
        <v>379</v>
      </c>
      <c r="K133" s="6" t="s">
        <v>380</v>
      </c>
      <c r="L133" s="6">
        <v>48</v>
      </c>
      <c r="M133" s="6">
        <v>2</v>
      </c>
      <c r="N133" s="9" t="s">
        <v>329</v>
      </c>
      <c r="O133" s="10">
        <v>180</v>
      </c>
      <c r="P133" s="10">
        <f t="shared" si="13"/>
        <v>360</v>
      </c>
      <c r="Q133" s="10">
        <f t="shared" si="11"/>
        <v>32.400000000000006</v>
      </c>
      <c r="R133" s="10">
        <f t="shared" si="14"/>
        <v>64.800000000000011</v>
      </c>
      <c r="S133" s="13">
        <f t="shared" si="12"/>
        <v>28.672566371681423</v>
      </c>
      <c r="T133" s="13">
        <f t="shared" si="15"/>
        <v>57.345132743362846</v>
      </c>
    </row>
    <row r="134" spans="1:20" ht="99.95" customHeight="1" x14ac:dyDescent="0.45">
      <c r="A134" s="6"/>
      <c r="B134" s="6" t="s">
        <v>302</v>
      </c>
      <c r="C134" s="6" t="s">
        <v>33</v>
      </c>
      <c r="D134" s="6" t="s">
        <v>73</v>
      </c>
      <c r="E134" s="6" t="s">
        <v>377</v>
      </c>
      <c r="F134" s="6" t="s">
        <v>372</v>
      </c>
      <c r="G134" s="6" t="s">
        <v>37</v>
      </c>
      <c r="H134" s="6" t="s">
        <v>325</v>
      </c>
      <c r="I134" s="6" t="s">
        <v>378</v>
      </c>
      <c r="J134" s="6" t="s">
        <v>379</v>
      </c>
      <c r="K134" s="6" t="s">
        <v>381</v>
      </c>
      <c r="L134" s="6">
        <v>46</v>
      </c>
      <c r="M134" s="6">
        <v>2</v>
      </c>
      <c r="N134" s="9" t="s">
        <v>329</v>
      </c>
      <c r="O134" s="10">
        <v>180</v>
      </c>
      <c r="P134" s="10">
        <f t="shared" si="13"/>
        <v>360</v>
      </c>
      <c r="Q134" s="10">
        <f t="shared" si="11"/>
        <v>32.400000000000006</v>
      </c>
      <c r="R134" s="10">
        <f t="shared" si="14"/>
        <v>64.800000000000011</v>
      </c>
      <c r="S134" s="13">
        <f t="shared" si="12"/>
        <v>28.672566371681423</v>
      </c>
      <c r="T134" s="13">
        <f t="shared" si="15"/>
        <v>57.345132743362846</v>
      </c>
    </row>
    <row r="135" spans="1:20" ht="28.5" x14ac:dyDescent="0.45">
      <c r="A135" s="6"/>
      <c r="B135" s="6" t="s">
        <v>302</v>
      </c>
      <c r="C135" s="6" t="s">
        <v>33</v>
      </c>
      <c r="D135" s="6" t="s">
        <v>73</v>
      </c>
      <c r="E135" s="6" t="s">
        <v>377</v>
      </c>
      <c r="F135" s="6" t="s">
        <v>372</v>
      </c>
      <c r="G135" s="6" t="s">
        <v>37</v>
      </c>
      <c r="H135" s="6" t="s">
        <v>325</v>
      </c>
      <c r="I135" s="6" t="s">
        <v>378</v>
      </c>
      <c r="J135" s="6" t="s">
        <v>379</v>
      </c>
      <c r="K135" s="6" t="s">
        <v>381</v>
      </c>
      <c r="L135" s="6">
        <v>48</v>
      </c>
      <c r="M135" s="6">
        <v>1</v>
      </c>
      <c r="N135" s="9" t="s">
        <v>329</v>
      </c>
      <c r="O135" s="10">
        <v>180</v>
      </c>
      <c r="P135" s="10">
        <f t="shared" si="13"/>
        <v>180</v>
      </c>
      <c r="Q135" s="10">
        <f t="shared" si="11"/>
        <v>32.400000000000006</v>
      </c>
      <c r="R135" s="10">
        <f t="shared" si="14"/>
        <v>32.400000000000006</v>
      </c>
      <c r="S135" s="13">
        <f t="shared" si="12"/>
        <v>28.672566371681423</v>
      </c>
      <c r="T135" s="13">
        <f t="shared" si="15"/>
        <v>28.672566371681423</v>
      </c>
    </row>
    <row r="136" spans="1:20" ht="99.95" customHeight="1" x14ac:dyDescent="0.45">
      <c r="A136" s="6"/>
      <c r="B136" s="6" t="s">
        <v>302</v>
      </c>
      <c r="C136" s="6" t="s">
        <v>33</v>
      </c>
      <c r="D136" s="6" t="s">
        <v>73</v>
      </c>
      <c r="E136" s="6" t="s">
        <v>377</v>
      </c>
      <c r="F136" s="6" t="s">
        <v>372</v>
      </c>
      <c r="G136" s="6" t="s">
        <v>37</v>
      </c>
      <c r="H136" s="6" t="s">
        <v>325</v>
      </c>
      <c r="I136" s="6" t="s">
        <v>378</v>
      </c>
      <c r="J136" s="6" t="s">
        <v>379</v>
      </c>
      <c r="K136" s="6" t="s">
        <v>382</v>
      </c>
      <c r="L136" s="6">
        <v>46</v>
      </c>
      <c r="M136" s="6">
        <v>1</v>
      </c>
      <c r="N136" s="9" t="s">
        <v>329</v>
      </c>
      <c r="O136" s="10">
        <v>180</v>
      </c>
      <c r="P136" s="10">
        <f t="shared" si="13"/>
        <v>180</v>
      </c>
      <c r="Q136" s="10">
        <f t="shared" si="11"/>
        <v>32.400000000000006</v>
      </c>
      <c r="R136" s="10">
        <f t="shared" si="14"/>
        <v>32.400000000000006</v>
      </c>
      <c r="S136" s="13">
        <f t="shared" si="12"/>
        <v>28.672566371681423</v>
      </c>
      <c r="T136" s="13">
        <f t="shared" si="15"/>
        <v>28.672566371681423</v>
      </c>
    </row>
    <row r="137" spans="1:20" ht="28.5" x14ac:dyDescent="0.45">
      <c r="A137" s="6"/>
      <c r="B137" s="6" t="s">
        <v>302</v>
      </c>
      <c r="C137" s="6" t="s">
        <v>33</v>
      </c>
      <c r="D137" s="6" t="s">
        <v>73</v>
      </c>
      <c r="E137" s="6" t="s">
        <v>377</v>
      </c>
      <c r="F137" s="6" t="s">
        <v>372</v>
      </c>
      <c r="G137" s="6" t="s">
        <v>37</v>
      </c>
      <c r="H137" s="6" t="s">
        <v>325</v>
      </c>
      <c r="I137" s="6" t="s">
        <v>378</v>
      </c>
      <c r="J137" s="6" t="s">
        <v>379</v>
      </c>
      <c r="K137" s="6" t="s">
        <v>382</v>
      </c>
      <c r="L137" s="6">
        <v>50</v>
      </c>
      <c r="M137" s="6">
        <v>1</v>
      </c>
      <c r="N137" s="9" t="s">
        <v>329</v>
      </c>
      <c r="O137" s="10">
        <v>180</v>
      </c>
      <c r="P137" s="10">
        <f t="shared" si="13"/>
        <v>180</v>
      </c>
      <c r="Q137" s="10">
        <f t="shared" si="11"/>
        <v>32.400000000000006</v>
      </c>
      <c r="R137" s="10">
        <f t="shared" si="14"/>
        <v>32.400000000000006</v>
      </c>
      <c r="S137" s="13">
        <f t="shared" si="12"/>
        <v>28.672566371681423</v>
      </c>
      <c r="T137" s="13">
        <f t="shared" si="15"/>
        <v>28.672566371681423</v>
      </c>
    </row>
    <row r="138" spans="1:20" ht="99.95" customHeight="1" x14ac:dyDescent="0.45">
      <c r="A138" s="6"/>
      <c r="B138" s="6" t="s">
        <v>302</v>
      </c>
      <c r="C138" s="6" t="s">
        <v>33</v>
      </c>
      <c r="D138" s="6" t="s">
        <v>73</v>
      </c>
      <c r="E138" s="6" t="s">
        <v>383</v>
      </c>
      <c r="F138" s="6" t="s">
        <v>372</v>
      </c>
      <c r="G138" s="6" t="s">
        <v>37</v>
      </c>
      <c r="H138" s="6" t="s">
        <v>325</v>
      </c>
      <c r="I138" s="6" t="s">
        <v>384</v>
      </c>
      <c r="J138" s="6" t="s">
        <v>385</v>
      </c>
      <c r="K138" s="6" t="s">
        <v>386</v>
      </c>
      <c r="L138" s="6">
        <v>48</v>
      </c>
      <c r="M138" s="6">
        <v>1</v>
      </c>
      <c r="N138" s="9" t="s">
        <v>329</v>
      </c>
      <c r="O138" s="10">
        <v>187</v>
      </c>
      <c r="P138" s="10">
        <f t="shared" si="13"/>
        <v>187</v>
      </c>
      <c r="Q138" s="10">
        <f t="shared" si="11"/>
        <v>33.660000000000011</v>
      </c>
      <c r="R138" s="10">
        <f t="shared" si="14"/>
        <v>33.660000000000011</v>
      </c>
      <c r="S138" s="13">
        <f t="shared" si="12"/>
        <v>29.787610619469039</v>
      </c>
      <c r="T138" s="13">
        <f t="shared" si="15"/>
        <v>29.787610619469039</v>
      </c>
    </row>
    <row r="139" spans="1:20" ht="99.95" customHeight="1" x14ac:dyDescent="0.45">
      <c r="A139" s="6"/>
      <c r="B139" s="6" t="s">
        <v>302</v>
      </c>
      <c r="C139" s="6" t="s">
        <v>33</v>
      </c>
      <c r="D139" s="6" t="s">
        <v>73</v>
      </c>
      <c r="E139" s="6" t="s">
        <v>387</v>
      </c>
      <c r="F139" s="6" t="s">
        <v>354</v>
      </c>
      <c r="G139" s="6" t="s">
        <v>37</v>
      </c>
      <c r="H139" s="6" t="s">
        <v>325</v>
      </c>
      <c r="I139" s="6" t="s">
        <v>388</v>
      </c>
      <c r="J139" s="6" t="s">
        <v>389</v>
      </c>
      <c r="K139" s="6" t="s">
        <v>361</v>
      </c>
      <c r="L139" s="6">
        <v>50</v>
      </c>
      <c r="M139" s="6">
        <v>8</v>
      </c>
      <c r="N139" s="9" t="s">
        <v>329</v>
      </c>
      <c r="O139" s="10">
        <v>209</v>
      </c>
      <c r="P139" s="10">
        <f t="shared" si="13"/>
        <v>1672</v>
      </c>
      <c r="Q139" s="10">
        <f t="shared" si="11"/>
        <v>37.620000000000012</v>
      </c>
      <c r="R139" s="10">
        <f t="shared" si="14"/>
        <v>300.96000000000009</v>
      </c>
      <c r="S139" s="13">
        <f t="shared" si="12"/>
        <v>33.292035398230105</v>
      </c>
      <c r="T139" s="13">
        <f t="shared" si="15"/>
        <v>266.33628318584084</v>
      </c>
    </row>
    <row r="140" spans="1:20" ht="99.95" customHeight="1" x14ac:dyDescent="0.45">
      <c r="A140" s="6"/>
      <c r="B140" s="6" t="s">
        <v>302</v>
      </c>
      <c r="C140" s="6" t="s">
        <v>33</v>
      </c>
      <c r="D140" s="6" t="s">
        <v>73</v>
      </c>
      <c r="E140" s="6" t="s">
        <v>390</v>
      </c>
      <c r="F140" s="6" t="s">
        <v>310</v>
      </c>
      <c r="G140" s="6" t="s">
        <v>76</v>
      </c>
      <c r="H140" s="6" t="s">
        <v>325</v>
      </c>
      <c r="I140" s="6" t="s">
        <v>391</v>
      </c>
      <c r="J140" s="6" t="s">
        <v>392</v>
      </c>
      <c r="K140" s="6" t="s">
        <v>393</v>
      </c>
      <c r="L140" s="6">
        <v>50</v>
      </c>
      <c r="M140" s="6">
        <v>2</v>
      </c>
      <c r="N140" s="9" t="s">
        <v>329</v>
      </c>
      <c r="O140" s="10">
        <v>206</v>
      </c>
      <c r="P140" s="10">
        <f t="shared" si="13"/>
        <v>412</v>
      </c>
      <c r="Q140" s="10">
        <f t="shared" si="11"/>
        <v>37.080000000000013</v>
      </c>
      <c r="R140" s="10">
        <f t="shared" si="14"/>
        <v>74.160000000000025</v>
      </c>
      <c r="S140" s="13">
        <f t="shared" si="12"/>
        <v>32.814159292035413</v>
      </c>
      <c r="T140" s="13">
        <f t="shared" si="15"/>
        <v>65.628318584070826</v>
      </c>
    </row>
    <row r="141" spans="1:20" ht="99.95" customHeight="1" x14ac:dyDescent="0.45">
      <c r="A141" s="6"/>
      <c r="B141" s="6" t="s">
        <v>302</v>
      </c>
      <c r="C141" s="6" t="s">
        <v>33</v>
      </c>
      <c r="D141" s="6" t="s">
        <v>202</v>
      </c>
      <c r="E141" s="6" t="s">
        <v>394</v>
      </c>
      <c r="F141" s="6" t="s">
        <v>140</v>
      </c>
      <c r="G141" s="6" t="s">
        <v>37</v>
      </c>
      <c r="H141" s="6" t="s">
        <v>395</v>
      </c>
      <c r="I141" s="6" t="s">
        <v>396</v>
      </c>
      <c r="J141" s="6" t="s">
        <v>397</v>
      </c>
      <c r="K141" s="6" t="s">
        <v>398</v>
      </c>
      <c r="L141" s="6">
        <v>46</v>
      </c>
      <c r="M141" s="6">
        <v>1</v>
      </c>
      <c r="N141" s="9" t="s">
        <v>207</v>
      </c>
      <c r="O141" s="10">
        <v>158</v>
      </c>
      <c r="P141" s="10">
        <f t="shared" si="13"/>
        <v>158</v>
      </c>
      <c r="Q141" s="10">
        <f t="shared" si="11"/>
        <v>28.440000000000008</v>
      </c>
      <c r="R141" s="10">
        <f t="shared" si="14"/>
        <v>28.440000000000008</v>
      </c>
      <c r="S141" s="13">
        <f t="shared" si="12"/>
        <v>25.168141592920364</v>
      </c>
      <c r="T141" s="13">
        <f t="shared" si="15"/>
        <v>25.168141592920364</v>
      </c>
    </row>
    <row r="142" spans="1:20" ht="99.95" customHeight="1" x14ac:dyDescent="0.45">
      <c r="A142" s="6"/>
      <c r="B142" s="6" t="s">
        <v>302</v>
      </c>
      <c r="C142" s="6" t="s">
        <v>33</v>
      </c>
      <c r="D142" s="6" t="s">
        <v>240</v>
      </c>
      <c r="E142" s="6" t="s">
        <v>399</v>
      </c>
      <c r="F142" s="6" t="s">
        <v>75</v>
      </c>
      <c r="G142" s="6" t="s">
        <v>37</v>
      </c>
      <c r="H142" s="6" t="s">
        <v>400</v>
      </c>
      <c r="I142" s="6" t="s">
        <v>401</v>
      </c>
      <c r="J142" s="6" t="s">
        <v>402</v>
      </c>
      <c r="K142" s="6" t="s">
        <v>403</v>
      </c>
      <c r="L142" s="6">
        <v>46</v>
      </c>
      <c r="M142" s="6">
        <v>1</v>
      </c>
      <c r="N142" s="9" t="s">
        <v>329</v>
      </c>
      <c r="O142" s="10">
        <v>158</v>
      </c>
      <c r="P142" s="10">
        <f t="shared" si="13"/>
        <v>158</v>
      </c>
      <c r="Q142" s="10">
        <f t="shared" si="11"/>
        <v>28.440000000000008</v>
      </c>
      <c r="R142" s="10">
        <f t="shared" si="14"/>
        <v>28.440000000000008</v>
      </c>
      <c r="S142" s="13">
        <f t="shared" si="12"/>
        <v>25.168141592920364</v>
      </c>
      <c r="T142" s="13">
        <f t="shared" si="15"/>
        <v>25.168141592920364</v>
      </c>
    </row>
    <row r="143" spans="1:20" ht="99.95" customHeight="1" x14ac:dyDescent="0.45">
      <c r="A143" s="6"/>
      <c r="B143" s="6" t="s">
        <v>302</v>
      </c>
      <c r="C143" s="6" t="s">
        <v>33</v>
      </c>
      <c r="D143" s="6" t="s">
        <v>240</v>
      </c>
      <c r="E143" s="6" t="s">
        <v>399</v>
      </c>
      <c r="F143" s="6" t="s">
        <v>75</v>
      </c>
      <c r="G143" s="6" t="s">
        <v>37</v>
      </c>
      <c r="H143" s="6" t="s">
        <v>400</v>
      </c>
      <c r="I143" s="6" t="s">
        <v>401</v>
      </c>
      <c r="J143" s="6" t="s">
        <v>402</v>
      </c>
      <c r="K143" s="6" t="s">
        <v>404</v>
      </c>
      <c r="L143" s="6">
        <v>48</v>
      </c>
      <c r="M143" s="6">
        <v>1</v>
      </c>
      <c r="N143" s="9" t="s">
        <v>329</v>
      </c>
      <c r="O143" s="10">
        <v>158</v>
      </c>
      <c r="P143" s="10">
        <f t="shared" ref="P143:P174" si="16">SUM(O143*M143)</f>
        <v>158</v>
      </c>
      <c r="Q143" s="10">
        <f t="shared" si="11"/>
        <v>28.440000000000008</v>
      </c>
      <c r="R143" s="10">
        <f t="shared" ref="R143:R174" si="17">SUM(Q143*M143)</f>
        <v>28.440000000000008</v>
      </c>
      <c r="S143" s="13">
        <f t="shared" si="12"/>
        <v>25.168141592920364</v>
      </c>
      <c r="T143" s="13">
        <f t="shared" ref="T143:T174" si="18">SUM(S143*M143)</f>
        <v>25.168141592920364</v>
      </c>
    </row>
    <row r="144" spans="1:20" ht="99.95" customHeight="1" x14ac:dyDescent="0.45">
      <c r="A144" s="6"/>
      <c r="B144" s="6" t="s">
        <v>302</v>
      </c>
      <c r="C144" s="6" t="s">
        <v>33</v>
      </c>
      <c r="D144" s="6" t="s">
        <v>240</v>
      </c>
      <c r="E144" s="6" t="s">
        <v>399</v>
      </c>
      <c r="F144" s="6" t="s">
        <v>75</v>
      </c>
      <c r="G144" s="6" t="s">
        <v>37</v>
      </c>
      <c r="H144" s="6" t="s">
        <v>400</v>
      </c>
      <c r="I144" s="6" t="s">
        <v>401</v>
      </c>
      <c r="J144" s="6" t="s">
        <v>402</v>
      </c>
      <c r="K144" s="6" t="s">
        <v>405</v>
      </c>
      <c r="L144" s="6">
        <v>48</v>
      </c>
      <c r="M144" s="6">
        <v>1</v>
      </c>
      <c r="N144" s="9" t="s">
        <v>329</v>
      </c>
      <c r="O144" s="10">
        <v>158</v>
      </c>
      <c r="P144" s="10">
        <f t="shared" si="16"/>
        <v>158</v>
      </c>
      <c r="Q144" s="10">
        <f t="shared" ref="Q144:Q158" si="19">O144*(1-82%)</f>
        <v>28.440000000000008</v>
      </c>
      <c r="R144" s="10">
        <f t="shared" si="17"/>
        <v>28.440000000000008</v>
      </c>
      <c r="S144" s="13">
        <f t="shared" ref="S144:S158" si="20">SUM(Q144/1.13)</f>
        <v>25.168141592920364</v>
      </c>
      <c r="T144" s="13">
        <f t="shared" si="18"/>
        <v>25.168141592920364</v>
      </c>
    </row>
    <row r="145" spans="1:20" ht="99.95" customHeight="1" x14ac:dyDescent="0.45">
      <c r="A145" s="6"/>
      <c r="B145" s="6" t="s">
        <v>302</v>
      </c>
      <c r="C145" s="6" t="s">
        <v>33</v>
      </c>
      <c r="D145" s="6" t="s">
        <v>240</v>
      </c>
      <c r="E145" s="6" t="s">
        <v>406</v>
      </c>
      <c r="F145" s="6" t="s">
        <v>407</v>
      </c>
      <c r="G145" s="6" t="s">
        <v>37</v>
      </c>
      <c r="H145" s="6" t="s">
        <v>400</v>
      </c>
      <c r="I145" s="6" t="s">
        <v>408</v>
      </c>
      <c r="J145" s="6" t="s">
        <v>409</v>
      </c>
      <c r="K145" s="6" t="s">
        <v>410</v>
      </c>
      <c r="L145" s="6">
        <v>46</v>
      </c>
      <c r="M145" s="6">
        <v>5</v>
      </c>
      <c r="N145" s="9" t="s">
        <v>329</v>
      </c>
      <c r="O145" s="10">
        <v>113</v>
      </c>
      <c r="P145" s="10">
        <f t="shared" si="16"/>
        <v>565</v>
      </c>
      <c r="Q145" s="10">
        <f t="shared" si="19"/>
        <v>20.340000000000007</v>
      </c>
      <c r="R145" s="10">
        <f t="shared" si="17"/>
        <v>101.70000000000003</v>
      </c>
      <c r="S145" s="13">
        <f t="shared" si="20"/>
        <v>18.000000000000007</v>
      </c>
      <c r="T145" s="13">
        <f t="shared" si="18"/>
        <v>90.000000000000028</v>
      </c>
    </row>
    <row r="146" spans="1:20" ht="28.5" x14ac:dyDescent="0.45">
      <c r="A146" s="6"/>
      <c r="B146" s="6" t="s">
        <v>302</v>
      </c>
      <c r="C146" s="6" t="s">
        <v>33</v>
      </c>
      <c r="D146" s="6" t="s">
        <v>240</v>
      </c>
      <c r="E146" s="6" t="s">
        <v>406</v>
      </c>
      <c r="F146" s="6" t="s">
        <v>407</v>
      </c>
      <c r="G146" s="6" t="s">
        <v>37</v>
      </c>
      <c r="H146" s="6" t="s">
        <v>400</v>
      </c>
      <c r="I146" s="6" t="s">
        <v>408</v>
      </c>
      <c r="J146" s="6" t="s">
        <v>409</v>
      </c>
      <c r="K146" s="6" t="s">
        <v>410</v>
      </c>
      <c r="L146" s="6">
        <v>48</v>
      </c>
      <c r="M146" s="6">
        <v>4</v>
      </c>
      <c r="N146" s="9" t="s">
        <v>329</v>
      </c>
      <c r="O146" s="10">
        <v>113</v>
      </c>
      <c r="P146" s="10">
        <f t="shared" si="16"/>
        <v>452</v>
      </c>
      <c r="Q146" s="10">
        <f t="shared" si="19"/>
        <v>20.340000000000007</v>
      </c>
      <c r="R146" s="10">
        <f t="shared" si="17"/>
        <v>81.360000000000028</v>
      </c>
      <c r="S146" s="13">
        <f t="shared" si="20"/>
        <v>18.000000000000007</v>
      </c>
      <c r="T146" s="13">
        <f t="shared" si="18"/>
        <v>72.000000000000028</v>
      </c>
    </row>
    <row r="147" spans="1:20" ht="28.5" x14ac:dyDescent="0.45">
      <c r="A147" s="6"/>
      <c r="B147" s="6" t="s">
        <v>302</v>
      </c>
      <c r="C147" s="6" t="s">
        <v>33</v>
      </c>
      <c r="D147" s="6" t="s">
        <v>240</v>
      </c>
      <c r="E147" s="6" t="s">
        <v>406</v>
      </c>
      <c r="F147" s="6" t="s">
        <v>407</v>
      </c>
      <c r="G147" s="6" t="s">
        <v>37</v>
      </c>
      <c r="H147" s="6" t="s">
        <v>400</v>
      </c>
      <c r="I147" s="6" t="s">
        <v>408</v>
      </c>
      <c r="J147" s="6" t="s">
        <v>409</v>
      </c>
      <c r="K147" s="6" t="s">
        <v>410</v>
      </c>
      <c r="L147" s="6">
        <v>50</v>
      </c>
      <c r="M147" s="6">
        <v>4</v>
      </c>
      <c r="N147" s="9" t="s">
        <v>329</v>
      </c>
      <c r="O147" s="10">
        <v>113</v>
      </c>
      <c r="P147" s="10">
        <f t="shared" si="16"/>
        <v>452</v>
      </c>
      <c r="Q147" s="10">
        <f t="shared" si="19"/>
        <v>20.340000000000007</v>
      </c>
      <c r="R147" s="10">
        <f t="shared" si="17"/>
        <v>81.360000000000028</v>
      </c>
      <c r="S147" s="13">
        <f t="shared" si="20"/>
        <v>18.000000000000007</v>
      </c>
      <c r="T147" s="13">
        <f t="shared" si="18"/>
        <v>72.000000000000028</v>
      </c>
    </row>
    <row r="148" spans="1:20" ht="99.95" customHeight="1" x14ac:dyDescent="0.45">
      <c r="A148" s="6"/>
      <c r="B148" s="6" t="s">
        <v>302</v>
      </c>
      <c r="C148" s="6" t="s">
        <v>33</v>
      </c>
      <c r="D148" s="6" t="s">
        <v>240</v>
      </c>
      <c r="E148" s="6" t="s">
        <v>406</v>
      </c>
      <c r="F148" s="6" t="s">
        <v>407</v>
      </c>
      <c r="G148" s="6" t="s">
        <v>37</v>
      </c>
      <c r="H148" s="6" t="s">
        <v>400</v>
      </c>
      <c r="I148" s="6" t="s">
        <v>408</v>
      </c>
      <c r="J148" s="6" t="s">
        <v>409</v>
      </c>
      <c r="K148" s="6" t="s">
        <v>411</v>
      </c>
      <c r="L148" s="6">
        <v>46</v>
      </c>
      <c r="M148" s="6">
        <v>3</v>
      </c>
      <c r="N148" s="9" t="s">
        <v>329</v>
      </c>
      <c r="O148" s="10">
        <v>113</v>
      </c>
      <c r="P148" s="10">
        <f t="shared" si="16"/>
        <v>339</v>
      </c>
      <c r="Q148" s="10">
        <f t="shared" si="19"/>
        <v>20.340000000000007</v>
      </c>
      <c r="R148" s="10">
        <f t="shared" si="17"/>
        <v>61.020000000000024</v>
      </c>
      <c r="S148" s="13">
        <f t="shared" si="20"/>
        <v>18.000000000000007</v>
      </c>
      <c r="T148" s="13">
        <f t="shared" si="18"/>
        <v>54.000000000000021</v>
      </c>
    </row>
    <row r="149" spans="1:20" ht="28.5" x14ac:dyDescent="0.45">
      <c r="A149" s="6"/>
      <c r="B149" s="6" t="s">
        <v>302</v>
      </c>
      <c r="C149" s="6" t="s">
        <v>33</v>
      </c>
      <c r="D149" s="6" t="s">
        <v>240</v>
      </c>
      <c r="E149" s="6" t="s">
        <v>406</v>
      </c>
      <c r="F149" s="6" t="s">
        <v>407</v>
      </c>
      <c r="G149" s="6" t="s">
        <v>37</v>
      </c>
      <c r="H149" s="6" t="s">
        <v>400</v>
      </c>
      <c r="I149" s="6" t="s">
        <v>408</v>
      </c>
      <c r="J149" s="6" t="s">
        <v>409</v>
      </c>
      <c r="K149" s="6" t="s">
        <v>411</v>
      </c>
      <c r="L149" s="6">
        <v>48</v>
      </c>
      <c r="M149" s="6">
        <v>4</v>
      </c>
      <c r="N149" s="9" t="s">
        <v>329</v>
      </c>
      <c r="O149" s="10">
        <v>113</v>
      </c>
      <c r="P149" s="10">
        <f t="shared" si="16"/>
        <v>452</v>
      </c>
      <c r="Q149" s="10">
        <f t="shared" si="19"/>
        <v>20.340000000000007</v>
      </c>
      <c r="R149" s="10">
        <f t="shared" si="17"/>
        <v>81.360000000000028</v>
      </c>
      <c r="S149" s="13">
        <f t="shared" si="20"/>
        <v>18.000000000000007</v>
      </c>
      <c r="T149" s="13">
        <f t="shared" si="18"/>
        <v>72.000000000000028</v>
      </c>
    </row>
    <row r="150" spans="1:20" ht="28.5" x14ac:dyDescent="0.45">
      <c r="A150" s="6"/>
      <c r="B150" s="6" t="s">
        <v>302</v>
      </c>
      <c r="C150" s="6" t="s">
        <v>33</v>
      </c>
      <c r="D150" s="6" t="s">
        <v>240</v>
      </c>
      <c r="E150" s="6" t="s">
        <v>406</v>
      </c>
      <c r="F150" s="6" t="s">
        <v>407</v>
      </c>
      <c r="G150" s="6" t="s">
        <v>37</v>
      </c>
      <c r="H150" s="6" t="s">
        <v>400</v>
      </c>
      <c r="I150" s="6" t="s">
        <v>408</v>
      </c>
      <c r="J150" s="6" t="s">
        <v>409</v>
      </c>
      <c r="K150" s="6" t="s">
        <v>411</v>
      </c>
      <c r="L150" s="6">
        <v>50</v>
      </c>
      <c r="M150" s="6">
        <v>3</v>
      </c>
      <c r="N150" s="9" t="s">
        <v>329</v>
      </c>
      <c r="O150" s="10">
        <v>113</v>
      </c>
      <c r="P150" s="10">
        <f t="shared" si="16"/>
        <v>339</v>
      </c>
      <c r="Q150" s="10">
        <f t="shared" si="19"/>
        <v>20.340000000000007</v>
      </c>
      <c r="R150" s="10">
        <f t="shared" si="17"/>
        <v>61.020000000000024</v>
      </c>
      <c r="S150" s="13">
        <f t="shared" si="20"/>
        <v>18.000000000000007</v>
      </c>
      <c r="T150" s="13">
        <f t="shared" si="18"/>
        <v>54.000000000000021</v>
      </c>
    </row>
    <row r="151" spans="1:20" ht="28.5" x14ac:dyDescent="0.45">
      <c r="A151" s="6"/>
      <c r="B151" s="6" t="s">
        <v>302</v>
      </c>
      <c r="C151" s="6" t="s">
        <v>33</v>
      </c>
      <c r="D151" s="6" t="s">
        <v>240</v>
      </c>
      <c r="E151" s="6" t="s">
        <v>406</v>
      </c>
      <c r="F151" s="6" t="s">
        <v>407</v>
      </c>
      <c r="G151" s="6" t="s">
        <v>37</v>
      </c>
      <c r="H151" s="6" t="s">
        <v>400</v>
      </c>
      <c r="I151" s="6" t="s">
        <v>408</v>
      </c>
      <c r="J151" s="6" t="s">
        <v>409</v>
      </c>
      <c r="K151" s="6" t="s">
        <v>411</v>
      </c>
      <c r="L151" s="6">
        <v>52</v>
      </c>
      <c r="M151" s="6">
        <v>2</v>
      </c>
      <c r="N151" s="9" t="s">
        <v>329</v>
      </c>
      <c r="O151" s="10">
        <v>113</v>
      </c>
      <c r="P151" s="10">
        <f t="shared" si="16"/>
        <v>226</v>
      </c>
      <c r="Q151" s="10">
        <f t="shared" si="19"/>
        <v>20.340000000000007</v>
      </c>
      <c r="R151" s="10">
        <f t="shared" si="17"/>
        <v>40.680000000000014</v>
      </c>
      <c r="S151" s="13">
        <f t="shared" si="20"/>
        <v>18.000000000000007</v>
      </c>
      <c r="T151" s="13">
        <f t="shared" si="18"/>
        <v>36.000000000000014</v>
      </c>
    </row>
    <row r="152" spans="1:20" ht="99.95" customHeight="1" x14ac:dyDescent="0.45">
      <c r="A152" s="6"/>
      <c r="B152" s="6" t="s">
        <v>302</v>
      </c>
      <c r="C152" s="6" t="s">
        <v>33</v>
      </c>
      <c r="D152" s="6" t="s">
        <v>240</v>
      </c>
      <c r="E152" s="6" t="s">
        <v>406</v>
      </c>
      <c r="F152" s="6" t="s">
        <v>407</v>
      </c>
      <c r="G152" s="6" t="s">
        <v>37</v>
      </c>
      <c r="H152" s="6" t="s">
        <v>400</v>
      </c>
      <c r="I152" s="6" t="s">
        <v>408</v>
      </c>
      <c r="J152" s="6" t="s">
        <v>409</v>
      </c>
      <c r="K152" s="6" t="s">
        <v>412</v>
      </c>
      <c r="L152" s="6">
        <v>46</v>
      </c>
      <c r="M152" s="6">
        <v>4</v>
      </c>
      <c r="N152" s="9" t="s">
        <v>329</v>
      </c>
      <c r="O152" s="10">
        <v>113</v>
      </c>
      <c r="P152" s="10">
        <f t="shared" si="16"/>
        <v>452</v>
      </c>
      <c r="Q152" s="10">
        <f t="shared" si="19"/>
        <v>20.340000000000007</v>
      </c>
      <c r="R152" s="10">
        <f t="shared" si="17"/>
        <v>81.360000000000028</v>
      </c>
      <c r="S152" s="13">
        <f t="shared" si="20"/>
        <v>18.000000000000007</v>
      </c>
      <c r="T152" s="13">
        <f t="shared" si="18"/>
        <v>72.000000000000028</v>
      </c>
    </row>
    <row r="153" spans="1:20" ht="28.5" x14ac:dyDescent="0.45">
      <c r="A153" s="6"/>
      <c r="B153" s="6" t="s">
        <v>302</v>
      </c>
      <c r="C153" s="6" t="s">
        <v>33</v>
      </c>
      <c r="D153" s="6" t="s">
        <v>240</v>
      </c>
      <c r="E153" s="6" t="s">
        <v>406</v>
      </c>
      <c r="F153" s="6" t="s">
        <v>407</v>
      </c>
      <c r="G153" s="6" t="s">
        <v>37</v>
      </c>
      <c r="H153" s="6" t="s">
        <v>400</v>
      </c>
      <c r="I153" s="6" t="s">
        <v>408</v>
      </c>
      <c r="J153" s="6" t="s">
        <v>409</v>
      </c>
      <c r="K153" s="6" t="s">
        <v>412</v>
      </c>
      <c r="L153" s="6">
        <v>48</v>
      </c>
      <c r="M153" s="6">
        <v>2</v>
      </c>
      <c r="N153" s="9" t="s">
        <v>329</v>
      </c>
      <c r="O153" s="10">
        <v>113</v>
      </c>
      <c r="P153" s="10">
        <f t="shared" si="16"/>
        <v>226</v>
      </c>
      <c r="Q153" s="10">
        <f t="shared" si="19"/>
        <v>20.340000000000007</v>
      </c>
      <c r="R153" s="10">
        <f t="shared" si="17"/>
        <v>40.680000000000014</v>
      </c>
      <c r="S153" s="13">
        <f t="shared" si="20"/>
        <v>18.000000000000007</v>
      </c>
      <c r="T153" s="13">
        <f t="shared" si="18"/>
        <v>36.000000000000014</v>
      </c>
    </row>
    <row r="154" spans="1:20" ht="28.5" x14ac:dyDescent="0.45">
      <c r="A154" s="6"/>
      <c r="B154" s="6" t="s">
        <v>302</v>
      </c>
      <c r="C154" s="6" t="s">
        <v>33</v>
      </c>
      <c r="D154" s="6" t="s">
        <v>240</v>
      </c>
      <c r="E154" s="6" t="s">
        <v>406</v>
      </c>
      <c r="F154" s="6" t="s">
        <v>407</v>
      </c>
      <c r="G154" s="6" t="s">
        <v>37</v>
      </c>
      <c r="H154" s="6" t="s">
        <v>400</v>
      </c>
      <c r="I154" s="6" t="s">
        <v>408</v>
      </c>
      <c r="J154" s="6" t="s">
        <v>409</v>
      </c>
      <c r="K154" s="6" t="s">
        <v>412</v>
      </c>
      <c r="L154" s="6">
        <v>50</v>
      </c>
      <c r="M154" s="6">
        <v>1</v>
      </c>
      <c r="N154" s="9" t="s">
        <v>329</v>
      </c>
      <c r="O154" s="10">
        <v>113</v>
      </c>
      <c r="P154" s="10">
        <f t="shared" si="16"/>
        <v>113</v>
      </c>
      <c r="Q154" s="10">
        <f t="shared" si="19"/>
        <v>20.340000000000007</v>
      </c>
      <c r="R154" s="10">
        <f t="shared" si="17"/>
        <v>20.340000000000007</v>
      </c>
      <c r="S154" s="13">
        <f t="shared" si="20"/>
        <v>18.000000000000007</v>
      </c>
      <c r="T154" s="13">
        <f t="shared" si="18"/>
        <v>18.000000000000007</v>
      </c>
    </row>
    <row r="155" spans="1:20" ht="99.95" customHeight="1" x14ac:dyDescent="0.45">
      <c r="A155" s="6"/>
      <c r="B155" s="6" t="s">
        <v>302</v>
      </c>
      <c r="C155" s="6" t="s">
        <v>33</v>
      </c>
      <c r="D155" s="6" t="s">
        <v>240</v>
      </c>
      <c r="E155" s="6" t="s">
        <v>406</v>
      </c>
      <c r="F155" s="6" t="s">
        <v>407</v>
      </c>
      <c r="G155" s="6" t="s">
        <v>37</v>
      </c>
      <c r="H155" s="6" t="s">
        <v>400</v>
      </c>
      <c r="I155" s="6" t="s">
        <v>408</v>
      </c>
      <c r="J155" s="6" t="s">
        <v>409</v>
      </c>
      <c r="K155" s="6" t="s">
        <v>413</v>
      </c>
      <c r="L155" s="6">
        <v>46</v>
      </c>
      <c r="M155" s="6">
        <v>3</v>
      </c>
      <c r="N155" s="9" t="s">
        <v>329</v>
      </c>
      <c r="O155" s="10">
        <v>113</v>
      </c>
      <c r="P155" s="10">
        <f t="shared" si="16"/>
        <v>339</v>
      </c>
      <c r="Q155" s="10">
        <f t="shared" si="19"/>
        <v>20.340000000000007</v>
      </c>
      <c r="R155" s="10">
        <f t="shared" si="17"/>
        <v>61.020000000000024</v>
      </c>
      <c r="S155" s="13">
        <f t="shared" si="20"/>
        <v>18.000000000000007</v>
      </c>
      <c r="T155" s="13">
        <f t="shared" si="18"/>
        <v>54.000000000000021</v>
      </c>
    </row>
    <row r="156" spans="1:20" ht="28.5" x14ac:dyDescent="0.45">
      <c r="A156" s="6"/>
      <c r="B156" s="6" t="s">
        <v>302</v>
      </c>
      <c r="C156" s="6" t="s">
        <v>33</v>
      </c>
      <c r="D156" s="6" t="s">
        <v>240</v>
      </c>
      <c r="E156" s="6" t="s">
        <v>406</v>
      </c>
      <c r="F156" s="6" t="s">
        <v>407</v>
      </c>
      <c r="G156" s="6" t="s">
        <v>37</v>
      </c>
      <c r="H156" s="6" t="s">
        <v>400</v>
      </c>
      <c r="I156" s="6" t="s">
        <v>408</v>
      </c>
      <c r="J156" s="6" t="s">
        <v>409</v>
      </c>
      <c r="K156" s="6" t="s">
        <v>413</v>
      </c>
      <c r="L156" s="6">
        <v>48</v>
      </c>
      <c r="M156" s="6">
        <v>1</v>
      </c>
      <c r="N156" s="9" t="s">
        <v>329</v>
      </c>
      <c r="O156" s="10">
        <v>113</v>
      </c>
      <c r="P156" s="10">
        <f t="shared" si="16"/>
        <v>113</v>
      </c>
      <c r="Q156" s="10">
        <f t="shared" si="19"/>
        <v>20.340000000000007</v>
      </c>
      <c r="R156" s="10">
        <f t="shared" si="17"/>
        <v>20.340000000000007</v>
      </c>
      <c r="S156" s="13">
        <f t="shared" si="20"/>
        <v>18.000000000000007</v>
      </c>
      <c r="T156" s="13">
        <f t="shared" si="18"/>
        <v>18.000000000000007</v>
      </c>
    </row>
    <row r="157" spans="1:20" ht="28.5" x14ac:dyDescent="0.45">
      <c r="A157" s="6"/>
      <c r="B157" s="6" t="s">
        <v>302</v>
      </c>
      <c r="C157" s="6" t="s">
        <v>33</v>
      </c>
      <c r="D157" s="6" t="s">
        <v>240</v>
      </c>
      <c r="E157" s="6" t="s">
        <v>406</v>
      </c>
      <c r="F157" s="6" t="s">
        <v>407</v>
      </c>
      <c r="G157" s="6" t="s">
        <v>37</v>
      </c>
      <c r="H157" s="6" t="s">
        <v>400</v>
      </c>
      <c r="I157" s="6" t="s">
        <v>408</v>
      </c>
      <c r="J157" s="6" t="s">
        <v>409</v>
      </c>
      <c r="K157" s="6" t="s">
        <v>413</v>
      </c>
      <c r="L157" s="6">
        <v>52</v>
      </c>
      <c r="M157" s="6">
        <v>2</v>
      </c>
      <c r="N157" s="9" t="s">
        <v>329</v>
      </c>
      <c r="O157" s="10">
        <v>113</v>
      </c>
      <c r="P157" s="10">
        <f t="shared" si="16"/>
        <v>226</v>
      </c>
      <c r="Q157" s="10">
        <f t="shared" si="19"/>
        <v>20.340000000000007</v>
      </c>
      <c r="R157" s="10">
        <f t="shared" si="17"/>
        <v>40.680000000000014</v>
      </c>
      <c r="S157" s="13">
        <f t="shared" si="20"/>
        <v>18.000000000000007</v>
      </c>
      <c r="T157" s="13">
        <f t="shared" si="18"/>
        <v>36.000000000000014</v>
      </c>
    </row>
    <row r="158" spans="1:20" ht="99.95" customHeight="1" x14ac:dyDescent="0.45">
      <c r="A158" s="6"/>
      <c r="B158" s="6" t="s">
        <v>302</v>
      </c>
      <c r="C158" s="6" t="s">
        <v>33</v>
      </c>
      <c r="D158" s="6" t="s">
        <v>240</v>
      </c>
      <c r="E158" s="6" t="s">
        <v>406</v>
      </c>
      <c r="F158" s="6" t="s">
        <v>407</v>
      </c>
      <c r="G158" s="6" t="s">
        <v>37</v>
      </c>
      <c r="H158" s="6" t="s">
        <v>400</v>
      </c>
      <c r="I158" s="6" t="s">
        <v>408</v>
      </c>
      <c r="J158" s="6" t="s">
        <v>409</v>
      </c>
      <c r="K158" s="6" t="s">
        <v>414</v>
      </c>
      <c r="L158" s="6">
        <v>46</v>
      </c>
      <c r="M158" s="6">
        <v>1</v>
      </c>
      <c r="N158" s="9" t="s">
        <v>329</v>
      </c>
      <c r="O158" s="10">
        <v>113</v>
      </c>
      <c r="P158" s="10">
        <f t="shared" si="16"/>
        <v>113</v>
      </c>
      <c r="Q158" s="10">
        <f t="shared" si="19"/>
        <v>20.340000000000007</v>
      </c>
      <c r="R158" s="10">
        <f t="shared" si="17"/>
        <v>20.340000000000007</v>
      </c>
      <c r="S158" s="13">
        <f t="shared" si="20"/>
        <v>18.000000000000007</v>
      </c>
      <c r="T158" s="13">
        <f t="shared" si="18"/>
        <v>18.000000000000007</v>
      </c>
    </row>
    <row r="159" spans="1:20" s="5" customFormat="1" ht="30" customHeight="1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>
        <f>SUM(M15:M158)</f>
        <v>584</v>
      </c>
      <c r="N159" s="8"/>
      <c r="O159" s="8"/>
      <c r="P159" s="8">
        <f t="shared" ref="P159:T159" si="21">SUM(P15:P158)</f>
        <v>99716</v>
      </c>
      <c r="Q159" s="8"/>
      <c r="R159" s="8">
        <f t="shared" si="21"/>
        <v>17948.880000000008</v>
      </c>
      <c r="S159" s="12"/>
      <c r="T159" s="12">
        <f t="shared" si="21"/>
        <v>15883.964601769912</v>
      </c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5AC92E-3242-46F7-8C0D-549451726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F42E88-D355-457C-9B1F-8D1FF2642376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534545f7-dfad-40dc-8880-0a5cc848d94b"/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BF43B8-95E9-488C-9B7D-B7BBA34DF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2026-04-16T09:45:19Z</dcterms:created>
  <dcterms:modified xsi:type="dcterms:W3CDTF">2026-04-21T14:00:40Z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