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4B348A9A-A775-4ED4-B94B-4E5F2B837900}" xr6:coauthVersionLast="47" xr6:coauthVersionMax="47" xr10:uidLastSave="{00000000-0000-0000-0000-000000000000}"/>
  <bookViews>
    <workbookView xWindow="-98" yWindow="-98" windowWidth="21795" windowHeight="13695" xr2:uid="{43696B0A-FF12-914E-9D93-42769EACED47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P11" i="1"/>
  <c r="P12" i="1"/>
  <c r="P13" i="1"/>
  <c r="P14" i="1"/>
  <c r="P15" i="1"/>
  <c r="P16" i="1"/>
  <c r="P17" i="1"/>
  <c r="P18" i="1"/>
  <c r="P19" i="1"/>
  <c r="P20" i="1"/>
  <c r="P10" i="1"/>
  <c r="P8" i="1"/>
  <c r="P9" i="1"/>
  <c r="P7" i="1"/>
  <c r="P5" i="1"/>
  <c r="P6" i="1"/>
  <c r="P4" i="1"/>
  <c r="S3" i="1" l="1"/>
  <c r="T3" i="1" s="1"/>
  <c r="R3" i="1"/>
  <c r="R4" i="1"/>
  <c r="S4" i="1"/>
  <c r="T4" i="1" s="1"/>
  <c r="R5" i="1"/>
  <c r="S5" i="1"/>
  <c r="T5" i="1" s="1"/>
  <c r="S6" i="1"/>
  <c r="T6" i="1" s="1"/>
  <c r="R6" i="1"/>
  <c r="R7" i="1"/>
  <c r="S7" i="1"/>
  <c r="T7" i="1" s="1"/>
  <c r="R8" i="1"/>
  <c r="S8" i="1"/>
  <c r="T8" i="1" s="1"/>
  <c r="S9" i="1"/>
  <c r="T9" i="1" s="1"/>
  <c r="R9" i="1"/>
  <c r="R10" i="1"/>
  <c r="S10" i="1"/>
  <c r="T10" i="1" s="1"/>
  <c r="S11" i="1"/>
  <c r="T11" i="1" s="1"/>
  <c r="R11" i="1"/>
  <c r="S12" i="1"/>
  <c r="T12" i="1" s="1"/>
  <c r="R12" i="1"/>
  <c r="R13" i="1"/>
  <c r="S13" i="1"/>
  <c r="T13" i="1" s="1"/>
  <c r="S14" i="1"/>
  <c r="T14" i="1" s="1"/>
  <c r="R14" i="1"/>
  <c r="S15" i="1"/>
  <c r="T15" i="1" s="1"/>
  <c r="R15" i="1"/>
  <c r="R16" i="1"/>
  <c r="S16" i="1"/>
  <c r="T16" i="1" s="1"/>
  <c r="R17" i="1"/>
  <c r="S17" i="1"/>
  <c r="T17" i="1" s="1"/>
  <c r="S18" i="1"/>
  <c r="T18" i="1" s="1"/>
  <c r="R18" i="1"/>
  <c r="R19" i="1"/>
  <c r="S19" i="1"/>
  <c r="T19" i="1" s="1"/>
  <c r="R20" i="1"/>
  <c r="S20" i="1"/>
  <c r="T20" i="1" s="1"/>
  <c r="S2" i="1"/>
  <c r="R2" i="1"/>
  <c r="P3" i="1"/>
  <c r="P21" i="1" s="1"/>
  <c r="T2" i="1" l="1"/>
  <c r="T21" i="1" s="1"/>
  <c r="R21" i="1"/>
</calcChain>
</file>

<file path=xl/sharedStrings.xml><?xml version="1.0" encoding="utf-8"?>
<sst xmlns="http://schemas.openxmlformats.org/spreadsheetml/2006/main" count="134" uniqueCount="61">
  <si>
    <t>FOTO</t>
  </si>
  <si>
    <t>GENDER</t>
  </si>
  <si>
    <t>DESCRIZIONE</t>
  </si>
  <si>
    <t>COLORE</t>
  </si>
  <si>
    <t>COMPOSIZIONE</t>
  </si>
  <si>
    <t>CODICE ARTICOLO</t>
  </si>
  <si>
    <t xml:space="preserve">MADE IN </t>
  </si>
  <si>
    <t>XS</t>
  </si>
  <si>
    <t>S</t>
  </si>
  <si>
    <t>M</t>
  </si>
  <si>
    <t>L</t>
  </si>
  <si>
    <t>XL</t>
  </si>
  <si>
    <t>XXL</t>
  </si>
  <si>
    <t>QTY</t>
  </si>
  <si>
    <t>RRP €</t>
  </si>
  <si>
    <t>RRP TOT €</t>
  </si>
  <si>
    <t xml:space="preserve">72% OFF RRP  
 COST € </t>
  </si>
  <si>
    <t>COST TOT €</t>
  </si>
  <si>
    <t>COST £</t>
  </si>
  <si>
    <t>COST TOT £</t>
  </si>
  <si>
    <t>MAN</t>
  </si>
  <si>
    <t>T-SHIRT IN COTONE RICAMATA 'KENZO SIGNATURE'</t>
  </si>
  <si>
    <t>NERO</t>
  </si>
  <si>
    <t>100% COTONE</t>
  </si>
  <si>
    <t>FG65TS2864SG.99J</t>
  </si>
  <si>
    <t>PORTUGAL</t>
  </si>
  <si>
    <t>ANTRACITE</t>
  </si>
  <si>
    <t>FG65TS2864SG.98</t>
  </si>
  <si>
    <t>GRIGIO PALLIDO</t>
  </si>
  <si>
    <t>FG65TS2864SG.93</t>
  </si>
  <si>
    <t>BIANCO SPORCO</t>
  </si>
  <si>
    <t>FG65TS2864SG.02</t>
  </si>
  <si>
    <t>T-SHIRT SLIM IN COTONE RICAMATA 'KENZO TULIP'</t>
  </si>
  <si>
    <t>BLU NERO</t>
  </si>
  <si>
    <t>FG65TS1624SG.79</t>
  </si>
  <si>
    <t>FG65TS1624SG.02</t>
  </si>
  <si>
    <t>T-SHIRT 'BOKE FLOWER 2.0' DI COTONE</t>
  </si>
  <si>
    <t>BIANCO</t>
  </si>
  <si>
    <t>FF55TS4894SG.01</t>
  </si>
  <si>
    <t>FF55TS4894SG.99J</t>
  </si>
  <si>
    <t>T-SHIRT SLIM IN COTONE 'KENZO PARIS EMBLEM'</t>
  </si>
  <si>
    <t>FG65TS1644SK.99J</t>
  </si>
  <si>
    <t>WOMAN</t>
  </si>
  <si>
    <t>T-SHIRT VESTIBILITÀ PICCOLA IN COTONE 'KENZO PARIS EMBLEM'</t>
  </si>
  <si>
    <t>FG62TS2764SK.02</t>
  </si>
  <si>
    <t>T-SHIRT VESTIBILITÀ PICCOLA IN COTONE RICAMATA 'KENZO SIGNATURE'</t>
  </si>
  <si>
    <t>FG62TS2624SG.02</t>
  </si>
  <si>
    <t>FG62TS2624SG.93</t>
  </si>
  <si>
    <t>CANOTTA IN COTONE CON RICAMO 'KENZO SIGNATURE'</t>
  </si>
  <si>
    <t>96% cotton, 4% elastane</t>
  </si>
  <si>
    <t>FG62TO2504SJ.02</t>
  </si>
  <si>
    <t>FG62TO2504SJ.99J</t>
  </si>
  <si>
    <t>CANOTTA CON RICAMO 'BOKE FLOWER 2.0' DI COTONE</t>
  </si>
  <si>
    <t>98% cotton, 2% elastane</t>
  </si>
  <si>
    <t>FF52TO7384SJ.99J</t>
  </si>
  <si>
    <t>FF52TO7384SJ.01</t>
  </si>
  <si>
    <t>ROSA PALLIDO</t>
  </si>
  <si>
    <t>FF52TO7384SJ.33</t>
  </si>
  <si>
    <t>T-SHIRT VESTIBILITÀ PICCOLA IN COTONE RICAMATA 'KENZO TULIP'</t>
  </si>
  <si>
    <t>FG62TS2714SG.99J</t>
  </si>
  <si>
    <t>FG62TS2714SG.02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</si>
</sst>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E2E2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wrapText="1"/>
    </xf>
    <xf numFmtId="166" fontId="0" fillId="0" borderId="1" xfId="1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88396</xdr:colOff>
      <xdr:row>1</xdr:row>
      <xdr:rowOff>42333</xdr:rowOff>
    </xdr:from>
    <xdr:to>
      <xdr:col>0</xdr:col>
      <xdr:colOff>1604433</xdr:colOff>
      <xdr:row>1</xdr:row>
      <xdr:rowOff>1876777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C69E91D-A545-D00A-98AA-597A657D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952" y="2017889"/>
          <a:ext cx="1516037" cy="1834444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2</xdr:row>
      <xdr:rowOff>28222</xdr:rowOff>
    </xdr:from>
    <xdr:to>
      <xdr:col>0</xdr:col>
      <xdr:colOff>1652128</xdr:colOff>
      <xdr:row>2</xdr:row>
      <xdr:rowOff>1996722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4995AFF-DBBC-22FD-0F07-D1328865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889" y="4741333"/>
          <a:ext cx="1622495" cy="1968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3</xdr:row>
      <xdr:rowOff>14111</xdr:rowOff>
    </xdr:from>
    <xdr:to>
      <xdr:col>0</xdr:col>
      <xdr:colOff>1656926</xdr:colOff>
      <xdr:row>3</xdr:row>
      <xdr:rowOff>2087033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2624239-EBD3-F3A3-F4A5-70A27156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667" y="6956778"/>
          <a:ext cx="1642815" cy="20729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42332</xdr:rowOff>
    </xdr:from>
    <xdr:to>
      <xdr:col>0</xdr:col>
      <xdr:colOff>1670191</xdr:colOff>
      <xdr:row>4</xdr:row>
      <xdr:rowOff>2055988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F3B59BE-94D0-8184-F991-708BA31D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8445" y="9129888"/>
          <a:ext cx="1670191" cy="2013656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5</xdr:row>
      <xdr:rowOff>56445</xdr:rowOff>
    </xdr:from>
    <xdr:to>
      <xdr:col>0</xdr:col>
      <xdr:colOff>1616286</xdr:colOff>
      <xdr:row>5</xdr:row>
      <xdr:rowOff>1999545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D49678D-98F3-A83F-81B5-EB892E3E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7" y="11260667"/>
          <a:ext cx="1602175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6</xdr:row>
      <xdr:rowOff>56444</xdr:rowOff>
    </xdr:from>
    <xdr:to>
      <xdr:col>0</xdr:col>
      <xdr:colOff>1634348</xdr:colOff>
      <xdr:row>6</xdr:row>
      <xdr:rowOff>1986844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6FF2F3E-C8E6-D9D8-E995-2D0BE989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4889" y="15367000"/>
          <a:ext cx="1592015" cy="1930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7</xdr:row>
      <xdr:rowOff>42333</xdr:rowOff>
    </xdr:from>
    <xdr:to>
      <xdr:col>0</xdr:col>
      <xdr:colOff>1633271</xdr:colOff>
      <xdr:row>7</xdr:row>
      <xdr:rowOff>1989667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E80D4429-1795-5C4E-888D-3A334DDEE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0778" y="15395222"/>
          <a:ext cx="1605049" cy="1947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28222</xdr:rowOff>
    </xdr:from>
    <xdr:to>
      <xdr:col>0</xdr:col>
      <xdr:colOff>1632655</xdr:colOff>
      <xdr:row>8</xdr:row>
      <xdr:rowOff>2003777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DDF54BFD-AF45-DB84-E5EC-76356F849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2556" y="19191111"/>
          <a:ext cx="1632655" cy="1975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28222</xdr:rowOff>
    </xdr:from>
    <xdr:to>
      <xdr:col>0</xdr:col>
      <xdr:colOff>1670191</xdr:colOff>
      <xdr:row>9</xdr:row>
      <xdr:rowOff>2041877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7D8D6145-990D-2AC1-F2D8-3F89F302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2556" y="21448889"/>
          <a:ext cx="1670191" cy="2013655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10</xdr:row>
      <xdr:rowOff>56445</xdr:rowOff>
    </xdr:from>
    <xdr:to>
      <xdr:col>0</xdr:col>
      <xdr:colOff>1646766</xdr:colOff>
      <xdr:row>10</xdr:row>
      <xdr:rowOff>2032000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54B6A9E-A9A7-0A02-333D-1469E28B6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6667" y="23537334"/>
          <a:ext cx="1632655" cy="1975555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11</xdr:row>
      <xdr:rowOff>1</xdr:rowOff>
    </xdr:from>
    <xdr:to>
      <xdr:col>0</xdr:col>
      <xdr:colOff>1636607</xdr:colOff>
      <xdr:row>12</xdr:row>
      <xdr:rowOff>7056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9A5DEF2D-3A14-2F25-695C-F6B5CBA6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6668" y="25541112"/>
          <a:ext cx="1622495" cy="19685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12</xdr:row>
      <xdr:rowOff>14110</xdr:rowOff>
    </xdr:from>
    <xdr:to>
      <xdr:col>0</xdr:col>
      <xdr:colOff>1656926</xdr:colOff>
      <xdr:row>12</xdr:row>
      <xdr:rowOff>2002366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21C08B73-6626-EB0E-71C0-CBEA3C7B7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6667" y="27516666"/>
          <a:ext cx="1642815" cy="19882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28220</xdr:rowOff>
    </xdr:from>
    <xdr:to>
      <xdr:col>0</xdr:col>
      <xdr:colOff>1590540</xdr:colOff>
      <xdr:row>13</xdr:row>
      <xdr:rowOff>1957209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E169FF4C-510F-DAB1-1ABF-81D754656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0080" y="29562776"/>
          <a:ext cx="1590540" cy="1928989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14</xdr:row>
      <xdr:rowOff>70556</xdr:rowOff>
    </xdr:from>
    <xdr:to>
      <xdr:col>0</xdr:col>
      <xdr:colOff>1626446</xdr:colOff>
      <xdr:row>14</xdr:row>
      <xdr:rowOff>2026356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0A937B17-F74C-B5DD-3788-733BDBAEB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46667" y="31580667"/>
          <a:ext cx="1612335" cy="195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14111</xdr:colOff>
      <xdr:row>15</xdr:row>
      <xdr:rowOff>14110</xdr:rowOff>
    </xdr:from>
    <xdr:to>
      <xdr:col>0</xdr:col>
      <xdr:colOff>1626446</xdr:colOff>
      <xdr:row>15</xdr:row>
      <xdr:rowOff>1969910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D8C7ED85-7237-E645-94AD-9D1D6F393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46667" y="33612666"/>
          <a:ext cx="1612335" cy="195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16</xdr:row>
      <xdr:rowOff>56444</xdr:rowOff>
    </xdr:from>
    <xdr:to>
      <xdr:col>0</xdr:col>
      <xdr:colOff>1660877</xdr:colOff>
      <xdr:row>16</xdr:row>
      <xdr:rowOff>2031999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2454EDB5-A2FD-1911-8D81-E9BCF983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60778" y="35630555"/>
          <a:ext cx="1632655" cy="1975555"/>
        </a:xfrm>
        <a:prstGeom prst="rect">
          <a:avLst/>
        </a:prstGeom>
      </xdr:spPr>
    </xdr:pic>
    <xdr:clientData/>
  </xdr:twoCellAnchor>
  <xdr:twoCellAnchor editAs="oneCell">
    <xdr:from>
      <xdr:col>0</xdr:col>
      <xdr:colOff>56444</xdr:colOff>
      <xdr:row>17</xdr:row>
      <xdr:rowOff>42334</xdr:rowOff>
    </xdr:from>
    <xdr:to>
      <xdr:col>0</xdr:col>
      <xdr:colOff>1658619</xdr:colOff>
      <xdr:row>17</xdr:row>
      <xdr:rowOff>1985434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F1F7FA80-4F4C-E465-1EA5-6E783C85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9000" y="37676667"/>
          <a:ext cx="1602175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18</xdr:row>
      <xdr:rowOff>28222</xdr:rowOff>
    </xdr:from>
    <xdr:to>
      <xdr:col>0</xdr:col>
      <xdr:colOff>1626447</xdr:colOff>
      <xdr:row>18</xdr:row>
      <xdr:rowOff>1984022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AFDA1BF-7961-2F30-9523-E93D40CD3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6668" y="39708666"/>
          <a:ext cx="1612335" cy="195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19</xdr:row>
      <xdr:rowOff>56443</xdr:rowOff>
    </xdr:from>
    <xdr:to>
      <xdr:col>0</xdr:col>
      <xdr:colOff>1620237</xdr:colOff>
      <xdr:row>19</xdr:row>
      <xdr:rowOff>1986843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1AFAA378-2022-6739-6D3F-7578568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0778" y="41782999"/>
          <a:ext cx="1592015" cy="193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CD38-0CA9-2944-AE1C-4C7B4DE72C73}">
  <dimension ref="A1:T21"/>
  <sheetViews>
    <sheetView tabSelected="1" zoomScaleNormal="100" workbookViewId="0">
      <pane ySplit="1" topLeftCell="A2" activePane="bottomLeft" state="frozen"/>
      <selection pane="bottomLeft" activeCell="O21" sqref="O21"/>
    </sheetView>
  </sheetViews>
  <sheetFormatPr defaultColWidth="10.875" defaultRowHeight="15.75" x14ac:dyDescent="0.5"/>
  <cols>
    <col min="1" max="1" width="22.375" style="1" customWidth="1"/>
    <col min="2" max="2" width="8.5" style="1" bestFit="1" customWidth="1"/>
    <col min="3" max="3" width="18.625" style="1" customWidth="1"/>
    <col min="4" max="4" width="15" style="1" bestFit="1" customWidth="1"/>
    <col min="5" max="5" width="21.625" style="1" bestFit="1" customWidth="1"/>
    <col min="6" max="6" width="17.875" style="1" bestFit="1" customWidth="1"/>
    <col min="7" max="7" width="10.375" style="1" bestFit="1" customWidth="1"/>
    <col min="8" max="12" width="3.5" style="1" bestFit="1" customWidth="1"/>
    <col min="13" max="13" width="4.5" style="1" bestFit="1" customWidth="1"/>
    <col min="14" max="14" width="10.875" style="1"/>
    <col min="15" max="18" width="16" style="8" customWidth="1"/>
    <col min="19" max="20" width="16" style="10" customWidth="1"/>
    <col min="21" max="16384" width="10.875" style="1"/>
  </cols>
  <sheetData>
    <row r="1" spans="1:20" s="4" customFormat="1" ht="31.5" x14ac:dyDescent="0.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2" t="s">
        <v>18</v>
      </c>
      <c r="T1" s="12" t="s">
        <v>19</v>
      </c>
    </row>
    <row r="2" spans="1:20" ht="153" customHeight="1" x14ac:dyDescent="0.5">
      <c r="A2" s="2"/>
      <c r="B2" s="3" t="s">
        <v>20</v>
      </c>
      <c r="C2" s="3" t="s">
        <v>21</v>
      </c>
      <c r="D2" s="3" t="s">
        <v>22</v>
      </c>
      <c r="E2" s="3" t="s">
        <v>23</v>
      </c>
      <c r="F2" s="5" t="s">
        <v>24</v>
      </c>
      <c r="G2" s="3" t="s">
        <v>25</v>
      </c>
      <c r="H2" s="3"/>
      <c r="I2" s="3">
        <v>6</v>
      </c>
      <c r="J2" s="3">
        <v>13</v>
      </c>
      <c r="K2" s="3">
        <v>12</v>
      </c>
      <c r="L2" s="3">
        <v>13</v>
      </c>
      <c r="M2" s="3">
        <v>6</v>
      </c>
      <c r="N2" s="3">
        <v>50</v>
      </c>
      <c r="O2" s="7">
        <v>170</v>
      </c>
      <c r="P2" s="7">
        <f t="shared" ref="P2:P20" si="0">SUM(O2*N2)</f>
        <v>8500</v>
      </c>
      <c r="Q2" s="7">
        <f t="shared" ref="Q2:Q20" si="1">O2*(1-72%)</f>
        <v>47.6</v>
      </c>
      <c r="R2" s="7">
        <f t="shared" ref="R2:R20" si="2">SUM(Q2*N2)</f>
        <v>2380</v>
      </c>
      <c r="S2" s="9">
        <f>SUM(Q2/1.135)</f>
        <v>41.93832599118943</v>
      </c>
      <c r="T2" s="9">
        <f t="shared" ref="T2:T20" si="3">SUM(S2*N2)</f>
        <v>2096.9162995594716</v>
      </c>
    </row>
    <row r="3" spans="1:20" ht="159.94999999999999" customHeight="1" x14ac:dyDescent="0.5">
      <c r="A3" s="2"/>
      <c r="B3" s="3" t="s">
        <v>20</v>
      </c>
      <c r="C3" s="3" t="s">
        <v>21</v>
      </c>
      <c r="D3" s="3" t="s">
        <v>26</v>
      </c>
      <c r="E3" s="3" t="s">
        <v>23</v>
      </c>
      <c r="F3" s="3" t="s">
        <v>27</v>
      </c>
      <c r="G3" s="3" t="s">
        <v>25</v>
      </c>
      <c r="H3" s="3"/>
      <c r="I3" s="3">
        <v>6</v>
      </c>
      <c r="J3" s="3">
        <v>13</v>
      </c>
      <c r="K3" s="3">
        <v>12</v>
      </c>
      <c r="L3" s="3">
        <v>13</v>
      </c>
      <c r="M3" s="3">
        <v>6</v>
      </c>
      <c r="N3" s="3">
        <v>50</v>
      </c>
      <c r="O3" s="7">
        <v>170</v>
      </c>
      <c r="P3" s="7">
        <f t="shared" si="0"/>
        <v>8500</v>
      </c>
      <c r="Q3" s="7">
        <f t="shared" si="1"/>
        <v>47.6</v>
      </c>
      <c r="R3" s="7">
        <f t="shared" si="2"/>
        <v>2380</v>
      </c>
      <c r="S3" s="9">
        <f t="shared" ref="S3:S20" si="4">SUM(Q3/1.135)</f>
        <v>41.93832599118943</v>
      </c>
      <c r="T3" s="9">
        <f t="shared" si="3"/>
        <v>2096.9162995594716</v>
      </c>
    </row>
    <row r="4" spans="1:20" ht="168.95" customHeight="1" x14ac:dyDescent="0.5">
      <c r="A4" s="2"/>
      <c r="B4" s="3" t="s">
        <v>20</v>
      </c>
      <c r="C4" s="3" t="s">
        <v>21</v>
      </c>
      <c r="D4" s="3" t="s">
        <v>28</v>
      </c>
      <c r="E4" s="3" t="s">
        <v>23</v>
      </c>
      <c r="F4" s="3" t="s">
        <v>29</v>
      </c>
      <c r="G4" s="3" t="s">
        <v>25</v>
      </c>
      <c r="H4" s="3"/>
      <c r="I4" s="3">
        <v>6</v>
      </c>
      <c r="J4" s="3">
        <v>13</v>
      </c>
      <c r="K4" s="3">
        <v>12</v>
      </c>
      <c r="L4" s="3">
        <v>13</v>
      </c>
      <c r="M4" s="3">
        <v>6</v>
      </c>
      <c r="N4" s="3">
        <v>50</v>
      </c>
      <c r="O4" s="7">
        <v>170</v>
      </c>
      <c r="P4" s="7">
        <f t="shared" si="0"/>
        <v>8500</v>
      </c>
      <c r="Q4" s="7">
        <f t="shared" si="1"/>
        <v>47.6</v>
      </c>
      <c r="R4" s="7">
        <f t="shared" si="2"/>
        <v>2380</v>
      </c>
      <c r="S4" s="9">
        <f t="shared" si="4"/>
        <v>41.93832599118943</v>
      </c>
      <c r="T4" s="9">
        <f t="shared" si="3"/>
        <v>2096.9162995594716</v>
      </c>
    </row>
    <row r="5" spans="1:20" ht="167.1" customHeight="1" x14ac:dyDescent="0.5">
      <c r="A5" s="2"/>
      <c r="B5" s="3" t="s">
        <v>20</v>
      </c>
      <c r="C5" s="3" t="s">
        <v>21</v>
      </c>
      <c r="D5" s="3" t="s">
        <v>30</v>
      </c>
      <c r="E5" s="3" t="s">
        <v>23</v>
      </c>
      <c r="F5" s="3" t="s">
        <v>31</v>
      </c>
      <c r="G5" s="3" t="s">
        <v>25</v>
      </c>
      <c r="H5" s="3"/>
      <c r="I5" s="3">
        <v>6</v>
      </c>
      <c r="J5" s="3">
        <v>13</v>
      </c>
      <c r="K5" s="3">
        <v>12</v>
      </c>
      <c r="L5" s="3">
        <v>13</v>
      </c>
      <c r="M5" s="3">
        <v>6</v>
      </c>
      <c r="N5" s="3">
        <v>50</v>
      </c>
      <c r="O5" s="7">
        <v>170</v>
      </c>
      <c r="P5" s="7">
        <f t="shared" si="0"/>
        <v>8500</v>
      </c>
      <c r="Q5" s="7">
        <f t="shared" si="1"/>
        <v>47.6</v>
      </c>
      <c r="R5" s="7">
        <f t="shared" si="2"/>
        <v>2380</v>
      </c>
      <c r="S5" s="9">
        <f t="shared" si="4"/>
        <v>41.93832599118943</v>
      </c>
      <c r="T5" s="9">
        <f t="shared" si="3"/>
        <v>2096.9162995594716</v>
      </c>
    </row>
    <row r="6" spans="1:20" ht="162" customHeight="1" x14ac:dyDescent="0.5">
      <c r="A6" s="2"/>
      <c r="B6" s="3" t="s">
        <v>20</v>
      </c>
      <c r="C6" s="3" t="s">
        <v>32</v>
      </c>
      <c r="D6" s="3" t="s">
        <v>33</v>
      </c>
      <c r="E6" s="3" t="s">
        <v>23</v>
      </c>
      <c r="F6" s="3" t="s">
        <v>34</v>
      </c>
      <c r="G6" s="3" t="s">
        <v>25</v>
      </c>
      <c r="H6" s="3"/>
      <c r="I6" s="3">
        <v>6</v>
      </c>
      <c r="J6" s="3">
        <v>13</v>
      </c>
      <c r="K6" s="3">
        <v>12</v>
      </c>
      <c r="L6" s="3">
        <v>13</v>
      </c>
      <c r="M6" s="3">
        <v>6</v>
      </c>
      <c r="N6" s="3">
        <v>50</v>
      </c>
      <c r="O6" s="7">
        <v>150</v>
      </c>
      <c r="P6" s="7">
        <f t="shared" si="0"/>
        <v>7500</v>
      </c>
      <c r="Q6" s="7">
        <f t="shared" si="1"/>
        <v>42.000000000000007</v>
      </c>
      <c r="R6" s="7">
        <f t="shared" si="2"/>
        <v>2100.0000000000005</v>
      </c>
      <c r="S6" s="9">
        <f t="shared" si="4"/>
        <v>37.004405286343619</v>
      </c>
      <c r="T6" s="9">
        <f t="shared" si="3"/>
        <v>1850.2202643171809</v>
      </c>
    </row>
    <row r="7" spans="1:20" ht="159" customHeight="1" x14ac:dyDescent="0.5">
      <c r="A7" s="2"/>
      <c r="B7" s="3" t="s">
        <v>20</v>
      </c>
      <c r="C7" s="3" t="s">
        <v>32</v>
      </c>
      <c r="D7" s="3" t="s">
        <v>30</v>
      </c>
      <c r="E7" s="3" t="s">
        <v>23</v>
      </c>
      <c r="F7" s="3" t="s">
        <v>35</v>
      </c>
      <c r="G7" s="3" t="s">
        <v>25</v>
      </c>
      <c r="H7" s="3"/>
      <c r="I7" s="3">
        <v>6</v>
      </c>
      <c r="J7" s="3">
        <v>13</v>
      </c>
      <c r="K7" s="3">
        <v>12</v>
      </c>
      <c r="L7" s="3">
        <v>13</v>
      </c>
      <c r="M7" s="3">
        <v>6</v>
      </c>
      <c r="N7" s="3">
        <v>50</v>
      </c>
      <c r="O7" s="7">
        <v>150</v>
      </c>
      <c r="P7" s="7">
        <f t="shared" si="0"/>
        <v>7500</v>
      </c>
      <c r="Q7" s="7">
        <f t="shared" si="1"/>
        <v>42.000000000000007</v>
      </c>
      <c r="R7" s="7">
        <f t="shared" si="2"/>
        <v>2100.0000000000005</v>
      </c>
      <c r="S7" s="9">
        <f t="shared" si="4"/>
        <v>37.004405286343619</v>
      </c>
      <c r="T7" s="9">
        <f t="shared" si="3"/>
        <v>1850.2202643171809</v>
      </c>
    </row>
    <row r="8" spans="1:20" ht="159.94999999999999" customHeight="1" x14ac:dyDescent="0.5">
      <c r="A8" s="2"/>
      <c r="B8" s="3" t="s">
        <v>20</v>
      </c>
      <c r="C8" s="3" t="s">
        <v>36</v>
      </c>
      <c r="D8" s="3" t="s">
        <v>37</v>
      </c>
      <c r="E8" s="3" t="s">
        <v>23</v>
      </c>
      <c r="F8" s="3" t="s">
        <v>38</v>
      </c>
      <c r="G8" s="3" t="s">
        <v>25</v>
      </c>
      <c r="H8" s="3"/>
      <c r="I8" s="3">
        <v>6</v>
      </c>
      <c r="J8" s="3">
        <v>13</v>
      </c>
      <c r="K8" s="3">
        <v>12</v>
      </c>
      <c r="L8" s="3">
        <v>13</v>
      </c>
      <c r="M8" s="3">
        <v>6</v>
      </c>
      <c r="N8" s="3">
        <v>50</v>
      </c>
      <c r="O8" s="7">
        <v>170</v>
      </c>
      <c r="P8" s="7">
        <f t="shared" si="0"/>
        <v>8500</v>
      </c>
      <c r="Q8" s="7">
        <f t="shared" si="1"/>
        <v>47.6</v>
      </c>
      <c r="R8" s="7">
        <f t="shared" si="2"/>
        <v>2380</v>
      </c>
      <c r="S8" s="9">
        <f t="shared" si="4"/>
        <v>41.93832599118943</v>
      </c>
      <c r="T8" s="9">
        <f t="shared" si="3"/>
        <v>2096.9162995594716</v>
      </c>
    </row>
    <row r="9" spans="1:20" ht="162" customHeight="1" x14ac:dyDescent="0.5">
      <c r="A9" s="2"/>
      <c r="B9" s="3" t="s">
        <v>20</v>
      </c>
      <c r="C9" s="3" t="s">
        <v>36</v>
      </c>
      <c r="D9" s="3" t="s">
        <v>22</v>
      </c>
      <c r="E9" s="3" t="s">
        <v>23</v>
      </c>
      <c r="F9" s="3" t="s">
        <v>39</v>
      </c>
      <c r="G9" s="3" t="s">
        <v>25</v>
      </c>
      <c r="H9" s="3"/>
      <c r="I9" s="3">
        <v>6</v>
      </c>
      <c r="J9" s="3">
        <v>13</v>
      </c>
      <c r="K9" s="3">
        <v>12</v>
      </c>
      <c r="L9" s="3">
        <v>13</v>
      </c>
      <c r="M9" s="3">
        <v>6</v>
      </c>
      <c r="N9" s="3">
        <v>50</v>
      </c>
      <c r="O9" s="7">
        <v>170</v>
      </c>
      <c r="P9" s="7">
        <f t="shared" si="0"/>
        <v>8500</v>
      </c>
      <c r="Q9" s="7">
        <f t="shared" si="1"/>
        <v>47.6</v>
      </c>
      <c r="R9" s="7">
        <f t="shared" si="2"/>
        <v>2380</v>
      </c>
      <c r="S9" s="9">
        <f t="shared" si="4"/>
        <v>41.93832599118943</v>
      </c>
      <c r="T9" s="9">
        <f t="shared" si="3"/>
        <v>2096.9162995594716</v>
      </c>
    </row>
    <row r="10" spans="1:20" ht="162" customHeight="1" x14ac:dyDescent="0.5">
      <c r="A10" s="2"/>
      <c r="B10" s="3" t="s">
        <v>20</v>
      </c>
      <c r="C10" s="3" t="s">
        <v>40</v>
      </c>
      <c r="D10" s="3" t="s">
        <v>22</v>
      </c>
      <c r="E10" s="3" t="s">
        <v>23</v>
      </c>
      <c r="F10" s="3" t="s">
        <v>41</v>
      </c>
      <c r="G10" s="3" t="s">
        <v>25</v>
      </c>
      <c r="H10" s="3">
        <v>7</v>
      </c>
      <c r="I10" s="3">
        <v>13</v>
      </c>
      <c r="J10" s="3">
        <v>15</v>
      </c>
      <c r="K10" s="3">
        <v>10</v>
      </c>
      <c r="L10" s="3">
        <v>5</v>
      </c>
      <c r="M10" s="3"/>
      <c r="N10" s="3">
        <v>50</v>
      </c>
      <c r="O10" s="7">
        <v>150</v>
      </c>
      <c r="P10" s="7">
        <f t="shared" si="0"/>
        <v>7500</v>
      </c>
      <c r="Q10" s="7">
        <f t="shared" si="1"/>
        <v>42.000000000000007</v>
      </c>
      <c r="R10" s="7">
        <f t="shared" si="2"/>
        <v>2100.0000000000005</v>
      </c>
      <c r="S10" s="9">
        <f t="shared" si="4"/>
        <v>37.004405286343619</v>
      </c>
      <c r="T10" s="9">
        <f t="shared" si="3"/>
        <v>1850.2202643171809</v>
      </c>
    </row>
    <row r="11" spans="1:20" ht="162" customHeight="1" x14ac:dyDescent="0.5">
      <c r="A11" s="2"/>
      <c r="B11" s="3" t="s">
        <v>42</v>
      </c>
      <c r="C11" s="3" t="s">
        <v>43</v>
      </c>
      <c r="D11" s="3" t="s">
        <v>30</v>
      </c>
      <c r="E11" s="3" t="s">
        <v>23</v>
      </c>
      <c r="F11" s="3" t="s">
        <v>44</v>
      </c>
      <c r="G11" s="3" t="s">
        <v>25</v>
      </c>
      <c r="H11" s="3">
        <v>7</v>
      </c>
      <c r="I11" s="3">
        <v>13</v>
      </c>
      <c r="J11" s="3">
        <v>15</v>
      </c>
      <c r="K11" s="3">
        <v>10</v>
      </c>
      <c r="L11" s="3">
        <v>5</v>
      </c>
      <c r="M11" s="3"/>
      <c r="N11" s="3">
        <v>50</v>
      </c>
      <c r="O11" s="7">
        <v>150</v>
      </c>
      <c r="P11" s="7">
        <f t="shared" si="0"/>
        <v>7500</v>
      </c>
      <c r="Q11" s="7">
        <f t="shared" si="1"/>
        <v>42.000000000000007</v>
      </c>
      <c r="R11" s="7">
        <f t="shared" si="2"/>
        <v>2100.0000000000005</v>
      </c>
      <c r="S11" s="9">
        <f t="shared" si="4"/>
        <v>37.004405286343619</v>
      </c>
      <c r="T11" s="9">
        <f t="shared" si="3"/>
        <v>1850.2202643171809</v>
      </c>
    </row>
    <row r="12" spans="1:20" ht="153.94999999999999" customHeight="1" x14ac:dyDescent="0.5">
      <c r="A12" s="2"/>
      <c r="B12" s="3" t="s">
        <v>42</v>
      </c>
      <c r="C12" s="3" t="s">
        <v>45</v>
      </c>
      <c r="D12" s="3" t="s">
        <v>30</v>
      </c>
      <c r="E12" s="3" t="s">
        <v>23</v>
      </c>
      <c r="F12" s="3" t="s">
        <v>46</v>
      </c>
      <c r="G12" s="3" t="s">
        <v>25</v>
      </c>
      <c r="H12" s="3">
        <v>7</v>
      </c>
      <c r="I12" s="3">
        <v>13</v>
      </c>
      <c r="J12" s="3">
        <v>15</v>
      </c>
      <c r="K12" s="3">
        <v>10</v>
      </c>
      <c r="L12" s="3">
        <v>5</v>
      </c>
      <c r="M12" s="3"/>
      <c r="N12" s="3">
        <v>50</v>
      </c>
      <c r="O12" s="7">
        <v>170</v>
      </c>
      <c r="P12" s="7">
        <f t="shared" si="0"/>
        <v>8500</v>
      </c>
      <c r="Q12" s="7">
        <f t="shared" si="1"/>
        <v>47.6</v>
      </c>
      <c r="R12" s="7">
        <f t="shared" si="2"/>
        <v>2380</v>
      </c>
      <c r="S12" s="9">
        <f t="shared" si="4"/>
        <v>41.93832599118943</v>
      </c>
      <c r="T12" s="9">
        <f t="shared" si="3"/>
        <v>2096.9162995594716</v>
      </c>
    </row>
    <row r="13" spans="1:20" ht="159.94999999999999" customHeight="1" x14ac:dyDescent="0.5">
      <c r="A13" s="2"/>
      <c r="B13" s="3" t="s">
        <v>42</v>
      </c>
      <c r="C13" s="3" t="s">
        <v>45</v>
      </c>
      <c r="D13" s="3" t="s">
        <v>28</v>
      </c>
      <c r="E13" s="3" t="s">
        <v>23</v>
      </c>
      <c r="F13" s="3" t="s">
        <v>47</v>
      </c>
      <c r="G13" s="3" t="s">
        <v>25</v>
      </c>
      <c r="H13" s="3">
        <v>7</v>
      </c>
      <c r="I13" s="3">
        <v>13</v>
      </c>
      <c r="J13" s="3">
        <v>15</v>
      </c>
      <c r="K13" s="3">
        <v>10</v>
      </c>
      <c r="L13" s="3">
        <v>5</v>
      </c>
      <c r="M13" s="3"/>
      <c r="N13" s="3">
        <v>50</v>
      </c>
      <c r="O13" s="7">
        <v>170</v>
      </c>
      <c r="P13" s="7">
        <f t="shared" si="0"/>
        <v>8500</v>
      </c>
      <c r="Q13" s="7">
        <f t="shared" si="1"/>
        <v>47.6</v>
      </c>
      <c r="R13" s="7">
        <f t="shared" si="2"/>
        <v>2380</v>
      </c>
      <c r="S13" s="9">
        <f t="shared" si="4"/>
        <v>41.93832599118943</v>
      </c>
      <c r="T13" s="9">
        <f t="shared" si="3"/>
        <v>2096.9162995594716</v>
      </c>
    </row>
    <row r="14" spans="1:20" ht="156" customHeight="1" x14ac:dyDescent="0.5">
      <c r="A14" s="2"/>
      <c r="B14" s="3" t="s">
        <v>42</v>
      </c>
      <c r="C14" s="3" t="s">
        <v>48</v>
      </c>
      <c r="D14" s="3" t="s">
        <v>30</v>
      </c>
      <c r="E14" s="3" t="s">
        <v>49</v>
      </c>
      <c r="F14" s="3" t="s">
        <v>50</v>
      </c>
      <c r="G14" s="3" t="s">
        <v>25</v>
      </c>
      <c r="H14" s="3">
        <v>7</v>
      </c>
      <c r="I14" s="3">
        <v>13</v>
      </c>
      <c r="J14" s="3">
        <v>15</v>
      </c>
      <c r="K14" s="3">
        <v>10</v>
      </c>
      <c r="L14" s="3">
        <v>5</v>
      </c>
      <c r="M14" s="3"/>
      <c r="N14" s="3">
        <v>50</v>
      </c>
      <c r="O14" s="7">
        <v>170</v>
      </c>
      <c r="P14" s="7">
        <f t="shared" si="0"/>
        <v>8500</v>
      </c>
      <c r="Q14" s="7">
        <f t="shared" si="1"/>
        <v>47.6</v>
      </c>
      <c r="R14" s="7">
        <f t="shared" si="2"/>
        <v>2380</v>
      </c>
      <c r="S14" s="9">
        <f t="shared" si="4"/>
        <v>41.93832599118943</v>
      </c>
      <c r="T14" s="9">
        <f t="shared" si="3"/>
        <v>2096.9162995594716</v>
      </c>
    </row>
    <row r="15" spans="1:20" ht="164.1" customHeight="1" x14ac:dyDescent="0.5">
      <c r="A15" s="2"/>
      <c r="B15" s="3" t="s">
        <v>42</v>
      </c>
      <c r="C15" s="3" t="s">
        <v>48</v>
      </c>
      <c r="D15" s="3" t="s">
        <v>22</v>
      </c>
      <c r="E15" s="3" t="s">
        <v>49</v>
      </c>
      <c r="F15" s="3" t="s">
        <v>51</v>
      </c>
      <c r="G15" s="3" t="s">
        <v>25</v>
      </c>
      <c r="H15" s="3">
        <v>7</v>
      </c>
      <c r="I15" s="3">
        <v>13</v>
      </c>
      <c r="J15" s="3">
        <v>15</v>
      </c>
      <c r="K15" s="3">
        <v>10</v>
      </c>
      <c r="L15" s="3">
        <v>5</v>
      </c>
      <c r="M15" s="3"/>
      <c r="N15" s="3">
        <v>50</v>
      </c>
      <c r="O15" s="7">
        <v>170</v>
      </c>
      <c r="P15" s="7">
        <f t="shared" si="0"/>
        <v>8500</v>
      </c>
      <c r="Q15" s="7">
        <f t="shared" si="1"/>
        <v>47.6</v>
      </c>
      <c r="R15" s="7">
        <f t="shared" si="2"/>
        <v>2380</v>
      </c>
      <c r="S15" s="9">
        <f t="shared" si="4"/>
        <v>41.93832599118943</v>
      </c>
      <c r="T15" s="9">
        <f t="shared" si="3"/>
        <v>2096.9162995594716</v>
      </c>
    </row>
    <row r="16" spans="1:20" ht="156" customHeight="1" x14ac:dyDescent="0.5">
      <c r="A16" s="2"/>
      <c r="B16" s="3" t="s">
        <v>42</v>
      </c>
      <c r="C16" s="3" t="s">
        <v>52</v>
      </c>
      <c r="D16" s="3" t="s">
        <v>22</v>
      </c>
      <c r="E16" s="3" t="s">
        <v>53</v>
      </c>
      <c r="F16" s="3" t="s">
        <v>54</v>
      </c>
      <c r="G16" s="3" t="s">
        <v>25</v>
      </c>
      <c r="H16" s="3">
        <v>7</v>
      </c>
      <c r="I16" s="3">
        <v>13</v>
      </c>
      <c r="J16" s="3">
        <v>15</v>
      </c>
      <c r="K16" s="3">
        <v>10</v>
      </c>
      <c r="L16" s="3">
        <v>5</v>
      </c>
      <c r="M16" s="3"/>
      <c r="N16" s="3">
        <v>50</v>
      </c>
      <c r="O16" s="7">
        <v>170</v>
      </c>
      <c r="P16" s="7">
        <f t="shared" si="0"/>
        <v>8500</v>
      </c>
      <c r="Q16" s="7">
        <f t="shared" si="1"/>
        <v>47.6</v>
      </c>
      <c r="R16" s="7">
        <f t="shared" si="2"/>
        <v>2380</v>
      </c>
      <c r="S16" s="9">
        <f t="shared" si="4"/>
        <v>41.93832599118943</v>
      </c>
      <c r="T16" s="9">
        <f t="shared" si="3"/>
        <v>2096.9162995594716</v>
      </c>
    </row>
    <row r="17" spans="1:20" ht="162" customHeight="1" x14ac:dyDescent="0.5">
      <c r="A17" s="2"/>
      <c r="B17" s="3" t="s">
        <v>42</v>
      </c>
      <c r="C17" s="3" t="s">
        <v>52</v>
      </c>
      <c r="D17" s="3" t="s">
        <v>37</v>
      </c>
      <c r="E17" s="3" t="s">
        <v>53</v>
      </c>
      <c r="F17" s="3" t="s">
        <v>55</v>
      </c>
      <c r="G17" s="3" t="s">
        <v>25</v>
      </c>
      <c r="H17" s="3">
        <v>7</v>
      </c>
      <c r="I17" s="3">
        <v>13</v>
      </c>
      <c r="J17" s="3">
        <v>15</v>
      </c>
      <c r="K17" s="3">
        <v>10</v>
      </c>
      <c r="L17" s="3">
        <v>5</v>
      </c>
      <c r="M17" s="3"/>
      <c r="N17" s="3">
        <v>50</v>
      </c>
      <c r="O17" s="7">
        <v>170</v>
      </c>
      <c r="P17" s="7">
        <f t="shared" si="0"/>
        <v>8500</v>
      </c>
      <c r="Q17" s="7">
        <f t="shared" si="1"/>
        <v>47.6</v>
      </c>
      <c r="R17" s="7">
        <f t="shared" si="2"/>
        <v>2380</v>
      </c>
      <c r="S17" s="9">
        <f t="shared" si="4"/>
        <v>41.93832599118943</v>
      </c>
      <c r="T17" s="9">
        <f t="shared" si="3"/>
        <v>2096.9162995594716</v>
      </c>
    </row>
    <row r="18" spans="1:20" ht="161.1" customHeight="1" x14ac:dyDescent="0.5">
      <c r="A18" s="2"/>
      <c r="B18" s="3" t="s">
        <v>42</v>
      </c>
      <c r="C18" s="3" t="s">
        <v>52</v>
      </c>
      <c r="D18" s="3" t="s">
        <v>56</v>
      </c>
      <c r="E18" s="3" t="s">
        <v>53</v>
      </c>
      <c r="F18" s="3" t="s">
        <v>57</v>
      </c>
      <c r="G18" s="3" t="s">
        <v>25</v>
      </c>
      <c r="H18" s="3">
        <v>7</v>
      </c>
      <c r="I18" s="3">
        <v>13</v>
      </c>
      <c r="J18" s="3">
        <v>15</v>
      </c>
      <c r="K18" s="3">
        <v>10</v>
      </c>
      <c r="L18" s="3">
        <v>5</v>
      </c>
      <c r="M18" s="3"/>
      <c r="N18" s="3">
        <v>50</v>
      </c>
      <c r="O18" s="7">
        <v>170</v>
      </c>
      <c r="P18" s="7">
        <f t="shared" si="0"/>
        <v>8500</v>
      </c>
      <c r="Q18" s="7">
        <f t="shared" si="1"/>
        <v>47.6</v>
      </c>
      <c r="R18" s="7">
        <f t="shared" si="2"/>
        <v>2380</v>
      </c>
      <c r="S18" s="9">
        <f t="shared" si="4"/>
        <v>41.93832599118943</v>
      </c>
      <c r="T18" s="9">
        <f t="shared" si="3"/>
        <v>2096.9162995594716</v>
      </c>
    </row>
    <row r="19" spans="1:20" ht="161.1" customHeight="1" x14ac:dyDescent="0.5">
      <c r="A19" s="2"/>
      <c r="B19" s="3" t="s">
        <v>42</v>
      </c>
      <c r="C19" s="3" t="s">
        <v>58</v>
      </c>
      <c r="D19" s="3" t="s">
        <v>22</v>
      </c>
      <c r="E19" s="3" t="s">
        <v>23</v>
      </c>
      <c r="F19" s="3" t="s">
        <v>59</v>
      </c>
      <c r="G19" s="3" t="s">
        <v>25</v>
      </c>
      <c r="H19" s="3">
        <v>7</v>
      </c>
      <c r="I19" s="3">
        <v>13</v>
      </c>
      <c r="J19" s="3">
        <v>15</v>
      </c>
      <c r="K19" s="3">
        <v>10</v>
      </c>
      <c r="L19" s="3">
        <v>5</v>
      </c>
      <c r="M19" s="3"/>
      <c r="N19" s="3">
        <v>50</v>
      </c>
      <c r="O19" s="7">
        <v>150</v>
      </c>
      <c r="P19" s="7">
        <f t="shared" si="0"/>
        <v>7500</v>
      </c>
      <c r="Q19" s="7">
        <f t="shared" si="1"/>
        <v>42.000000000000007</v>
      </c>
      <c r="R19" s="7">
        <f t="shared" si="2"/>
        <v>2100.0000000000005</v>
      </c>
      <c r="S19" s="9">
        <f t="shared" si="4"/>
        <v>37.004405286343619</v>
      </c>
      <c r="T19" s="9">
        <f t="shared" si="3"/>
        <v>1850.2202643171809</v>
      </c>
    </row>
    <row r="20" spans="1:20" ht="159" customHeight="1" x14ac:dyDescent="0.5">
      <c r="A20" s="2"/>
      <c r="B20" s="3" t="s">
        <v>42</v>
      </c>
      <c r="C20" s="3" t="s">
        <v>58</v>
      </c>
      <c r="D20" s="3" t="s">
        <v>30</v>
      </c>
      <c r="E20" s="3" t="s">
        <v>23</v>
      </c>
      <c r="F20" s="3" t="s">
        <v>60</v>
      </c>
      <c r="G20" s="3" t="s">
        <v>25</v>
      </c>
      <c r="H20" s="3">
        <v>7</v>
      </c>
      <c r="I20" s="3">
        <v>13</v>
      </c>
      <c r="J20" s="3">
        <v>15</v>
      </c>
      <c r="K20" s="3">
        <v>10</v>
      </c>
      <c r="L20" s="3">
        <v>5</v>
      </c>
      <c r="M20" s="3"/>
      <c r="N20" s="3">
        <v>50</v>
      </c>
      <c r="O20" s="7">
        <v>150</v>
      </c>
      <c r="P20" s="7">
        <f t="shared" si="0"/>
        <v>7500</v>
      </c>
      <c r="Q20" s="7">
        <f t="shared" si="1"/>
        <v>42.000000000000007</v>
      </c>
      <c r="R20" s="7">
        <f t="shared" si="2"/>
        <v>2100.0000000000005</v>
      </c>
      <c r="S20" s="9">
        <f t="shared" si="4"/>
        <v>37.004405286343619</v>
      </c>
      <c r="T20" s="9">
        <f t="shared" si="3"/>
        <v>1850.2202643171809</v>
      </c>
    </row>
    <row r="21" spans="1:20" s="4" customFormat="1" x14ac:dyDescent="0.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950</v>
      </c>
      <c r="O21" s="11"/>
      <c r="P21" s="11">
        <f>SUM(P2:P20)</f>
        <v>155500</v>
      </c>
      <c r="Q21" s="11"/>
      <c r="R21" s="11">
        <f>SUM(R2:R20)</f>
        <v>43540</v>
      </c>
      <c r="S21" s="12"/>
      <c r="T21" s="12">
        <f>SUM(T2:T20)</f>
        <v>38361.233480176212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E6BA4-4B8A-4A10-AF2A-FBBA744339F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534545f7-dfad-40dc-8880-0a5cc848d94b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3287f65e-bd81-4ef8-9d4a-f770dbe3501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42DD28E-B0D4-4444-B703-0EE7F6C60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2E637-8E60-4CCE-AED2-E80F151781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2026-04-29T09:56:35Z</dcterms:created>
  <dcterms:modified xsi:type="dcterms:W3CDTF">2026-05-18T10:13:14Z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