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B27D4CD2-F022-4DB3-AC05-45C315BCCED7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3" i="1"/>
  <c r="J11" i="1"/>
  <c r="K11" i="1" s="1"/>
  <c r="J12" i="1"/>
  <c r="K12" i="1" s="1"/>
  <c r="J13" i="1"/>
  <c r="K13" i="1" s="1"/>
  <c r="J14" i="1"/>
  <c r="K14" i="1" s="1"/>
  <c r="J10" i="1"/>
  <c r="K10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3" i="1"/>
  <c r="I15" i="1" l="1"/>
  <c r="K3" i="1"/>
  <c r="K15" i="1" s="1"/>
  <c r="G15" i="1" l="1"/>
</calcChain>
</file>

<file path=xl/sharedStrings.xml><?xml version="1.0" encoding="utf-8"?>
<sst xmlns="http://schemas.openxmlformats.org/spreadsheetml/2006/main" count="71" uniqueCount="29">
  <si>
    <t>Picture</t>
  </si>
  <si>
    <t>BRAND</t>
  </si>
  <si>
    <t xml:space="preserve">Articolo </t>
  </si>
  <si>
    <t>Descrizione</t>
  </si>
  <si>
    <t xml:space="preserve">Col. </t>
  </si>
  <si>
    <t>COMPOSIZIONE</t>
  </si>
  <si>
    <t>QTY</t>
  </si>
  <si>
    <t>RRP €</t>
  </si>
  <si>
    <t>RRP TOT €</t>
  </si>
  <si>
    <t>COST €</t>
  </si>
  <si>
    <t>COST TOTAL €</t>
  </si>
  <si>
    <t>JACQUEMUS</t>
  </si>
  <si>
    <t>Chiquito Moyen</t>
  </si>
  <si>
    <t>BAG</t>
  </si>
  <si>
    <t>BLUETTE</t>
  </si>
  <si>
    <t xml:space="preserve">LEATHER </t>
  </si>
  <si>
    <t>WHITE</t>
  </si>
  <si>
    <t>LEATHER</t>
  </si>
  <si>
    <t>PINK</t>
  </si>
  <si>
    <t>LIGHT BROWN</t>
  </si>
  <si>
    <t>IVORY</t>
  </si>
  <si>
    <t>LIGHT PINK CROC</t>
  </si>
  <si>
    <t>BLACK</t>
  </si>
  <si>
    <t>Chiquito Mini</t>
  </si>
  <si>
    <t>BEIGE</t>
  </si>
  <si>
    <t>CANVAS</t>
  </si>
  <si>
    <t>LILAC</t>
  </si>
  <si>
    <t>YELLOW</t>
  </si>
  <si>
    <t>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</si>
</sst>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1244202</xdr:colOff>
      <xdr:row>3</xdr:row>
      <xdr:rowOff>136348</xdr:rowOff>
    </xdr:from>
    <xdr:to>
      <xdr:col>0</xdr:col>
      <xdr:colOff>2565797</xdr:colOff>
      <xdr:row>3</xdr:row>
      <xdr:rowOff>1807436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21C69CC-1B1C-234F-BF01-B745A64C3D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72" t="-393" r="25232" b="2746"/>
        <a:stretch>
          <a:fillRect/>
        </a:stretch>
      </xdr:blipFill>
      <xdr:spPr>
        <a:xfrm>
          <a:off x="1244202" y="2368771"/>
          <a:ext cx="1321595" cy="1671088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4</xdr:row>
      <xdr:rowOff>250030</xdr:rowOff>
    </xdr:from>
    <xdr:to>
      <xdr:col>0</xdr:col>
      <xdr:colOff>2509838</xdr:colOff>
      <xdr:row>4</xdr:row>
      <xdr:rowOff>1824830</xdr:rowOff>
    </xdr:to>
    <xdr:pic>
      <xdr:nvPicPr>
        <xdr:cNvPr id="5" name="Picture 4" descr="LE CHIQUITO MOYEN">
          <a:extLst>
            <a:ext uri="{FF2B5EF4-FFF2-40B4-BE49-F238E27FC236}">
              <a16:creationId xmlns:a16="http://schemas.microsoft.com/office/drawing/2014/main" id="{A1F9C522-F1FA-5D11-70E5-21AEE27890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2" t="13892" r="22438" b="31499"/>
        <a:stretch>
          <a:fillRect/>
        </a:stretch>
      </xdr:blipFill>
      <xdr:spPr bwMode="auto">
        <a:xfrm>
          <a:off x="1285875" y="4512468"/>
          <a:ext cx="1214438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1232297</xdr:colOff>
      <xdr:row>5</xdr:row>
      <xdr:rowOff>136921</xdr:rowOff>
    </xdr:from>
    <xdr:to>
      <xdr:col>0</xdr:col>
      <xdr:colOff>2594740</xdr:colOff>
      <xdr:row>5</xdr:row>
      <xdr:rowOff>1845468</xdr:rowOff>
    </xdr:to>
    <xdr:pic>
      <xdr:nvPicPr>
        <xdr:cNvPr id="6" name="Picture 5" descr="LE CHIQUITO MOYEN">
          <a:extLst>
            <a:ext uri="{FF2B5EF4-FFF2-40B4-BE49-F238E27FC236}">
              <a16:creationId xmlns:a16="http://schemas.microsoft.com/office/drawing/2014/main" id="{1C71F2EB-AA48-AE7E-FD6B-BDC86E5E8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7" t="19916" r="21295" b="26365"/>
        <a:stretch>
          <a:fillRect/>
        </a:stretch>
      </xdr:blipFill>
      <xdr:spPr bwMode="auto">
        <a:xfrm>
          <a:off x="1232297" y="6429375"/>
          <a:ext cx="1362443" cy="1708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1154906</xdr:colOff>
      <xdr:row>8</xdr:row>
      <xdr:rowOff>71439</xdr:rowOff>
    </xdr:from>
    <xdr:to>
      <xdr:col>0</xdr:col>
      <xdr:colOff>2477520</xdr:colOff>
      <xdr:row>8</xdr:row>
      <xdr:rowOff>1976438</xdr:rowOff>
    </xdr:to>
    <xdr:pic>
      <xdr:nvPicPr>
        <xdr:cNvPr id="10" name="Picture 9" descr="LE CHIQUITO MOYEN">
          <a:extLst>
            <a:ext uri="{FF2B5EF4-FFF2-40B4-BE49-F238E27FC236}">
              <a16:creationId xmlns:a16="http://schemas.microsoft.com/office/drawing/2014/main" id="{6EA43127-3077-4511-5F72-55095D6A44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7" t="18159" r="22341" b="25097"/>
        <a:stretch>
          <a:fillRect/>
        </a:stretch>
      </xdr:blipFill>
      <xdr:spPr bwMode="auto">
        <a:xfrm>
          <a:off x="1154906" y="12453939"/>
          <a:ext cx="1322614" cy="190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1190625</xdr:colOff>
      <xdr:row>10</xdr:row>
      <xdr:rowOff>232172</xdr:rowOff>
    </xdr:from>
    <xdr:to>
      <xdr:col>0</xdr:col>
      <xdr:colOff>2416181</xdr:colOff>
      <xdr:row>10</xdr:row>
      <xdr:rowOff>1824830</xdr:rowOff>
    </xdr:to>
    <xdr:pic>
      <xdr:nvPicPr>
        <xdr:cNvPr id="14" name="Picture 13" descr="LE CHIQUITO">
          <a:extLst>
            <a:ext uri="{FF2B5EF4-FFF2-40B4-BE49-F238E27FC236}">
              <a16:creationId xmlns:a16="http://schemas.microsoft.com/office/drawing/2014/main" id="{255DE3A2-EE30-7A97-93AD-824536EC5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2" t="29677" r="27266" b="22499"/>
        <a:stretch>
          <a:fillRect/>
        </a:stretch>
      </xdr:blipFill>
      <xdr:spPr bwMode="auto">
        <a:xfrm>
          <a:off x="1190625" y="16674703"/>
          <a:ext cx="1219206" cy="1589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1285875</xdr:colOff>
      <xdr:row>9</xdr:row>
      <xdr:rowOff>351234</xdr:rowOff>
    </xdr:from>
    <xdr:to>
      <xdr:col>0</xdr:col>
      <xdr:colOff>2321719</xdr:colOff>
      <xdr:row>9</xdr:row>
      <xdr:rowOff>1750615</xdr:rowOff>
    </xdr:to>
    <xdr:pic>
      <xdr:nvPicPr>
        <xdr:cNvPr id="15" name="Picture 14" descr="LE CHIQUITO">
          <a:extLst>
            <a:ext uri="{FF2B5EF4-FFF2-40B4-BE49-F238E27FC236}">
              <a16:creationId xmlns:a16="http://schemas.microsoft.com/office/drawing/2014/main" id="{A4D86FD7-87ED-EB1E-A9AC-4E7B9873E6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97" t="30599" r="30777" b="26049"/>
        <a:stretch>
          <a:fillRect/>
        </a:stretch>
      </xdr:blipFill>
      <xdr:spPr bwMode="auto">
        <a:xfrm>
          <a:off x="1285875" y="14763750"/>
          <a:ext cx="1035844" cy="1393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1327547</xdr:colOff>
      <xdr:row>11</xdr:row>
      <xdr:rowOff>232171</xdr:rowOff>
    </xdr:from>
    <xdr:to>
      <xdr:col>0</xdr:col>
      <xdr:colOff>2396331</xdr:colOff>
      <xdr:row>11</xdr:row>
      <xdr:rowOff>1768782</xdr:rowOff>
    </xdr:to>
    <xdr:pic>
      <xdr:nvPicPr>
        <xdr:cNvPr id="16" name="Picture 15" descr="LE CHIQUITO MOYEN">
          <a:extLst>
            <a:ext uri="{FF2B5EF4-FFF2-40B4-BE49-F238E27FC236}">
              <a16:creationId xmlns:a16="http://schemas.microsoft.com/office/drawing/2014/main" id="{71DD76B9-21E6-199D-838F-E82FB2A43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94" t="12612" r="22778" b="25567"/>
        <a:stretch>
          <a:fillRect/>
        </a:stretch>
      </xdr:blipFill>
      <xdr:spPr bwMode="auto">
        <a:xfrm>
          <a:off x="1327547" y="18704719"/>
          <a:ext cx="1065609" cy="1533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904873</xdr:colOff>
      <xdr:row>12</xdr:row>
      <xdr:rowOff>375045</xdr:rowOff>
    </xdr:from>
    <xdr:to>
      <xdr:col>0</xdr:col>
      <xdr:colOff>2694384</xdr:colOff>
      <xdr:row>12</xdr:row>
      <xdr:rowOff>1541858</xdr:rowOff>
    </xdr:to>
    <xdr:pic>
      <xdr:nvPicPr>
        <xdr:cNvPr id="17" name="Picture 16" descr="LE GRAND BAMBINO">
          <a:extLst>
            <a:ext uri="{FF2B5EF4-FFF2-40B4-BE49-F238E27FC236}">
              <a16:creationId xmlns:a16="http://schemas.microsoft.com/office/drawing/2014/main" id="{A14311ED-D1F7-0A04-B55A-C844FDB0E5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26" t="61437" r="26437" b="31361"/>
        <a:stretch>
          <a:fillRect/>
        </a:stretch>
      </xdr:blipFill>
      <xdr:spPr bwMode="auto">
        <a:xfrm>
          <a:off x="904873" y="20877608"/>
          <a:ext cx="1808561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976314</xdr:colOff>
      <xdr:row>6</xdr:row>
      <xdr:rowOff>476250</xdr:rowOff>
    </xdr:from>
    <xdr:to>
      <xdr:col>1</xdr:col>
      <xdr:colOff>16</xdr:colOff>
      <xdr:row>6</xdr:row>
      <xdr:rowOff>1506140</xdr:rowOff>
    </xdr:to>
    <xdr:pic>
      <xdr:nvPicPr>
        <xdr:cNvPr id="18" name="Picture 17" descr="LE BAMBINO LONG">
          <a:extLst>
            <a:ext uri="{FF2B5EF4-FFF2-40B4-BE49-F238E27FC236}">
              <a16:creationId xmlns:a16="http://schemas.microsoft.com/office/drawing/2014/main" id="{C122C7F1-5086-EDB1-D3D5-FDC51DC11E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48" t="62605" r="24955" b="30449"/>
        <a:stretch>
          <a:fillRect/>
        </a:stretch>
      </xdr:blipFill>
      <xdr:spPr bwMode="auto">
        <a:xfrm>
          <a:off x="976314" y="8798719"/>
          <a:ext cx="1777788" cy="102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860575</xdr:colOff>
      <xdr:row>13</xdr:row>
      <xdr:rowOff>303609</xdr:rowOff>
    </xdr:from>
    <xdr:to>
      <xdr:col>0</xdr:col>
      <xdr:colOff>2691022</xdr:colOff>
      <xdr:row>13</xdr:row>
      <xdr:rowOff>1482725</xdr:rowOff>
    </xdr:to>
    <xdr:pic>
      <xdr:nvPicPr>
        <xdr:cNvPr id="19" name="Picture 18" descr="LE BAMBINO LONG">
          <a:extLst>
            <a:ext uri="{FF2B5EF4-FFF2-40B4-BE49-F238E27FC236}">
              <a16:creationId xmlns:a16="http://schemas.microsoft.com/office/drawing/2014/main" id="{B4264918-ACD1-F16E-D556-8F8D081B8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62" t="57429" r="26361" b="35061"/>
        <a:stretch>
          <a:fillRect/>
        </a:stretch>
      </xdr:blipFill>
      <xdr:spPr bwMode="auto">
        <a:xfrm>
          <a:off x="860575" y="22836188"/>
          <a:ext cx="1897122" cy="1172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504598</xdr:colOff>
      <xdr:row>2</xdr:row>
      <xdr:rowOff>506866</xdr:rowOff>
    </xdr:from>
    <xdr:to>
      <xdr:col>0</xdr:col>
      <xdr:colOff>2419479</xdr:colOff>
      <xdr:row>2</xdr:row>
      <xdr:rowOff>1429599</xdr:rowOff>
    </xdr:to>
    <xdr:pic>
      <xdr:nvPicPr>
        <xdr:cNvPr id="20" name="Picture 19" descr="LE CHIQUITO LONG">
          <a:extLst>
            <a:ext uri="{FF2B5EF4-FFF2-40B4-BE49-F238E27FC236}">
              <a16:creationId xmlns:a16="http://schemas.microsoft.com/office/drawing/2014/main" id="{ED3F0EE1-44A6-3972-A6F6-86C6C44545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61" t="57883" r="25270" b="35026"/>
        <a:stretch>
          <a:fillRect/>
        </a:stretch>
      </xdr:blipFill>
      <xdr:spPr bwMode="auto">
        <a:xfrm>
          <a:off x="504598" y="1105580"/>
          <a:ext cx="1914881" cy="92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1363265</xdr:colOff>
      <xdr:row>7</xdr:row>
      <xdr:rowOff>125016</xdr:rowOff>
    </xdr:from>
    <xdr:to>
      <xdr:col>0</xdr:col>
      <xdr:colOff>2455862</xdr:colOff>
      <xdr:row>7</xdr:row>
      <xdr:rowOff>1843958</xdr:rowOff>
    </xdr:to>
    <xdr:pic>
      <xdr:nvPicPr>
        <xdr:cNvPr id="21" name="Picture 20" descr="LE GRAND BAMBINO">
          <a:extLst>
            <a:ext uri="{FF2B5EF4-FFF2-40B4-BE49-F238E27FC236}">
              <a16:creationId xmlns:a16="http://schemas.microsoft.com/office/drawing/2014/main" id="{4A91EEB0-6BA8-E5D8-DF6F-9C54391E13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2" t="46989" r="26345" b="35229"/>
        <a:stretch>
          <a:fillRect/>
        </a:stretch>
      </xdr:blipFill>
      <xdr:spPr bwMode="auto">
        <a:xfrm>
          <a:off x="1363265" y="10477501"/>
          <a:ext cx="1089422" cy="170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zoomScale="70" zoomScaleNormal="70" workbookViewId="0">
      <pane ySplit="2" topLeftCell="A3" activePane="bottomLeft" state="frozen"/>
      <selection pane="bottomLeft" activeCell="J3" sqref="J3"/>
    </sheetView>
  </sheetViews>
  <sheetFormatPr defaultColWidth="8.86328125" defaultRowHeight="15.75" x14ac:dyDescent="0.45"/>
  <cols>
    <col min="1" max="1" width="40.3984375" style="6" customWidth="1"/>
    <col min="2" max="2" width="14.1328125" style="6" customWidth="1"/>
    <col min="3" max="3" width="13.86328125" style="6" bestFit="1" customWidth="1"/>
    <col min="4" max="7" width="16.59765625" style="6" customWidth="1"/>
    <col min="8" max="11" width="16.59765625" style="10" customWidth="1"/>
    <col min="12" max="16384" width="8.86328125" style="2"/>
  </cols>
  <sheetData>
    <row r="2" spans="1:11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ht="159.94999999999999" customHeight="1" x14ac:dyDescent="0.45">
      <c r="A3" s="2"/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>
        <v>16</v>
      </c>
      <c r="H3" s="9">
        <v>795</v>
      </c>
      <c r="I3" s="9">
        <f>SUM(H3*G3)</f>
        <v>12720</v>
      </c>
      <c r="J3" s="9">
        <f>H3*25%</f>
        <v>198.75</v>
      </c>
      <c r="K3" s="9">
        <f t="shared" ref="K3:K14" si="0">G3*J3</f>
        <v>3180</v>
      </c>
    </row>
    <row r="4" spans="1:11" ht="159.94999999999999" customHeight="1" x14ac:dyDescent="0.45">
      <c r="A4" s="4"/>
      <c r="B4" s="3" t="s">
        <v>11</v>
      </c>
      <c r="C4" s="3" t="s">
        <v>12</v>
      </c>
      <c r="D4" s="3" t="s">
        <v>13</v>
      </c>
      <c r="E4" s="3" t="s">
        <v>16</v>
      </c>
      <c r="F4" s="3" t="s">
        <v>17</v>
      </c>
      <c r="G4" s="3">
        <v>5</v>
      </c>
      <c r="H4" s="9">
        <v>795</v>
      </c>
      <c r="I4" s="9">
        <f t="shared" ref="I4:I14" si="1">SUM(H4*G4)</f>
        <v>3975</v>
      </c>
      <c r="J4" s="9">
        <f t="shared" ref="J4:J9" si="2">H4*25%</f>
        <v>198.75</v>
      </c>
      <c r="K4" s="9">
        <f t="shared" si="0"/>
        <v>993.75</v>
      </c>
    </row>
    <row r="5" spans="1:11" ht="159.94999999999999" customHeight="1" x14ac:dyDescent="0.45">
      <c r="A5" s="2"/>
      <c r="B5" s="3" t="s">
        <v>11</v>
      </c>
      <c r="C5" s="3" t="s">
        <v>12</v>
      </c>
      <c r="D5" s="3" t="s">
        <v>13</v>
      </c>
      <c r="E5" s="3" t="s">
        <v>18</v>
      </c>
      <c r="F5" s="3" t="s">
        <v>17</v>
      </c>
      <c r="G5" s="3">
        <v>2</v>
      </c>
      <c r="H5" s="9">
        <v>795</v>
      </c>
      <c r="I5" s="9">
        <f t="shared" si="1"/>
        <v>1590</v>
      </c>
      <c r="J5" s="9">
        <f t="shared" si="2"/>
        <v>198.75</v>
      </c>
      <c r="K5" s="9">
        <f t="shared" si="0"/>
        <v>397.5</v>
      </c>
    </row>
    <row r="6" spans="1:11" ht="159.94999999999999" customHeight="1" x14ac:dyDescent="0.45">
      <c r="A6" s="2"/>
      <c r="B6" s="3" t="s">
        <v>11</v>
      </c>
      <c r="C6" s="3" t="s">
        <v>12</v>
      </c>
      <c r="D6" s="3" t="s">
        <v>13</v>
      </c>
      <c r="E6" s="3" t="s">
        <v>19</v>
      </c>
      <c r="F6" s="3" t="s">
        <v>17</v>
      </c>
      <c r="G6" s="3">
        <v>6</v>
      </c>
      <c r="H6" s="9">
        <v>795</v>
      </c>
      <c r="I6" s="9">
        <f t="shared" si="1"/>
        <v>4770</v>
      </c>
      <c r="J6" s="9">
        <f t="shared" si="2"/>
        <v>198.75</v>
      </c>
      <c r="K6" s="9">
        <f t="shared" si="0"/>
        <v>1192.5</v>
      </c>
    </row>
    <row r="7" spans="1:11" ht="159.94999999999999" customHeight="1" x14ac:dyDescent="0.45">
      <c r="A7" s="2"/>
      <c r="B7" s="3" t="s">
        <v>11</v>
      </c>
      <c r="C7" s="3" t="s">
        <v>12</v>
      </c>
      <c r="D7" s="3" t="s">
        <v>13</v>
      </c>
      <c r="E7" s="3" t="s">
        <v>20</v>
      </c>
      <c r="F7" s="3" t="s">
        <v>15</v>
      </c>
      <c r="G7" s="3">
        <v>4</v>
      </c>
      <c r="H7" s="9">
        <v>795</v>
      </c>
      <c r="I7" s="9">
        <f t="shared" si="1"/>
        <v>3180</v>
      </c>
      <c r="J7" s="9">
        <f t="shared" si="2"/>
        <v>198.75</v>
      </c>
      <c r="K7" s="9">
        <f t="shared" si="0"/>
        <v>795</v>
      </c>
    </row>
    <row r="8" spans="1:11" ht="159.94999999999999" customHeight="1" x14ac:dyDescent="0.45">
      <c r="A8" s="4"/>
      <c r="B8" s="3" t="s">
        <v>11</v>
      </c>
      <c r="C8" s="3" t="s">
        <v>12</v>
      </c>
      <c r="D8" s="3" t="s">
        <v>13</v>
      </c>
      <c r="E8" s="3" t="s">
        <v>21</v>
      </c>
      <c r="F8" s="3" t="s">
        <v>17</v>
      </c>
      <c r="G8" s="3">
        <v>50</v>
      </c>
      <c r="H8" s="9">
        <v>795</v>
      </c>
      <c r="I8" s="9">
        <f t="shared" si="1"/>
        <v>39750</v>
      </c>
      <c r="J8" s="9">
        <f t="shared" si="2"/>
        <v>198.75</v>
      </c>
      <c r="K8" s="9">
        <f t="shared" si="0"/>
        <v>9937.5</v>
      </c>
    </row>
    <row r="9" spans="1:11" ht="159.94999999999999" customHeight="1" x14ac:dyDescent="0.45">
      <c r="A9" s="2"/>
      <c r="B9" s="3" t="s">
        <v>11</v>
      </c>
      <c r="C9" s="3" t="s">
        <v>12</v>
      </c>
      <c r="D9" s="3" t="s">
        <v>13</v>
      </c>
      <c r="E9" s="3" t="s">
        <v>22</v>
      </c>
      <c r="F9" s="3" t="s">
        <v>17</v>
      </c>
      <c r="G9" s="3">
        <v>50</v>
      </c>
      <c r="H9" s="9">
        <v>795</v>
      </c>
      <c r="I9" s="9">
        <f t="shared" si="1"/>
        <v>39750</v>
      </c>
      <c r="J9" s="9">
        <f t="shared" si="2"/>
        <v>198.75</v>
      </c>
      <c r="K9" s="9">
        <f t="shared" si="0"/>
        <v>9937.5</v>
      </c>
    </row>
    <row r="10" spans="1:11" ht="159.94999999999999" customHeight="1" x14ac:dyDescent="0.45">
      <c r="A10" s="2"/>
      <c r="B10" s="3" t="s">
        <v>11</v>
      </c>
      <c r="C10" s="3" t="s">
        <v>23</v>
      </c>
      <c r="D10" s="3" t="s">
        <v>13</v>
      </c>
      <c r="E10" s="3" t="s">
        <v>24</v>
      </c>
      <c r="F10" s="3" t="s">
        <v>25</v>
      </c>
      <c r="G10" s="3">
        <v>112</v>
      </c>
      <c r="H10" s="9">
        <v>705</v>
      </c>
      <c r="I10" s="9">
        <f t="shared" si="1"/>
        <v>78960</v>
      </c>
      <c r="J10" s="9">
        <f>H10*20%</f>
        <v>141</v>
      </c>
      <c r="K10" s="9">
        <f t="shared" si="0"/>
        <v>15792</v>
      </c>
    </row>
    <row r="11" spans="1:11" ht="159.94999999999999" customHeight="1" x14ac:dyDescent="0.45">
      <c r="A11" s="2"/>
      <c r="B11" s="3" t="s">
        <v>11</v>
      </c>
      <c r="C11" s="3" t="s">
        <v>23</v>
      </c>
      <c r="D11" s="3" t="s">
        <v>13</v>
      </c>
      <c r="E11" s="5" t="s">
        <v>16</v>
      </c>
      <c r="F11" s="3" t="s">
        <v>17</v>
      </c>
      <c r="G11" s="5">
        <v>23</v>
      </c>
      <c r="H11" s="9">
        <v>705</v>
      </c>
      <c r="I11" s="9">
        <f t="shared" si="1"/>
        <v>16215</v>
      </c>
      <c r="J11" s="9">
        <f t="shared" ref="J11:J14" si="3">H11*20%</f>
        <v>141</v>
      </c>
      <c r="K11" s="9">
        <f t="shared" si="0"/>
        <v>3243</v>
      </c>
    </row>
    <row r="12" spans="1:11" ht="159.94999999999999" customHeight="1" x14ac:dyDescent="0.45">
      <c r="A12" s="2"/>
      <c r="B12" s="3" t="s">
        <v>11</v>
      </c>
      <c r="C12" s="3" t="s">
        <v>23</v>
      </c>
      <c r="D12" s="3" t="s">
        <v>13</v>
      </c>
      <c r="E12" s="5" t="s">
        <v>26</v>
      </c>
      <c r="F12" s="3" t="s">
        <v>17</v>
      </c>
      <c r="G12" s="5">
        <v>32</v>
      </c>
      <c r="H12" s="9">
        <v>705</v>
      </c>
      <c r="I12" s="9">
        <f t="shared" si="1"/>
        <v>22560</v>
      </c>
      <c r="J12" s="9">
        <f t="shared" si="3"/>
        <v>141</v>
      </c>
      <c r="K12" s="9">
        <f t="shared" si="0"/>
        <v>4512</v>
      </c>
    </row>
    <row r="13" spans="1:11" ht="159.94999999999999" customHeight="1" x14ac:dyDescent="0.45">
      <c r="A13" s="2"/>
      <c r="B13" s="3" t="s">
        <v>11</v>
      </c>
      <c r="C13" s="3" t="s">
        <v>23</v>
      </c>
      <c r="D13" s="3" t="s">
        <v>13</v>
      </c>
      <c r="E13" s="5" t="s">
        <v>27</v>
      </c>
      <c r="F13" s="3" t="s">
        <v>17</v>
      </c>
      <c r="G13" s="5">
        <v>18</v>
      </c>
      <c r="H13" s="9">
        <v>705</v>
      </c>
      <c r="I13" s="9">
        <f t="shared" si="1"/>
        <v>12690</v>
      </c>
      <c r="J13" s="9">
        <f t="shared" si="3"/>
        <v>141</v>
      </c>
      <c r="K13" s="9">
        <f t="shared" si="0"/>
        <v>2538</v>
      </c>
    </row>
    <row r="14" spans="1:11" ht="159.94999999999999" customHeight="1" x14ac:dyDescent="0.45">
      <c r="A14" s="2"/>
      <c r="B14" s="3" t="s">
        <v>11</v>
      </c>
      <c r="C14" s="3" t="s">
        <v>23</v>
      </c>
      <c r="D14" s="3" t="s">
        <v>13</v>
      </c>
      <c r="E14" s="5" t="s">
        <v>28</v>
      </c>
      <c r="F14" s="3" t="s">
        <v>17</v>
      </c>
      <c r="G14" s="5">
        <v>20</v>
      </c>
      <c r="H14" s="9">
        <v>705</v>
      </c>
      <c r="I14" s="9">
        <f t="shared" si="1"/>
        <v>14100</v>
      </c>
      <c r="J14" s="9">
        <f t="shared" si="3"/>
        <v>141</v>
      </c>
      <c r="K14" s="9">
        <f t="shared" si="0"/>
        <v>2820</v>
      </c>
    </row>
    <row r="15" spans="1:11" x14ac:dyDescent="0.45">
      <c r="A15" s="1"/>
      <c r="B15" s="11"/>
      <c r="C15" s="11"/>
      <c r="D15" s="11"/>
      <c r="E15" s="11"/>
      <c r="F15" s="11"/>
      <c r="G15" s="1">
        <f>SUM(G3:G14)</f>
        <v>338</v>
      </c>
      <c r="H15" s="8"/>
      <c r="I15" s="8">
        <f t="shared" ref="I15" si="4">SUM(I3:I14)</f>
        <v>250260</v>
      </c>
      <c r="J15" s="8"/>
      <c r="K15" s="8">
        <f>SUM(K3:K14)</f>
        <v>55338.75</v>
      </c>
    </row>
    <row r="19" spans="2:7" ht="51.75" customHeight="1" x14ac:dyDescent="0.45">
      <c r="B19" s="12"/>
      <c r="C19" s="12"/>
      <c r="D19" s="12"/>
      <c r="E19" s="12"/>
      <c r="F19" s="12"/>
      <c r="G19" s="7"/>
    </row>
    <row r="20" spans="2:7" ht="36.75" customHeight="1" x14ac:dyDescent="0.45"/>
  </sheetData>
  <sheetProtection sheet="1" objects="1" scenarios="1" selectLockedCells="1" selectUnlockedCells="1"/>
  <mergeCells count="1">
    <mergeCell ref="B19:F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75A58-FC12-424A-9D58-8887B7976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94BCDD-9FC4-43CF-9692-12291181C600}">
  <ds:schemaRefs>
    <ds:schemaRef ds:uri="http://purl.org/dc/terms/"/>
    <ds:schemaRef ds:uri="3287f65e-bd81-4ef8-9d4a-f770dbe35018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534545f7-dfad-40dc-8880-0a5cc848d94b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37118F2-2AEC-454D-B5BC-5C5063B6A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2026-01-23T12:12:29Z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