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B32C67E3-E6D9-40E5-8BFF-9B10A0F4A354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2" l="1"/>
  <c r="R34" i="2"/>
  <c r="R44" i="2"/>
  <c r="Q16" i="2"/>
  <c r="R16" i="2" s="1"/>
  <c r="Q17" i="2"/>
  <c r="R17" i="2" s="1"/>
  <c r="Q24" i="2"/>
  <c r="Q25" i="2"/>
  <c r="R25" i="2" s="1"/>
  <c r="Q26" i="2"/>
  <c r="R26" i="2" s="1"/>
  <c r="Q27" i="2"/>
  <c r="R27" i="2" s="1"/>
  <c r="Q34" i="2"/>
  <c r="Q35" i="2"/>
  <c r="R35" i="2" s="1"/>
  <c r="Q36" i="2"/>
  <c r="R36" i="2" s="1"/>
  <c r="Q37" i="2"/>
  <c r="R37" i="2" s="1"/>
  <c r="Q44" i="2"/>
  <c r="Q45" i="2"/>
  <c r="R45" i="2" s="1"/>
  <c r="Q46" i="2"/>
  <c r="R46" i="2" s="1"/>
  <c r="Q47" i="2"/>
  <c r="R47" i="2" s="1"/>
  <c r="P16" i="2"/>
  <c r="P17" i="2"/>
  <c r="P18" i="2"/>
  <c r="P20" i="2"/>
  <c r="P25" i="2"/>
  <c r="P26" i="2"/>
  <c r="P27" i="2"/>
  <c r="P28" i="2"/>
  <c r="P30" i="2"/>
  <c r="P35" i="2"/>
  <c r="P36" i="2"/>
  <c r="P37" i="2"/>
  <c r="P38" i="2"/>
  <c r="P40" i="2"/>
  <c r="P45" i="2"/>
  <c r="P46" i="2"/>
  <c r="P47" i="2"/>
  <c r="P48" i="2"/>
  <c r="P50" i="2"/>
  <c r="O16" i="2"/>
  <c r="O17" i="2"/>
  <c r="O18" i="2"/>
  <c r="Q18" i="2" s="1"/>
  <c r="R18" i="2" s="1"/>
  <c r="O19" i="2"/>
  <c r="Q19" i="2" s="1"/>
  <c r="R19" i="2" s="1"/>
  <c r="O20" i="2"/>
  <c r="O21" i="2"/>
  <c r="Q21" i="2" s="1"/>
  <c r="O22" i="2"/>
  <c r="P22" i="2" s="1"/>
  <c r="O23" i="2"/>
  <c r="Q23" i="2" s="1"/>
  <c r="R23" i="2" s="1"/>
  <c r="O24" i="2"/>
  <c r="P24" i="2" s="1"/>
  <c r="O25" i="2"/>
  <c r="O26" i="2"/>
  <c r="O27" i="2"/>
  <c r="O28" i="2"/>
  <c r="Q28" i="2" s="1"/>
  <c r="R28" i="2" s="1"/>
  <c r="O29" i="2"/>
  <c r="Q29" i="2" s="1"/>
  <c r="R29" i="2" s="1"/>
  <c r="O30" i="2"/>
  <c r="Q30" i="2" s="1"/>
  <c r="R30" i="2" s="1"/>
  <c r="O31" i="2"/>
  <c r="Q31" i="2" s="1"/>
  <c r="R31" i="2" s="1"/>
  <c r="O32" i="2"/>
  <c r="P32" i="2" s="1"/>
  <c r="O33" i="2"/>
  <c r="P33" i="2" s="1"/>
  <c r="O34" i="2"/>
  <c r="P34" i="2" s="1"/>
  <c r="O35" i="2"/>
  <c r="O36" i="2"/>
  <c r="O37" i="2"/>
  <c r="O38" i="2"/>
  <c r="Q38" i="2" s="1"/>
  <c r="R38" i="2" s="1"/>
  <c r="O39" i="2"/>
  <c r="Q39" i="2" s="1"/>
  <c r="R39" i="2" s="1"/>
  <c r="O40" i="2"/>
  <c r="Q40" i="2" s="1"/>
  <c r="R40" i="2" s="1"/>
  <c r="O41" i="2"/>
  <c r="Q41" i="2" s="1"/>
  <c r="R41" i="2" s="1"/>
  <c r="O42" i="2"/>
  <c r="P42" i="2" s="1"/>
  <c r="O43" i="2"/>
  <c r="P43" i="2" s="1"/>
  <c r="O44" i="2"/>
  <c r="P44" i="2" s="1"/>
  <c r="O45" i="2"/>
  <c r="O46" i="2"/>
  <c r="O47" i="2"/>
  <c r="O48" i="2"/>
  <c r="Q48" i="2" s="1"/>
  <c r="R48" i="2" s="1"/>
  <c r="O49" i="2"/>
  <c r="Q49" i="2" s="1"/>
  <c r="R49" i="2" s="1"/>
  <c r="O50" i="2"/>
  <c r="Q50" i="2" s="1"/>
  <c r="R50" i="2" s="1"/>
  <c r="O51" i="2"/>
  <c r="Q51" i="2" s="1"/>
  <c r="R51" i="2" s="1"/>
  <c r="O15" i="2"/>
  <c r="P15" i="2" s="1"/>
  <c r="N16" i="2"/>
  <c r="N17" i="2"/>
  <c r="N23" i="2"/>
  <c r="N24" i="2"/>
  <c r="N25" i="2"/>
  <c r="N26" i="2"/>
  <c r="N27" i="2"/>
  <c r="N33" i="2"/>
  <c r="N34" i="2"/>
  <c r="N35" i="2"/>
  <c r="N36" i="2"/>
  <c r="N37" i="2"/>
  <c r="N43" i="2"/>
  <c r="N44" i="2"/>
  <c r="N45" i="2"/>
  <c r="N46" i="2"/>
  <c r="N47" i="2"/>
  <c r="N15" i="2"/>
  <c r="J51" i="2"/>
  <c r="N51" i="2" s="1"/>
  <c r="J50" i="2"/>
  <c r="N50" i="2" s="1"/>
  <c r="J49" i="2"/>
  <c r="N49" i="2" s="1"/>
  <c r="J48" i="2"/>
  <c r="N48" i="2" s="1"/>
  <c r="J47" i="2"/>
  <c r="J46" i="2"/>
  <c r="J45" i="2"/>
  <c r="J44" i="2"/>
  <c r="J43" i="2"/>
  <c r="J42" i="2"/>
  <c r="N42" i="2" s="1"/>
  <c r="J41" i="2"/>
  <c r="N41" i="2" s="1"/>
  <c r="J40" i="2"/>
  <c r="N40" i="2" s="1"/>
  <c r="J39" i="2"/>
  <c r="N39" i="2" s="1"/>
  <c r="J38" i="2"/>
  <c r="N38" i="2" s="1"/>
  <c r="J37" i="2"/>
  <c r="J36" i="2"/>
  <c r="J35" i="2"/>
  <c r="J34" i="2"/>
  <c r="J33" i="2"/>
  <c r="J32" i="2"/>
  <c r="N32" i="2" s="1"/>
  <c r="J31" i="2"/>
  <c r="N31" i="2" s="1"/>
  <c r="J30" i="2"/>
  <c r="N30" i="2" s="1"/>
  <c r="J29" i="2"/>
  <c r="P29" i="2" s="1"/>
  <c r="J28" i="2"/>
  <c r="N28" i="2" s="1"/>
  <c r="J27" i="2"/>
  <c r="J26" i="2"/>
  <c r="J25" i="2"/>
  <c r="J24" i="2"/>
  <c r="J23" i="2"/>
  <c r="J22" i="2"/>
  <c r="N22" i="2" s="1"/>
  <c r="J21" i="2"/>
  <c r="N21" i="2" s="1"/>
  <c r="J20" i="2"/>
  <c r="N20" i="2" s="1"/>
  <c r="J19" i="2"/>
  <c r="N19" i="2" s="1"/>
  <c r="J18" i="2"/>
  <c r="N18" i="2" s="1"/>
  <c r="J17" i="2"/>
  <c r="J16" i="2"/>
  <c r="J15" i="2"/>
  <c r="R21" i="2" l="1"/>
  <c r="P39" i="2"/>
  <c r="P51" i="2"/>
  <c r="P41" i="2"/>
  <c r="P31" i="2"/>
  <c r="P21" i="2"/>
  <c r="P19" i="2"/>
  <c r="P52" i="2" s="1"/>
  <c r="Q43" i="2"/>
  <c r="R43" i="2" s="1"/>
  <c r="Q32" i="2"/>
  <c r="R32" i="2" s="1"/>
  <c r="P49" i="2"/>
  <c r="Q33" i="2"/>
  <c r="R33" i="2" s="1"/>
  <c r="Q15" i="2"/>
  <c r="R15" i="2" s="1"/>
  <c r="R52" i="2" s="1"/>
  <c r="Q22" i="2"/>
  <c r="R22" i="2" s="1"/>
  <c r="N29" i="2"/>
  <c r="N52" i="2" s="1"/>
  <c r="P23" i="2"/>
  <c r="Q20" i="2"/>
  <c r="R20" i="2" s="1"/>
  <c r="Q42" i="2"/>
  <c r="R42" i="2" s="1"/>
  <c r="J52" i="2"/>
</calcChain>
</file>

<file path=xl/sharedStrings.xml><?xml version="1.0" encoding="utf-8"?>
<sst xmlns="http://schemas.openxmlformats.org/spreadsheetml/2006/main" count="178" uniqueCount="90">
  <si>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</si>
  <si>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</si>
  <si>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</si>
  <si>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</si>
  <si>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</si>
  <si>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</si>
  <si>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</si>
  <si>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</si>
  <si>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</si>
  <si>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</si>
  <si>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</si>
  <si>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</si>
  <si>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Immagini</t>
  </si>
  <si>
    <t>Articolo</t>
  </si>
  <si>
    <t>Descrizione</t>
  </si>
  <si>
    <t>36</t>
  </si>
  <si>
    <t>37</t>
  </si>
  <si>
    <t>38</t>
  </si>
  <si>
    <t>39</t>
  </si>
  <si>
    <t>40</t>
  </si>
  <si>
    <t>41</t>
  </si>
  <si>
    <t>QTY</t>
  </si>
  <si>
    <t xml:space="preserve">MADE IN </t>
  </si>
  <si>
    <t xml:space="preserve">COMPOSITION </t>
  </si>
  <si>
    <t>RRP €</t>
  </si>
  <si>
    <t>RRP TOT €</t>
  </si>
  <si>
    <t>COST €</t>
  </si>
  <si>
    <t>COST TOT €</t>
  </si>
  <si>
    <t>COST £</t>
  </si>
  <si>
    <t>COST TOT £</t>
  </si>
  <si>
    <t>S1M1-880168910032</t>
  </si>
  <si>
    <t>MEN SHOES - GREEN</t>
  </si>
  <si>
    <t>CN</t>
  </si>
  <si>
    <t>50%PU+25%PU SUEDE+25%MESH</t>
  </si>
  <si>
    <t>S1M1-880168910098</t>
  </si>
  <si>
    <t>MEN SHOES - WHITE/BLACK</t>
  </si>
  <si>
    <t>S1M1-880268920085</t>
  </si>
  <si>
    <t>MEN SHOES - NAVY</t>
  </si>
  <si>
    <t>80%PU+20%PU SUEDE</t>
  </si>
  <si>
    <t>S1M1-880268920096</t>
  </si>
  <si>
    <t>MEN SHOES - GREY</t>
  </si>
  <si>
    <t>S1M1-880268920099</t>
  </si>
  <si>
    <t>MEN SHOES - BLACK</t>
  </si>
  <si>
    <t>S1M1-880368930001</t>
  </si>
  <si>
    <t>MEN SHOES - WHITE</t>
  </si>
  <si>
    <t>90%PU+10%PU SUEDE</t>
  </si>
  <si>
    <t>S1M1-880368930098</t>
  </si>
  <si>
    <t>S1M1-880368930099</t>
  </si>
  <si>
    <t>S1M1-880468940001</t>
  </si>
  <si>
    <t>50%PU+50%PU SUEDE</t>
  </si>
  <si>
    <t>S1M1-880468940052</t>
  </si>
  <si>
    <t>MEN SHOES - RED</t>
  </si>
  <si>
    <t>S1M1-880468940094</t>
  </si>
  <si>
    <t>S1M1-880468940099</t>
  </si>
  <si>
    <t>S1M1-880668960094</t>
  </si>
  <si>
    <t>S1M1-880668960099</t>
  </si>
  <si>
    <t>S1M1-880768970001</t>
  </si>
  <si>
    <t>100%PU</t>
  </si>
  <si>
    <t>S1M1-880768970052</t>
  </si>
  <si>
    <t>S1M1-880768970081</t>
  </si>
  <si>
    <t>MEN SHOES - DARK NAVY</t>
  </si>
  <si>
    <t>S1M1-880768970099</t>
  </si>
  <si>
    <t>S1M1-880868970001</t>
  </si>
  <si>
    <t>S1M1-880868970052</t>
  </si>
  <si>
    <t>S1M1-880868970081</t>
  </si>
  <si>
    <t>S1M1-880868970099</t>
  </si>
  <si>
    <t>S2M1-880168910012</t>
  </si>
  <si>
    <t>WOMEN SHOES - BEIGE</t>
  </si>
  <si>
    <t>S2M1-880168910078</t>
  </si>
  <si>
    <t>WOMEN SHOES - SKY BLUE</t>
  </si>
  <si>
    <t>S2M1-880268920092</t>
  </si>
  <si>
    <t>WOMEN SHOES - GREY</t>
  </si>
  <si>
    <t>S2M1-880368930001</t>
  </si>
  <si>
    <t>WOMEN SHOES - WHITE</t>
  </si>
  <si>
    <t>S2M1-880368930024</t>
  </si>
  <si>
    <t>WOMEN SHOES - Fantasia</t>
  </si>
  <si>
    <t>S2M1-880368930094</t>
  </si>
  <si>
    <t>S2M1-880468940099</t>
  </si>
  <si>
    <t>WOMEN SHOES - BLACK</t>
  </si>
  <si>
    <t>S2M1-880568950052</t>
  </si>
  <si>
    <t>WOMEN SHOES - RED</t>
  </si>
  <si>
    <t>70%PU+30%PU SUEDE</t>
  </si>
  <si>
    <t>S2M1-880668960048</t>
  </si>
  <si>
    <t>WOMEN SHOES - PINK</t>
  </si>
  <si>
    <t>S2M1-880668960094</t>
  </si>
  <si>
    <t>S2M1-880768970001</t>
  </si>
  <si>
    <t>S2M1-880768970048</t>
  </si>
  <si>
    <t>S2M1-880868970001</t>
  </si>
  <si>
    <t>S2M1-880868970048</t>
  </si>
  <si>
    <t>S2M1-880868970099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</si>
</sst>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7">
    <font>
      <sz val="11"/>
      <color theme="1"/>
      <name val="Aptos Narrow"/>
      <charset val="134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" fontId="3" fillId="0" borderId="3" xfId="2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3" xfId="4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 wrapText="1"/>
    </xf>
    <xf numFmtId="166" fontId="3" fillId="0" borderId="3" xfId="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5">
    <cellStyle name="Normal" xfId="0" builtinId="0"/>
    <cellStyle name="Normale 2" xfId="1" xr:uid="{00000000-0005-0000-0000-000031000000}"/>
    <cellStyle name="Normale 2 2" xfId="2" xr:uid="{00000000-0005-0000-0000-000032000000}"/>
    <cellStyle name="Normale 4" xfId="3" xr:uid="{00000000-0005-0000-0000-000033000000}"/>
    <cellStyle name="Valuta 2 3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72675</xdr:colOff>
      <xdr:row>14</xdr:row>
      <xdr:rowOff>103783</xdr:rowOff>
    </xdr:from>
    <xdr:to>
      <xdr:col>0</xdr:col>
      <xdr:colOff>1246790</xdr:colOff>
      <xdr:row>14</xdr:row>
      <xdr:rowOff>788948</xdr:rowOff>
    </xdr:to>
    <xdr:pic>
      <xdr:nvPicPr>
        <xdr:cNvPr id="2" name="Immagine 1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" y="2494280"/>
          <a:ext cx="1174115" cy="685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72527</xdr:rowOff>
    </xdr:from>
    <xdr:to>
      <xdr:col>0</xdr:col>
      <xdr:colOff>1283970</xdr:colOff>
      <xdr:row>15</xdr:row>
      <xdr:rowOff>795792</xdr:rowOff>
    </xdr:to>
    <xdr:pic>
      <xdr:nvPicPr>
        <xdr:cNvPr id="3" name="Immagine 1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665"/>
          <a:ext cx="1283970" cy="723265"/>
        </a:xfrm>
        <a:prstGeom prst="rect">
          <a:avLst/>
        </a:prstGeom>
      </xdr:spPr>
    </xdr:pic>
    <xdr:clientData/>
  </xdr:twoCellAnchor>
  <xdr:twoCellAnchor editAs="oneCell">
    <xdr:from>
      <xdr:col>0</xdr:col>
      <xdr:colOff>129580</xdr:colOff>
      <xdr:row>16</xdr:row>
      <xdr:rowOff>88900</xdr:rowOff>
    </xdr:from>
    <xdr:to>
      <xdr:col>0</xdr:col>
      <xdr:colOff>1316395</xdr:colOff>
      <xdr:row>16</xdr:row>
      <xdr:rowOff>782320</xdr:rowOff>
    </xdr:to>
    <xdr:pic>
      <xdr:nvPicPr>
        <xdr:cNvPr id="4" name="Immagine 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4384675"/>
          <a:ext cx="1186815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31529</xdr:colOff>
      <xdr:row>17</xdr:row>
      <xdr:rowOff>102907</xdr:rowOff>
    </xdr:from>
    <xdr:to>
      <xdr:col>0</xdr:col>
      <xdr:colOff>1316134</xdr:colOff>
      <xdr:row>17</xdr:row>
      <xdr:rowOff>795057</xdr:rowOff>
    </xdr:to>
    <xdr:pic>
      <xdr:nvPicPr>
        <xdr:cNvPr id="5" name="Immagine 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" y="5351145"/>
          <a:ext cx="1284605" cy="692150"/>
        </a:xfrm>
        <a:prstGeom prst="rect">
          <a:avLst/>
        </a:prstGeom>
      </xdr:spPr>
    </xdr:pic>
    <xdr:clientData/>
  </xdr:twoCellAnchor>
  <xdr:twoCellAnchor editAs="oneCell">
    <xdr:from>
      <xdr:col>0</xdr:col>
      <xdr:colOff>31528</xdr:colOff>
      <xdr:row>18</xdr:row>
      <xdr:rowOff>88900</xdr:rowOff>
    </xdr:from>
    <xdr:to>
      <xdr:col>0</xdr:col>
      <xdr:colOff>1316133</xdr:colOff>
      <xdr:row>18</xdr:row>
      <xdr:rowOff>824865</xdr:rowOff>
    </xdr:to>
    <xdr:pic>
      <xdr:nvPicPr>
        <xdr:cNvPr id="6" name="Immagine 1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" y="6289675"/>
          <a:ext cx="1284605" cy="7359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116915</xdr:rowOff>
    </xdr:from>
    <xdr:to>
      <xdr:col>0</xdr:col>
      <xdr:colOff>1283970</xdr:colOff>
      <xdr:row>19</xdr:row>
      <xdr:rowOff>871930</xdr:rowOff>
    </xdr:to>
    <xdr:pic>
      <xdr:nvPicPr>
        <xdr:cNvPr id="7" name="Immagine 1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115"/>
          <a:ext cx="1283970" cy="755015"/>
        </a:xfrm>
        <a:prstGeom prst="rect">
          <a:avLst/>
        </a:prstGeom>
      </xdr:spPr>
    </xdr:pic>
    <xdr:clientData/>
  </xdr:twoCellAnchor>
  <xdr:twoCellAnchor editAs="oneCell">
    <xdr:from>
      <xdr:col>0</xdr:col>
      <xdr:colOff>87558</xdr:colOff>
      <xdr:row>20</xdr:row>
      <xdr:rowOff>88900</xdr:rowOff>
    </xdr:from>
    <xdr:to>
      <xdr:col>1</xdr:col>
      <xdr:colOff>120578</xdr:colOff>
      <xdr:row>20</xdr:row>
      <xdr:rowOff>877570</xdr:rowOff>
    </xdr:to>
    <xdr:pic>
      <xdr:nvPicPr>
        <xdr:cNvPr id="8" name="Immagine 1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5" y="8194675"/>
          <a:ext cx="1480820" cy="788670"/>
        </a:xfrm>
        <a:prstGeom prst="rect">
          <a:avLst/>
        </a:prstGeom>
      </xdr:spPr>
    </xdr:pic>
    <xdr:clientData/>
  </xdr:twoCellAnchor>
  <xdr:twoCellAnchor editAs="oneCell">
    <xdr:from>
      <xdr:col>0</xdr:col>
      <xdr:colOff>60417</xdr:colOff>
      <xdr:row>21</xdr:row>
      <xdr:rowOff>102907</xdr:rowOff>
    </xdr:from>
    <xdr:to>
      <xdr:col>0</xdr:col>
      <xdr:colOff>1329782</xdr:colOff>
      <xdr:row>21</xdr:row>
      <xdr:rowOff>887132</xdr:rowOff>
    </xdr:to>
    <xdr:pic>
      <xdr:nvPicPr>
        <xdr:cNvPr id="9" name="Immagine 1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61145"/>
          <a:ext cx="1269365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88900</xdr:rowOff>
    </xdr:from>
    <xdr:to>
      <xdr:col>0</xdr:col>
      <xdr:colOff>1269365</xdr:colOff>
      <xdr:row>22</xdr:row>
      <xdr:rowOff>840105</xdr:rowOff>
    </xdr:to>
    <xdr:pic>
      <xdr:nvPicPr>
        <xdr:cNvPr id="10" name="Immagine 1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9675"/>
          <a:ext cx="12693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46877</xdr:rowOff>
    </xdr:from>
    <xdr:to>
      <xdr:col>0</xdr:col>
      <xdr:colOff>1269365</xdr:colOff>
      <xdr:row>23</xdr:row>
      <xdr:rowOff>880632</xdr:rowOff>
    </xdr:to>
    <xdr:pic>
      <xdr:nvPicPr>
        <xdr:cNvPr id="11" name="Immagine 12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09630"/>
          <a:ext cx="1269365" cy="8337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102907</xdr:rowOff>
    </xdr:from>
    <xdr:to>
      <xdr:col>0</xdr:col>
      <xdr:colOff>1288416</xdr:colOff>
      <xdr:row>24</xdr:row>
      <xdr:rowOff>833157</xdr:rowOff>
    </xdr:to>
    <xdr:pic>
      <xdr:nvPicPr>
        <xdr:cNvPr id="12" name="Immagine 1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18645"/>
          <a:ext cx="1288415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74426</xdr:colOff>
      <xdr:row>25</xdr:row>
      <xdr:rowOff>88900</xdr:rowOff>
    </xdr:from>
    <xdr:to>
      <xdr:col>0</xdr:col>
      <xdr:colOff>1343791</xdr:colOff>
      <xdr:row>25</xdr:row>
      <xdr:rowOff>836930</xdr:rowOff>
    </xdr:to>
    <xdr:pic>
      <xdr:nvPicPr>
        <xdr:cNvPr id="13" name="Immagine 12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" y="12957175"/>
          <a:ext cx="1269365" cy="748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72266</xdr:rowOff>
    </xdr:from>
    <xdr:to>
      <xdr:col>0</xdr:col>
      <xdr:colOff>1313815</xdr:colOff>
      <xdr:row>26</xdr:row>
      <xdr:rowOff>799976</xdr:rowOff>
    </xdr:to>
    <xdr:pic>
      <xdr:nvPicPr>
        <xdr:cNvPr id="14" name="Immagine 13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2530"/>
          <a:ext cx="1313815" cy="727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44251</xdr:rowOff>
    </xdr:from>
    <xdr:to>
      <xdr:col>0</xdr:col>
      <xdr:colOff>1313815</xdr:colOff>
      <xdr:row>27</xdr:row>
      <xdr:rowOff>766881</xdr:rowOff>
    </xdr:to>
    <xdr:pic>
      <xdr:nvPicPr>
        <xdr:cNvPr id="15" name="Immagine 1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7090"/>
          <a:ext cx="1313815" cy="7226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88899</xdr:rowOff>
    </xdr:from>
    <xdr:to>
      <xdr:col>0</xdr:col>
      <xdr:colOff>1339215</xdr:colOff>
      <xdr:row>29</xdr:row>
      <xdr:rowOff>923289</xdr:rowOff>
    </xdr:to>
    <xdr:pic>
      <xdr:nvPicPr>
        <xdr:cNvPr id="16" name="Immagine 13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6540"/>
          <a:ext cx="133921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88899</xdr:rowOff>
    </xdr:from>
    <xdr:to>
      <xdr:col>0</xdr:col>
      <xdr:colOff>1339215</xdr:colOff>
      <xdr:row>30</xdr:row>
      <xdr:rowOff>923289</xdr:rowOff>
    </xdr:to>
    <xdr:pic>
      <xdr:nvPicPr>
        <xdr:cNvPr id="17" name="Immagine 13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19040"/>
          <a:ext cx="133921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60885</xdr:rowOff>
    </xdr:from>
    <xdr:to>
      <xdr:col>0</xdr:col>
      <xdr:colOff>1339215</xdr:colOff>
      <xdr:row>31</xdr:row>
      <xdr:rowOff>895275</xdr:rowOff>
    </xdr:to>
    <xdr:pic>
      <xdr:nvPicPr>
        <xdr:cNvPr id="18" name="Immagine 13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43600"/>
          <a:ext cx="133921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44775</xdr:colOff>
      <xdr:row>33</xdr:row>
      <xdr:rowOff>101270</xdr:rowOff>
    </xdr:from>
    <xdr:to>
      <xdr:col>0</xdr:col>
      <xdr:colOff>1302075</xdr:colOff>
      <xdr:row>33</xdr:row>
      <xdr:rowOff>919785</xdr:rowOff>
    </xdr:to>
    <xdr:pic>
      <xdr:nvPicPr>
        <xdr:cNvPr id="19" name="Immagine 1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20589240"/>
          <a:ext cx="1257300" cy="818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42614</xdr:rowOff>
    </xdr:from>
    <xdr:to>
      <xdr:col>0</xdr:col>
      <xdr:colOff>1195070</xdr:colOff>
      <xdr:row>34</xdr:row>
      <xdr:rowOff>893514</xdr:rowOff>
    </xdr:to>
    <xdr:pic>
      <xdr:nvPicPr>
        <xdr:cNvPr id="20" name="Immagine 13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83320"/>
          <a:ext cx="1195070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136572</xdr:colOff>
      <xdr:row>35</xdr:row>
      <xdr:rowOff>74017</xdr:rowOff>
    </xdr:from>
    <xdr:to>
      <xdr:col>0</xdr:col>
      <xdr:colOff>1286557</xdr:colOff>
      <xdr:row>35</xdr:row>
      <xdr:rowOff>893167</xdr:rowOff>
    </xdr:to>
    <xdr:pic>
      <xdr:nvPicPr>
        <xdr:cNvPr id="21" name="Immagine 13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5" y="22466935"/>
          <a:ext cx="114998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74892</xdr:rowOff>
    </xdr:from>
    <xdr:to>
      <xdr:col>0</xdr:col>
      <xdr:colOff>1283970</xdr:colOff>
      <xdr:row>36</xdr:row>
      <xdr:rowOff>927697</xdr:rowOff>
    </xdr:to>
    <xdr:pic>
      <xdr:nvPicPr>
        <xdr:cNvPr id="22" name="Immagine 13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20070"/>
          <a:ext cx="1283970" cy="8528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146679</xdr:rowOff>
    </xdr:from>
    <xdr:to>
      <xdr:col>0</xdr:col>
      <xdr:colOff>1266825</xdr:colOff>
      <xdr:row>37</xdr:row>
      <xdr:rowOff>891534</xdr:rowOff>
    </xdr:to>
    <xdr:pic>
      <xdr:nvPicPr>
        <xdr:cNvPr id="23" name="Immagine 14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44325"/>
          <a:ext cx="1266825" cy="744855"/>
        </a:xfrm>
        <a:prstGeom prst="rect">
          <a:avLst/>
        </a:prstGeom>
      </xdr:spPr>
    </xdr:pic>
    <xdr:clientData/>
  </xdr:twoCellAnchor>
  <xdr:twoCellAnchor editAs="oneCell">
    <xdr:from>
      <xdr:col>0</xdr:col>
      <xdr:colOff>43785</xdr:colOff>
      <xdr:row>38</xdr:row>
      <xdr:rowOff>164190</xdr:rowOff>
    </xdr:from>
    <xdr:to>
      <xdr:col>0</xdr:col>
      <xdr:colOff>1283940</xdr:colOff>
      <xdr:row>38</xdr:row>
      <xdr:rowOff>855705</xdr:rowOff>
    </xdr:to>
    <xdr:pic>
      <xdr:nvPicPr>
        <xdr:cNvPr id="24" name="Immagine 14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" y="25414605"/>
          <a:ext cx="1240155" cy="691515"/>
        </a:xfrm>
        <a:prstGeom prst="rect">
          <a:avLst/>
        </a:prstGeom>
      </xdr:spPr>
    </xdr:pic>
    <xdr:clientData/>
  </xdr:twoCellAnchor>
  <xdr:twoCellAnchor editAs="oneCell">
    <xdr:from>
      <xdr:col>0</xdr:col>
      <xdr:colOff>3515</xdr:colOff>
      <xdr:row>43</xdr:row>
      <xdr:rowOff>88900</xdr:rowOff>
    </xdr:from>
    <xdr:to>
      <xdr:col>0</xdr:col>
      <xdr:colOff>1247480</xdr:colOff>
      <xdr:row>43</xdr:row>
      <xdr:rowOff>768985</xdr:rowOff>
    </xdr:to>
    <xdr:pic>
      <xdr:nvPicPr>
        <xdr:cNvPr id="25" name="Immagine 14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" y="30102175"/>
          <a:ext cx="1243965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103317</xdr:colOff>
      <xdr:row>44</xdr:row>
      <xdr:rowOff>88900</xdr:rowOff>
    </xdr:from>
    <xdr:to>
      <xdr:col>0</xdr:col>
      <xdr:colOff>1298387</xdr:colOff>
      <xdr:row>44</xdr:row>
      <xdr:rowOff>749300</xdr:rowOff>
    </xdr:to>
    <xdr:pic>
      <xdr:nvPicPr>
        <xdr:cNvPr id="26" name="Immagine 14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31054675"/>
          <a:ext cx="119507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117324</xdr:colOff>
      <xdr:row>45</xdr:row>
      <xdr:rowOff>102907</xdr:rowOff>
    </xdr:from>
    <xdr:to>
      <xdr:col>0</xdr:col>
      <xdr:colOff>1312394</xdr:colOff>
      <xdr:row>45</xdr:row>
      <xdr:rowOff>768387</xdr:rowOff>
    </xdr:to>
    <xdr:pic>
      <xdr:nvPicPr>
        <xdr:cNvPr id="27" name="Immagine 14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32021145"/>
          <a:ext cx="1195070" cy="665480"/>
        </a:xfrm>
        <a:prstGeom prst="rect">
          <a:avLst/>
        </a:prstGeom>
      </xdr:spPr>
    </xdr:pic>
    <xdr:clientData/>
  </xdr:twoCellAnchor>
  <xdr:twoCellAnchor editAs="oneCell">
    <xdr:from>
      <xdr:col>0</xdr:col>
      <xdr:colOff>61294</xdr:colOff>
      <xdr:row>47</xdr:row>
      <xdr:rowOff>88900</xdr:rowOff>
    </xdr:from>
    <xdr:to>
      <xdr:col>0</xdr:col>
      <xdr:colOff>1256364</xdr:colOff>
      <xdr:row>47</xdr:row>
      <xdr:rowOff>825500</xdr:rowOff>
    </xdr:to>
    <xdr:pic>
      <xdr:nvPicPr>
        <xdr:cNvPr id="28" name="Immagine 14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3912175"/>
          <a:ext cx="119507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89310</xdr:colOff>
      <xdr:row>49</xdr:row>
      <xdr:rowOff>60886</xdr:rowOff>
    </xdr:from>
    <xdr:to>
      <xdr:col>0</xdr:col>
      <xdr:colOff>1284380</xdr:colOff>
      <xdr:row>49</xdr:row>
      <xdr:rowOff>848286</xdr:rowOff>
    </xdr:to>
    <xdr:pic>
      <xdr:nvPicPr>
        <xdr:cNvPr id="29" name="Immagine 14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5788600"/>
          <a:ext cx="119507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159347</xdr:colOff>
      <xdr:row>50</xdr:row>
      <xdr:rowOff>88900</xdr:rowOff>
    </xdr:from>
    <xdr:to>
      <xdr:col>0</xdr:col>
      <xdr:colOff>1290917</xdr:colOff>
      <xdr:row>50</xdr:row>
      <xdr:rowOff>876300</xdr:rowOff>
    </xdr:to>
    <xdr:pic>
      <xdr:nvPicPr>
        <xdr:cNvPr id="30" name="Immagine 15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36769675"/>
          <a:ext cx="113157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181719</xdr:rowOff>
    </xdr:from>
    <xdr:to>
      <xdr:col>0</xdr:col>
      <xdr:colOff>1243330</xdr:colOff>
      <xdr:row>42</xdr:row>
      <xdr:rowOff>877679</xdr:rowOff>
    </xdr:to>
    <xdr:pic>
      <xdr:nvPicPr>
        <xdr:cNvPr id="31" name="Immagine 15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42385"/>
          <a:ext cx="1243330" cy="695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95686</xdr:rowOff>
    </xdr:from>
    <xdr:to>
      <xdr:col>0</xdr:col>
      <xdr:colOff>1353820</xdr:colOff>
      <xdr:row>40</xdr:row>
      <xdr:rowOff>763071</xdr:rowOff>
    </xdr:to>
    <xdr:pic>
      <xdr:nvPicPr>
        <xdr:cNvPr id="32" name="Immagine 17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251025"/>
          <a:ext cx="1353820" cy="66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169340</xdr:rowOff>
    </xdr:from>
    <xdr:to>
      <xdr:col>0</xdr:col>
      <xdr:colOff>1315085</xdr:colOff>
      <xdr:row>39</xdr:row>
      <xdr:rowOff>771955</xdr:rowOff>
    </xdr:to>
    <xdr:pic>
      <xdr:nvPicPr>
        <xdr:cNvPr id="33" name="Immagine 18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372185"/>
          <a:ext cx="1315085" cy="60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20136</xdr:colOff>
      <xdr:row>41</xdr:row>
      <xdr:rowOff>108057</xdr:rowOff>
    </xdr:from>
    <xdr:to>
      <xdr:col>0</xdr:col>
      <xdr:colOff>1362526</xdr:colOff>
      <xdr:row>41</xdr:row>
      <xdr:rowOff>750677</xdr:rowOff>
    </xdr:to>
    <xdr:pic>
      <xdr:nvPicPr>
        <xdr:cNvPr id="34" name="Immagine 18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28216225"/>
          <a:ext cx="1342390" cy="64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37110</xdr:rowOff>
    </xdr:from>
    <xdr:to>
      <xdr:col>0</xdr:col>
      <xdr:colOff>1245235</xdr:colOff>
      <xdr:row>32</xdr:row>
      <xdr:rowOff>828320</xdr:rowOff>
    </xdr:to>
    <xdr:pic>
      <xdr:nvPicPr>
        <xdr:cNvPr id="35" name="Immagine 18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572605"/>
          <a:ext cx="1245235" cy="791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41942</xdr:rowOff>
    </xdr:from>
    <xdr:to>
      <xdr:col>0</xdr:col>
      <xdr:colOff>1336675</xdr:colOff>
      <xdr:row>28</xdr:row>
      <xdr:rowOff>879507</xdr:rowOff>
    </xdr:to>
    <xdr:pic>
      <xdr:nvPicPr>
        <xdr:cNvPr id="36" name="Immagine 1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767685"/>
          <a:ext cx="1336675" cy="83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73007</xdr:colOff>
      <xdr:row>48</xdr:row>
      <xdr:rowOff>49481</xdr:rowOff>
    </xdr:from>
    <xdr:to>
      <xdr:col>0</xdr:col>
      <xdr:colOff>1261092</xdr:colOff>
      <xdr:row>48</xdr:row>
      <xdr:rowOff>853391</xdr:rowOff>
    </xdr:to>
    <xdr:pic>
      <xdr:nvPicPr>
        <xdr:cNvPr id="37" name="Immagine 18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90" y="34824670"/>
          <a:ext cx="1188085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55725</xdr:colOff>
      <xdr:row>46</xdr:row>
      <xdr:rowOff>72583</xdr:rowOff>
    </xdr:from>
    <xdr:to>
      <xdr:col>0</xdr:col>
      <xdr:colOff>1240635</xdr:colOff>
      <xdr:row>46</xdr:row>
      <xdr:rowOff>809818</xdr:rowOff>
    </xdr:to>
    <xdr:pic>
      <xdr:nvPicPr>
        <xdr:cNvPr id="38" name="Immagine 18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45" y="32943165"/>
          <a:ext cx="1184910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zoomScaleNormal="100" workbookViewId="0">
      <pane ySplit="14" topLeftCell="A24" activePane="bottomLeft" state="frozen"/>
      <selection pane="bottomLeft" activeCell="I9" sqref="I9"/>
    </sheetView>
  </sheetViews>
  <sheetFormatPr defaultColWidth="9" defaultRowHeight="15.75"/>
  <cols>
    <col min="1" max="1" width="19" style="2" customWidth="1"/>
    <col min="2" max="2" width="17" style="2" customWidth="1"/>
    <col min="3" max="3" width="20.86328125" style="2" customWidth="1"/>
    <col min="4" max="9" width="5" style="2" customWidth="1"/>
    <col min="10" max="10" width="5.1328125" style="16" bestFit="1" customWidth="1"/>
    <col min="11" max="11" width="9" style="2"/>
    <col min="12" max="12" width="16" style="2" bestFit="1" customWidth="1"/>
    <col min="13" max="16" width="12.59765625" style="9" customWidth="1"/>
    <col min="17" max="18" width="12.59765625" style="13" customWidth="1"/>
    <col min="19" max="16384" width="9" style="2"/>
  </cols>
  <sheetData>
    <row r="1" spans="1:18">
      <c r="A1" s="17" t="s">
        <v>0</v>
      </c>
      <c r="B1" s="18"/>
      <c r="C1" s="19"/>
    </row>
    <row r="2" spans="1:18">
      <c r="A2" s="20" t="s">
        <v>1</v>
      </c>
      <c r="B2" s="20"/>
      <c r="C2" s="20"/>
    </row>
    <row r="3" spans="1:18">
      <c r="A3" s="20" t="s">
        <v>2</v>
      </c>
      <c r="B3" s="20"/>
      <c r="C3" s="20"/>
    </row>
    <row r="4" spans="1:18">
      <c r="A4" s="20" t="s">
        <v>3</v>
      </c>
      <c r="B4" s="20"/>
      <c r="C4" s="20"/>
    </row>
    <row r="5" spans="1:18">
      <c r="A5" s="20" t="s">
        <v>4</v>
      </c>
      <c r="B5" s="20"/>
      <c r="C5" s="20"/>
    </row>
    <row r="6" spans="1:18">
      <c r="A6" s="20" t="s">
        <v>5</v>
      </c>
      <c r="B6" s="20"/>
      <c r="C6" s="20"/>
    </row>
    <row r="7" spans="1:18">
      <c r="A7" s="20" t="s">
        <v>6</v>
      </c>
      <c r="B7" s="20"/>
      <c r="C7" s="20"/>
    </row>
    <row r="8" spans="1:18">
      <c r="A8" s="20" t="s">
        <v>7</v>
      </c>
      <c r="B8" s="20"/>
      <c r="C8" s="20"/>
    </row>
    <row r="9" spans="1:18">
      <c r="A9" s="20" t="s">
        <v>8</v>
      </c>
      <c r="B9" s="20"/>
      <c r="C9" s="20"/>
    </row>
    <row r="10" spans="1:18">
      <c r="A10" s="21" t="s">
        <v>9</v>
      </c>
      <c r="B10" s="22"/>
      <c r="C10" s="23"/>
    </row>
    <row r="11" spans="1:18">
      <c r="A11" s="21" t="s">
        <v>10</v>
      </c>
      <c r="B11" s="22"/>
      <c r="C11" s="23"/>
    </row>
    <row r="12" spans="1:18">
      <c r="A12" s="21" t="s">
        <v>11</v>
      </c>
      <c r="B12" s="22"/>
      <c r="C12" s="23"/>
    </row>
    <row r="14" spans="1:18">
      <c r="A14" s="11" t="s">
        <v>12</v>
      </c>
      <c r="B14" s="11" t="s">
        <v>13</v>
      </c>
      <c r="C14" s="11" t="s">
        <v>14</v>
      </c>
      <c r="D14" s="11" t="s">
        <v>15</v>
      </c>
      <c r="E14" s="11" t="s">
        <v>16</v>
      </c>
      <c r="F14" s="11" t="s">
        <v>17</v>
      </c>
      <c r="G14" s="11" t="s">
        <v>18</v>
      </c>
      <c r="H14" s="11" t="s">
        <v>19</v>
      </c>
      <c r="I14" s="11" t="s">
        <v>20</v>
      </c>
      <c r="J14" s="11" t="s">
        <v>21</v>
      </c>
      <c r="K14" s="11" t="s">
        <v>22</v>
      </c>
      <c r="L14" s="11" t="s">
        <v>23</v>
      </c>
      <c r="M14" s="12" t="s">
        <v>24</v>
      </c>
      <c r="N14" s="12" t="s">
        <v>25</v>
      </c>
      <c r="O14" s="12" t="s">
        <v>26</v>
      </c>
      <c r="P14" s="12" t="s">
        <v>27</v>
      </c>
      <c r="Q14" s="14" t="s">
        <v>28</v>
      </c>
      <c r="R14" s="14" t="s">
        <v>29</v>
      </c>
    </row>
    <row r="15" spans="1:18" ht="75" customHeight="1">
      <c r="A15" s="3"/>
      <c r="B15" s="4" t="s">
        <v>30</v>
      </c>
      <c r="C15" s="4" t="s">
        <v>31</v>
      </c>
      <c r="D15" s="5"/>
      <c r="E15" s="5"/>
      <c r="F15" s="5"/>
      <c r="G15" s="5"/>
      <c r="H15" s="6">
        <v>5</v>
      </c>
      <c r="I15" s="6">
        <v>22</v>
      </c>
      <c r="J15" s="8">
        <f t="shared" ref="J15:J51" si="0">SUM(D15:I15)</f>
        <v>27</v>
      </c>
      <c r="K15" s="7" t="s">
        <v>32</v>
      </c>
      <c r="L15" s="1" t="s">
        <v>33</v>
      </c>
      <c r="M15" s="10">
        <v>375</v>
      </c>
      <c r="N15" s="10">
        <f t="shared" ref="N15:N51" si="1">SUM(M15*J15)</f>
        <v>10125</v>
      </c>
      <c r="O15" s="10">
        <f t="shared" ref="O15:O51" si="2">SUM(M15*0.162)</f>
        <v>60.75</v>
      </c>
      <c r="P15" s="10">
        <f t="shared" ref="P15:P51" si="3">SUM(O15*J15)</f>
        <v>1640.25</v>
      </c>
      <c r="Q15" s="15">
        <f>SUM(O15/1.12)</f>
        <v>54.241071428571423</v>
      </c>
      <c r="R15" s="15">
        <f t="shared" ref="R15:R51" si="4">SUM(Q15*J15)</f>
        <v>1464.5089285714284</v>
      </c>
    </row>
    <row r="16" spans="1:18" ht="75" customHeight="1">
      <c r="A16" s="3"/>
      <c r="B16" s="4" t="s">
        <v>34</v>
      </c>
      <c r="C16" s="4" t="s">
        <v>35</v>
      </c>
      <c r="D16" s="5"/>
      <c r="E16" s="5"/>
      <c r="F16" s="5"/>
      <c r="G16" s="5"/>
      <c r="H16" s="6">
        <v>17</v>
      </c>
      <c r="I16" s="6">
        <v>49</v>
      </c>
      <c r="J16" s="8">
        <f t="shared" si="0"/>
        <v>66</v>
      </c>
      <c r="K16" s="7" t="s">
        <v>32</v>
      </c>
      <c r="L16" s="1" t="s">
        <v>33</v>
      </c>
      <c r="M16" s="10">
        <v>375</v>
      </c>
      <c r="N16" s="10">
        <f t="shared" si="1"/>
        <v>24750</v>
      </c>
      <c r="O16" s="10">
        <f t="shared" si="2"/>
        <v>60.75</v>
      </c>
      <c r="P16" s="10">
        <f t="shared" si="3"/>
        <v>4009.5</v>
      </c>
      <c r="Q16" s="15">
        <f t="shared" ref="Q16:Q51" si="5">SUM(O16/1.12)</f>
        <v>54.241071428571423</v>
      </c>
      <c r="R16" s="15">
        <f t="shared" si="4"/>
        <v>3579.9107142857138</v>
      </c>
    </row>
    <row r="17" spans="1:18" ht="75" customHeight="1">
      <c r="A17" s="3"/>
      <c r="B17" s="4" t="s">
        <v>36</v>
      </c>
      <c r="C17" s="4" t="s">
        <v>37</v>
      </c>
      <c r="D17" s="5"/>
      <c r="E17" s="5"/>
      <c r="F17" s="5"/>
      <c r="G17" s="5"/>
      <c r="H17" s="5"/>
      <c r="I17" s="6">
        <v>5</v>
      </c>
      <c r="J17" s="8">
        <f t="shared" si="0"/>
        <v>5</v>
      </c>
      <c r="K17" s="7" t="s">
        <v>32</v>
      </c>
      <c r="L17" s="1" t="s">
        <v>38</v>
      </c>
      <c r="M17" s="10">
        <v>400</v>
      </c>
      <c r="N17" s="10">
        <f t="shared" si="1"/>
        <v>2000</v>
      </c>
      <c r="O17" s="10">
        <f t="shared" si="2"/>
        <v>64.8</v>
      </c>
      <c r="P17" s="10">
        <f t="shared" si="3"/>
        <v>324</v>
      </c>
      <c r="Q17" s="15">
        <f t="shared" si="5"/>
        <v>57.857142857142847</v>
      </c>
      <c r="R17" s="15">
        <f t="shared" si="4"/>
        <v>289.28571428571422</v>
      </c>
    </row>
    <row r="18" spans="1:18" ht="75" customHeight="1">
      <c r="A18" s="3"/>
      <c r="B18" s="4" t="s">
        <v>39</v>
      </c>
      <c r="C18" s="4" t="s">
        <v>40</v>
      </c>
      <c r="D18" s="5"/>
      <c r="E18" s="5"/>
      <c r="F18" s="5"/>
      <c r="G18" s="5"/>
      <c r="H18" s="5"/>
      <c r="I18" s="6">
        <v>6</v>
      </c>
      <c r="J18" s="8">
        <f t="shared" si="0"/>
        <v>6</v>
      </c>
      <c r="K18" s="7" t="s">
        <v>32</v>
      </c>
      <c r="L18" s="1" t="s">
        <v>38</v>
      </c>
      <c r="M18" s="10">
        <v>400</v>
      </c>
      <c r="N18" s="10">
        <f t="shared" si="1"/>
        <v>2400</v>
      </c>
      <c r="O18" s="10">
        <f t="shared" si="2"/>
        <v>64.8</v>
      </c>
      <c r="P18" s="10">
        <f t="shared" si="3"/>
        <v>388.79999999999995</v>
      </c>
      <c r="Q18" s="15">
        <f t="shared" si="5"/>
        <v>57.857142857142847</v>
      </c>
      <c r="R18" s="15">
        <f t="shared" si="4"/>
        <v>347.14285714285711</v>
      </c>
    </row>
    <row r="19" spans="1:18" ht="75" customHeight="1">
      <c r="A19" s="3"/>
      <c r="B19" s="4" t="s">
        <v>41</v>
      </c>
      <c r="C19" s="4" t="s">
        <v>42</v>
      </c>
      <c r="D19" s="5"/>
      <c r="E19" s="5"/>
      <c r="F19" s="5"/>
      <c r="G19" s="5"/>
      <c r="H19" s="5"/>
      <c r="I19" s="6">
        <v>10</v>
      </c>
      <c r="J19" s="8">
        <f t="shared" si="0"/>
        <v>10</v>
      </c>
      <c r="K19" s="7" t="s">
        <v>32</v>
      </c>
      <c r="L19" s="1" t="s">
        <v>38</v>
      </c>
      <c r="M19" s="10">
        <v>400</v>
      </c>
      <c r="N19" s="10">
        <f t="shared" si="1"/>
        <v>4000</v>
      </c>
      <c r="O19" s="10">
        <f t="shared" si="2"/>
        <v>64.8</v>
      </c>
      <c r="P19" s="10">
        <f t="shared" si="3"/>
        <v>648</v>
      </c>
      <c r="Q19" s="15">
        <f t="shared" si="5"/>
        <v>57.857142857142847</v>
      </c>
      <c r="R19" s="15">
        <f t="shared" si="4"/>
        <v>578.57142857142844</v>
      </c>
    </row>
    <row r="20" spans="1:18" ht="75" customHeight="1">
      <c r="A20" s="3"/>
      <c r="B20" s="4" t="s">
        <v>43</v>
      </c>
      <c r="C20" s="4" t="s">
        <v>44</v>
      </c>
      <c r="D20" s="5"/>
      <c r="E20" s="5"/>
      <c r="F20" s="5"/>
      <c r="G20" s="5"/>
      <c r="H20" s="6">
        <v>2</v>
      </c>
      <c r="I20" s="6">
        <v>8</v>
      </c>
      <c r="J20" s="8">
        <f t="shared" si="0"/>
        <v>10</v>
      </c>
      <c r="K20" s="7" t="s">
        <v>32</v>
      </c>
      <c r="L20" s="1" t="s">
        <v>45</v>
      </c>
      <c r="M20" s="10">
        <v>425</v>
      </c>
      <c r="N20" s="10">
        <f t="shared" si="1"/>
        <v>4250</v>
      </c>
      <c r="O20" s="10">
        <f t="shared" si="2"/>
        <v>68.850000000000009</v>
      </c>
      <c r="P20" s="10">
        <f t="shared" si="3"/>
        <v>688.50000000000011</v>
      </c>
      <c r="Q20" s="15">
        <f t="shared" si="5"/>
        <v>61.473214285714285</v>
      </c>
      <c r="R20" s="15">
        <f t="shared" si="4"/>
        <v>614.73214285714289</v>
      </c>
    </row>
    <row r="21" spans="1:18" ht="75" customHeight="1">
      <c r="A21" s="3"/>
      <c r="B21" s="4" t="s">
        <v>46</v>
      </c>
      <c r="C21" s="4" t="s">
        <v>35</v>
      </c>
      <c r="D21" s="5"/>
      <c r="E21" s="5"/>
      <c r="F21" s="5"/>
      <c r="G21" s="5"/>
      <c r="H21" s="6">
        <v>3</v>
      </c>
      <c r="I21" s="6">
        <v>12</v>
      </c>
      <c r="J21" s="8">
        <f t="shared" si="0"/>
        <v>15</v>
      </c>
      <c r="K21" s="7" t="s">
        <v>32</v>
      </c>
      <c r="L21" s="1" t="s">
        <v>45</v>
      </c>
      <c r="M21" s="10">
        <v>425</v>
      </c>
      <c r="N21" s="10">
        <f t="shared" si="1"/>
        <v>6375</v>
      </c>
      <c r="O21" s="10">
        <f t="shared" si="2"/>
        <v>68.850000000000009</v>
      </c>
      <c r="P21" s="10">
        <f t="shared" si="3"/>
        <v>1032.7500000000002</v>
      </c>
      <c r="Q21" s="15">
        <f t="shared" si="5"/>
        <v>61.473214285714285</v>
      </c>
      <c r="R21" s="15">
        <f t="shared" si="4"/>
        <v>922.09821428571422</v>
      </c>
    </row>
    <row r="22" spans="1:18" ht="75" customHeight="1">
      <c r="A22" s="3"/>
      <c r="B22" s="4" t="s">
        <v>47</v>
      </c>
      <c r="C22" s="4" t="s">
        <v>42</v>
      </c>
      <c r="D22" s="5"/>
      <c r="E22" s="5"/>
      <c r="F22" s="5"/>
      <c r="G22" s="5"/>
      <c r="H22" s="5"/>
      <c r="I22" s="6">
        <v>9</v>
      </c>
      <c r="J22" s="8">
        <f t="shared" si="0"/>
        <v>9</v>
      </c>
      <c r="K22" s="7" t="s">
        <v>32</v>
      </c>
      <c r="L22" s="1" t="s">
        <v>45</v>
      </c>
      <c r="M22" s="10">
        <v>425</v>
      </c>
      <c r="N22" s="10">
        <f t="shared" si="1"/>
        <v>3825</v>
      </c>
      <c r="O22" s="10">
        <f t="shared" si="2"/>
        <v>68.850000000000009</v>
      </c>
      <c r="P22" s="10">
        <f t="shared" si="3"/>
        <v>619.65000000000009</v>
      </c>
      <c r="Q22" s="15">
        <f t="shared" si="5"/>
        <v>61.473214285714285</v>
      </c>
      <c r="R22" s="15">
        <f t="shared" si="4"/>
        <v>553.25892857142856</v>
      </c>
    </row>
    <row r="23" spans="1:18" ht="75" customHeight="1">
      <c r="A23" s="3"/>
      <c r="B23" s="4" t="s">
        <v>48</v>
      </c>
      <c r="C23" s="4" t="s">
        <v>44</v>
      </c>
      <c r="D23" s="5"/>
      <c r="E23" s="5"/>
      <c r="F23" s="5"/>
      <c r="G23" s="5"/>
      <c r="H23" s="6">
        <v>5</v>
      </c>
      <c r="I23" s="6">
        <v>20</v>
      </c>
      <c r="J23" s="8">
        <f t="shared" si="0"/>
        <v>25</v>
      </c>
      <c r="K23" s="7" t="s">
        <v>32</v>
      </c>
      <c r="L23" s="1" t="s">
        <v>49</v>
      </c>
      <c r="M23" s="10">
        <v>425</v>
      </c>
      <c r="N23" s="10">
        <f t="shared" si="1"/>
        <v>10625</v>
      </c>
      <c r="O23" s="10">
        <f t="shared" si="2"/>
        <v>68.850000000000009</v>
      </c>
      <c r="P23" s="10">
        <f t="shared" si="3"/>
        <v>1721.2500000000002</v>
      </c>
      <c r="Q23" s="15">
        <f t="shared" si="5"/>
        <v>61.473214285714285</v>
      </c>
      <c r="R23" s="15">
        <f t="shared" si="4"/>
        <v>1536.8303571428571</v>
      </c>
    </row>
    <row r="24" spans="1:18" ht="75" customHeight="1">
      <c r="A24" s="3"/>
      <c r="B24" s="4" t="s">
        <v>50</v>
      </c>
      <c r="C24" s="4" t="s">
        <v>51</v>
      </c>
      <c r="D24" s="5"/>
      <c r="E24" s="5"/>
      <c r="F24" s="5"/>
      <c r="G24" s="5"/>
      <c r="H24" s="6">
        <v>6</v>
      </c>
      <c r="I24" s="6">
        <v>19</v>
      </c>
      <c r="J24" s="8">
        <f t="shared" si="0"/>
        <v>25</v>
      </c>
      <c r="K24" s="7" t="s">
        <v>32</v>
      </c>
      <c r="L24" s="1" t="s">
        <v>49</v>
      </c>
      <c r="M24" s="10">
        <v>425</v>
      </c>
      <c r="N24" s="10">
        <f t="shared" si="1"/>
        <v>10625</v>
      </c>
      <c r="O24" s="10">
        <f t="shared" si="2"/>
        <v>68.850000000000009</v>
      </c>
      <c r="P24" s="10">
        <f t="shared" si="3"/>
        <v>1721.2500000000002</v>
      </c>
      <c r="Q24" s="15">
        <f t="shared" si="5"/>
        <v>61.473214285714285</v>
      </c>
      <c r="R24" s="15">
        <f t="shared" si="4"/>
        <v>1536.8303571428571</v>
      </c>
    </row>
    <row r="25" spans="1:18" ht="75" customHeight="1">
      <c r="A25" s="3"/>
      <c r="B25" s="4" t="s">
        <v>52</v>
      </c>
      <c r="C25" s="4" t="s">
        <v>40</v>
      </c>
      <c r="D25" s="5"/>
      <c r="E25" s="5"/>
      <c r="F25" s="5"/>
      <c r="G25" s="5"/>
      <c r="H25" s="6">
        <v>10</v>
      </c>
      <c r="I25" s="6">
        <v>26</v>
      </c>
      <c r="J25" s="8">
        <f t="shared" si="0"/>
        <v>36</v>
      </c>
      <c r="K25" s="7" t="s">
        <v>32</v>
      </c>
      <c r="L25" s="1" t="s">
        <v>49</v>
      </c>
      <c r="M25" s="10">
        <v>425</v>
      </c>
      <c r="N25" s="10">
        <f t="shared" si="1"/>
        <v>15300</v>
      </c>
      <c r="O25" s="10">
        <f t="shared" si="2"/>
        <v>68.850000000000009</v>
      </c>
      <c r="P25" s="10">
        <f t="shared" si="3"/>
        <v>2478.6000000000004</v>
      </c>
      <c r="Q25" s="15">
        <f t="shared" si="5"/>
        <v>61.473214285714285</v>
      </c>
      <c r="R25" s="15">
        <f t="shared" si="4"/>
        <v>2213.0357142857142</v>
      </c>
    </row>
    <row r="26" spans="1:18" ht="75" customHeight="1">
      <c r="A26" s="3"/>
      <c r="B26" s="4" t="s">
        <v>53</v>
      </c>
      <c r="C26" s="4" t="s">
        <v>42</v>
      </c>
      <c r="D26" s="5"/>
      <c r="E26" s="5"/>
      <c r="F26" s="5"/>
      <c r="G26" s="5"/>
      <c r="H26" s="5"/>
      <c r="I26" s="6">
        <v>12</v>
      </c>
      <c r="J26" s="8">
        <f t="shared" si="0"/>
        <v>12</v>
      </c>
      <c r="K26" s="7" t="s">
        <v>32</v>
      </c>
      <c r="L26" s="1" t="s">
        <v>49</v>
      </c>
      <c r="M26" s="10">
        <v>425</v>
      </c>
      <c r="N26" s="10">
        <f t="shared" si="1"/>
        <v>5100</v>
      </c>
      <c r="O26" s="10">
        <f t="shared" si="2"/>
        <v>68.850000000000009</v>
      </c>
      <c r="P26" s="10">
        <f t="shared" si="3"/>
        <v>826.2</v>
      </c>
      <c r="Q26" s="15">
        <f t="shared" si="5"/>
        <v>61.473214285714285</v>
      </c>
      <c r="R26" s="15">
        <f t="shared" si="4"/>
        <v>737.67857142857144</v>
      </c>
    </row>
    <row r="27" spans="1:18" ht="75" customHeight="1">
      <c r="A27" s="3"/>
      <c r="B27" s="4" t="s">
        <v>54</v>
      </c>
      <c r="C27" s="4" t="s">
        <v>40</v>
      </c>
      <c r="D27" s="5"/>
      <c r="E27" s="5"/>
      <c r="F27" s="5"/>
      <c r="G27" s="5"/>
      <c r="H27" s="6">
        <v>10</v>
      </c>
      <c r="I27" s="6">
        <v>25</v>
      </c>
      <c r="J27" s="8">
        <f t="shared" si="0"/>
        <v>35</v>
      </c>
      <c r="K27" s="7" t="s">
        <v>32</v>
      </c>
      <c r="L27" s="1" t="s">
        <v>45</v>
      </c>
      <c r="M27" s="10">
        <v>350</v>
      </c>
      <c r="N27" s="10">
        <f t="shared" si="1"/>
        <v>12250</v>
      </c>
      <c r="O27" s="10">
        <f t="shared" si="2"/>
        <v>56.7</v>
      </c>
      <c r="P27" s="10">
        <f t="shared" si="3"/>
        <v>1984.5</v>
      </c>
      <c r="Q27" s="15">
        <f t="shared" si="5"/>
        <v>50.625</v>
      </c>
      <c r="R27" s="15">
        <f t="shared" si="4"/>
        <v>1771.875</v>
      </c>
    </row>
    <row r="28" spans="1:18" ht="75" customHeight="1">
      <c r="A28" s="3"/>
      <c r="B28" s="4" t="s">
        <v>55</v>
      </c>
      <c r="C28" s="4" t="s">
        <v>42</v>
      </c>
      <c r="D28" s="5"/>
      <c r="E28" s="5"/>
      <c r="F28" s="5"/>
      <c r="G28" s="5"/>
      <c r="H28" s="6">
        <v>10</v>
      </c>
      <c r="I28" s="6">
        <v>25</v>
      </c>
      <c r="J28" s="8">
        <f t="shared" si="0"/>
        <v>35</v>
      </c>
      <c r="K28" s="7" t="s">
        <v>32</v>
      </c>
      <c r="L28" s="1" t="s">
        <v>45</v>
      </c>
      <c r="M28" s="10">
        <v>350</v>
      </c>
      <c r="N28" s="10">
        <f t="shared" si="1"/>
        <v>12250</v>
      </c>
      <c r="O28" s="10">
        <f t="shared" si="2"/>
        <v>56.7</v>
      </c>
      <c r="P28" s="10">
        <f t="shared" si="3"/>
        <v>1984.5</v>
      </c>
      <c r="Q28" s="15">
        <f t="shared" si="5"/>
        <v>50.625</v>
      </c>
      <c r="R28" s="15">
        <f t="shared" si="4"/>
        <v>1771.875</v>
      </c>
    </row>
    <row r="29" spans="1:18" ht="75" customHeight="1">
      <c r="B29" s="4" t="s">
        <v>56</v>
      </c>
      <c r="C29" s="4" t="s">
        <v>44</v>
      </c>
      <c r="D29" s="5"/>
      <c r="E29" s="5"/>
      <c r="F29" s="5"/>
      <c r="G29" s="5"/>
      <c r="H29" s="6">
        <v>13</v>
      </c>
      <c r="I29" s="6">
        <v>29</v>
      </c>
      <c r="J29" s="8">
        <f t="shared" si="0"/>
        <v>42</v>
      </c>
      <c r="K29" s="7" t="s">
        <v>32</v>
      </c>
      <c r="L29" s="1" t="s">
        <v>57</v>
      </c>
      <c r="M29" s="10">
        <v>350</v>
      </c>
      <c r="N29" s="10">
        <f t="shared" si="1"/>
        <v>14700</v>
      </c>
      <c r="O29" s="10">
        <f t="shared" si="2"/>
        <v>56.7</v>
      </c>
      <c r="P29" s="10">
        <f t="shared" si="3"/>
        <v>2381.4</v>
      </c>
      <c r="Q29" s="15">
        <f t="shared" si="5"/>
        <v>50.625</v>
      </c>
      <c r="R29" s="15">
        <f t="shared" si="4"/>
        <v>2126.25</v>
      </c>
    </row>
    <row r="30" spans="1:18" ht="75" customHeight="1">
      <c r="A30" s="3"/>
      <c r="B30" s="4" t="s">
        <v>58</v>
      </c>
      <c r="C30" s="4" t="s">
        <v>51</v>
      </c>
      <c r="D30" s="5"/>
      <c r="E30" s="5"/>
      <c r="F30" s="5"/>
      <c r="G30" s="5"/>
      <c r="H30" s="6">
        <v>7</v>
      </c>
      <c r="I30" s="6">
        <v>20</v>
      </c>
      <c r="J30" s="8">
        <f t="shared" si="0"/>
        <v>27</v>
      </c>
      <c r="K30" s="7" t="s">
        <v>32</v>
      </c>
      <c r="L30" s="1" t="s">
        <v>57</v>
      </c>
      <c r="M30" s="10">
        <v>350</v>
      </c>
      <c r="N30" s="10">
        <f t="shared" si="1"/>
        <v>9450</v>
      </c>
      <c r="O30" s="10">
        <f t="shared" si="2"/>
        <v>56.7</v>
      </c>
      <c r="P30" s="10">
        <f t="shared" si="3"/>
        <v>1530.9</v>
      </c>
      <c r="Q30" s="15">
        <f t="shared" si="5"/>
        <v>50.625</v>
      </c>
      <c r="R30" s="15">
        <f t="shared" si="4"/>
        <v>1366.875</v>
      </c>
    </row>
    <row r="31" spans="1:18" ht="75" customHeight="1">
      <c r="A31" s="3"/>
      <c r="B31" s="4" t="s">
        <v>59</v>
      </c>
      <c r="C31" s="4" t="s">
        <v>60</v>
      </c>
      <c r="D31" s="5"/>
      <c r="E31" s="5"/>
      <c r="F31" s="5"/>
      <c r="G31" s="5"/>
      <c r="H31" s="6">
        <v>13</v>
      </c>
      <c r="I31" s="6">
        <v>32</v>
      </c>
      <c r="J31" s="8">
        <f t="shared" si="0"/>
        <v>45</v>
      </c>
      <c r="K31" s="7" t="s">
        <v>32</v>
      </c>
      <c r="L31" s="1" t="s">
        <v>57</v>
      </c>
      <c r="M31" s="10">
        <v>350</v>
      </c>
      <c r="N31" s="10">
        <f t="shared" si="1"/>
        <v>15750</v>
      </c>
      <c r="O31" s="10">
        <f t="shared" si="2"/>
        <v>56.7</v>
      </c>
      <c r="P31" s="10">
        <f t="shared" si="3"/>
        <v>2551.5</v>
      </c>
      <c r="Q31" s="15">
        <f t="shared" si="5"/>
        <v>50.625</v>
      </c>
      <c r="R31" s="15">
        <f t="shared" si="4"/>
        <v>2278.125</v>
      </c>
    </row>
    <row r="32" spans="1:18" ht="75" customHeight="1">
      <c r="A32" s="3"/>
      <c r="B32" s="4" t="s">
        <v>61</v>
      </c>
      <c r="C32" s="4" t="s">
        <v>42</v>
      </c>
      <c r="D32" s="5"/>
      <c r="E32" s="5"/>
      <c r="F32" s="5"/>
      <c r="G32" s="5"/>
      <c r="H32" s="6">
        <v>11</v>
      </c>
      <c r="I32" s="6">
        <v>28</v>
      </c>
      <c r="J32" s="8">
        <f t="shared" si="0"/>
        <v>39</v>
      </c>
      <c r="K32" s="7" t="s">
        <v>32</v>
      </c>
      <c r="L32" s="1" t="s">
        <v>57</v>
      </c>
      <c r="M32" s="10">
        <v>350</v>
      </c>
      <c r="N32" s="10">
        <f t="shared" si="1"/>
        <v>13650</v>
      </c>
      <c r="O32" s="10">
        <f t="shared" si="2"/>
        <v>56.7</v>
      </c>
      <c r="P32" s="10">
        <f t="shared" si="3"/>
        <v>2211.3000000000002</v>
      </c>
      <c r="Q32" s="15">
        <f t="shared" si="5"/>
        <v>50.625</v>
      </c>
      <c r="R32" s="15">
        <f t="shared" si="4"/>
        <v>1974.375</v>
      </c>
    </row>
    <row r="33" spans="1:18" ht="75" customHeight="1">
      <c r="B33" s="4" t="s">
        <v>62</v>
      </c>
      <c r="C33" s="4" t="s">
        <v>44</v>
      </c>
      <c r="D33" s="5"/>
      <c r="E33" s="5"/>
      <c r="F33" s="5"/>
      <c r="G33" s="5"/>
      <c r="H33" s="6">
        <v>7</v>
      </c>
      <c r="I33" s="6">
        <v>21</v>
      </c>
      <c r="J33" s="8">
        <f t="shared" si="0"/>
        <v>28</v>
      </c>
      <c r="K33" s="7" t="s">
        <v>32</v>
      </c>
      <c r="L33" s="1" t="s">
        <v>57</v>
      </c>
      <c r="M33" s="10">
        <v>387</v>
      </c>
      <c r="N33" s="10">
        <f t="shared" si="1"/>
        <v>10836</v>
      </c>
      <c r="O33" s="10">
        <f t="shared" si="2"/>
        <v>62.694000000000003</v>
      </c>
      <c r="P33" s="10">
        <f t="shared" si="3"/>
        <v>1755.432</v>
      </c>
      <c r="Q33" s="15">
        <f t="shared" si="5"/>
        <v>55.976785714285711</v>
      </c>
      <c r="R33" s="15">
        <f t="shared" si="4"/>
        <v>1567.35</v>
      </c>
    </row>
    <row r="34" spans="1:18" ht="75" customHeight="1">
      <c r="A34" s="3"/>
      <c r="B34" s="4" t="s">
        <v>63</v>
      </c>
      <c r="C34" s="4" t="s">
        <v>51</v>
      </c>
      <c r="D34" s="5"/>
      <c r="E34" s="5"/>
      <c r="F34" s="5"/>
      <c r="G34" s="5"/>
      <c r="H34" s="6">
        <v>9</v>
      </c>
      <c r="I34" s="6">
        <v>26</v>
      </c>
      <c r="J34" s="8">
        <f t="shared" si="0"/>
        <v>35</v>
      </c>
      <c r="K34" s="7" t="s">
        <v>32</v>
      </c>
      <c r="L34" s="1" t="s">
        <v>57</v>
      </c>
      <c r="M34" s="10">
        <v>387</v>
      </c>
      <c r="N34" s="10">
        <f t="shared" si="1"/>
        <v>13545</v>
      </c>
      <c r="O34" s="10">
        <f t="shared" si="2"/>
        <v>62.694000000000003</v>
      </c>
      <c r="P34" s="10">
        <f t="shared" si="3"/>
        <v>2194.29</v>
      </c>
      <c r="Q34" s="15">
        <f t="shared" si="5"/>
        <v>55.976785714285711</v>
      </c>
      <c r="R34" s="15">
        <f t="shared" si="4"/>
        <v>1959.1875</v>
      </c>
    </row>
    <row r="35" spans="1:18" ht="75" customHeight="1">
      <c r="A35" s="3"/>
      <c r="B35" s="4" t="s">
        <v>64</v>
      </c>
      <c r="C35" s="4" t="s">
        <v>60</v>
      </c>
      <c r="D35" s="5"/>
      <c r="E35" s="5"/>
      <c r="F35" s="5"/>
      <c r="G35" s="5"/>
      <c r="H35" s="6">
        <v>7</v>
      </c>
      <c r="I35" s="6">
        <v>22</v>
      </c>
      <c r="J35" s="8">
        <f t="shared" si="0"/>
        <v>29</v>
      </c>
      <c r="K35" s="7" t="s">
        <v>32</v>
      </c>
      <c r="L35" s="1" t="s">
        <v>57</v>
      </c>
      <c r="M35" s="10">
        <v>387</v>
      </c>
      <c r="N35" s="10">
        <f t="shared" si="1"/>
        <v>11223</v>
      </c>
      <c r="O35" s="10">
        <f t="shared" si="2"/>
        <v>62.694000000000003</v>
      </c>
      <c r="P35" s="10">
        <f t="shared" si="3"/>
        <v>1818.126</v>
      </c>
      <c r="Q35" s="15">
        <f t="shared" si="5"/>
        <v>55.976785714285711</v>
      </c>
      <c r="R35" s="15">
        <f t="shared" si="4"/>
        <v>1623.3267857142855</v>
      </c>
    </row>
    <row r="36" spans="1:18" ht="75" customHeight="1">
      <c r="A36" s="3"/>
      <c r="B36" s="4" t="s">
        <v>65</v>
      </c>
      <c r="C36" s="4" t="s">
        <v>42</v>
      </c>
      <c r="D36" s="5"/>
      <c r="E36" s="5"/>
      <c r="F36" s="5"/>
      <c r="G36" s="5"/>
      <c r="H36" s="6">
        <v>10</v>
      </c>
      <c r="I36" s="6">
        <v>25</v>
      </c>
      <c r="J36" s="8">
        <f t="shared" si="0"/>
        <v>35</v>
      </c>
      <c r="K36" s="7" t="s">
        <v>32</v>
      </c>
      <c r="L36" s="1" t="s">
        <v>57</v>
      </c>
      <c r="M36" s="10">
        <v>387</v>
      </c>
      <c r="N36" s="10">
        <f t="shared" si="1"/>
        <v>13545</v>
      </c>
      <c r="O36" s="10">
        <f t="shared" si="2"/>
        <v>62.694000000000003</v>
      </c>
      <c r="P36" s="10">
        <f t="shared" si="3"/>
        <v>2194.29</v>
      </c>
      <c r="Q36" s="15">
        <f t="shared" si="5"/>
        <v>55.976785714285711</v>
      </c>
      <c r="R36" s="15">
        <f t="shared" si="4"/>
        <v>1959.1875</v>
      </c>
    </row>
    <row r="37" spans="1:18" ht="75" customHeight="1">
      <c r="A37" s="3"/>
      <c r="B37" s="4" t="s">
        <v>66</v>
      </c>
      <c r="C37" s="4" t="s">
        <v>67</v>
      </c>
      <c r="D37" s="6">
        <v>2</v>
      </c>
      <c r="E37" s="6">
        <v>1</v>
      </c>
      <c r="F37" s="6">
        <v>7</v>
      </c>
      <c r="G37" s="6">
        <v>8</v>
      </c>
      <c r="H37" s="6">
        <v>9</v>
      </c>
      <c r="I37" s="6">
        <v>2</v>
      </c>
      <c r="J37" s="8">
        <f t="shared" si="0"/>
        <v>29</v>
      </c>
      <c r="K37" s="7" t="s">
        <v>32</v>
      </c>
      <c r="L37" s="1" t="s">
        <v>33</v>
      </c>
      <c r="M37" s="10">
        <v>375</v>
      </c>
      <c r="N37" s="10">
        <f t="shared" si="1"/>
        <v>10875</v>
      </c>
      <c r="O37" s="10">
        <f t="shared" si="2"/>
        <v>60.75</v>
      </c>
      <c r="P37" s="10">
        <f t="shared" si="3"/>
        <v>1761.75</v>
      </c>
      <c r="Q37" s="15">
        <f t="shared" si="5"/>
        <v>54.241071428571423</v>
      </c>
      <c r="R37" s="15">
        <f t="shared" si="4"/>
        <v>1572.9910714285713</v>
      </c>
    </row>
    <row r="38" spans="1:18" ht="75" customHeight="1">
      <c r="A38" s="3"/>
      <c r="B38" s="4" t="s">
        <v>68</v>
      </c>
      <c r="C38" s="4" t="s">
        <v>69</v>
      </c>
      <c r="D38" s="6">
        <v>3</v>
      </c>
      <c r="E38" s="5"/>
      <c r="F38" s="6">
        <v>10</v>
      </c>
      <c r="G38" s="6">
        <v>10</v>
      </c>
      <c r="H38" s="6">
        <v>8</v>
      </c>
      <c r="I38" s="6">
        <v>4</v>
      </c>
      <c r="J38" s="8">
        <f t="shared" si="0"/>
        <v>35</v>
      </c>
      <c r="K38" s="7" t="s">
        <v>32</v>
      </c>
      <c r="L38" s="1" t="s">
        <v>33</v>
      </c>
      <c r="M38" s="10">
        <v>375</v>
      </c>
      <c r="N38" s="10">
        <f t="shared" si="1"/>
        <v>13125</v>
      </c>
      <c r="O38" s="10">
        <f t="shared" si="2"/>
        <v>60.75</v>
      </c>
      <c r="P38" s="10">
        <f t="shared" si="3"/>
        <v>2126.25</v>
      </c>
      <c r="Q38" s="15">
        <f t="shared" si="5"/>
        <v>54.241071428571423</v>
      </c>
      <c r="R38" s="15">
        <f t="shared" si="4"/>
        <v>1898.4374999999998</v>
      </c>
    </row>
    <row r="39" spans="1:18" ht="75" customHeight="1">
      <c r="A39" s="3"/>
      <c r="B39" s="4" t="s">
        <v>70</v>
      </c>
      <c r="C39" s="4" t="s">
        <v>71</v>
      </c>
      <c r="D39" s="5"/>
      <c r="E39" s="5"/>
      <c r="F39" s="6">
        <v>2</v>
      </c>
      <c r="G39" s="6">
        <v>3</v>
      </c>
      <c r="H39" s="6">
        <v>1</v>
      </c>
      <c r="I39" s="5"/>
      <c r="J39" s="8">
        <f t="shared" si="0"/>
        <v>6</v>
      </c>
      <c r="K39" s="7" t="s">
        <v>32</v>
      </c>
      <c r="L39" s="1" t="s">
        <v>38</v>
      </c>
      <c r="M39" s="10">
        <v>400</v>
      </c>
      <c r="N39" s="10">
        <f t="shared" si="1"/>
        <v>2400</v>
      </c>
      <c r="O39" s="10">
        <f t="shared" si="2"/>
        <v>64.8</v>
      </c>
      <c r="P39" s="10">
        <f t="shared" si="3"/>
        <v>388.79999999999995</v>
      </c>
      <c r="Q39" s="15">
        <f t="shared" si="5"/>
        <v>57.857142857142847</v>
      </c>
      <c r="R39" s="15">
        <f t="shared" si="4"/>
        <v>347.14285714285711</v>
      </c>
    </row>
    <row r="40" spans="1:18" ht="75" customHeight="1">
      <c r="A40" s="3"/>
      <c r="B40" s="4" t="s">
        <v>72</v>
      </c>
      <c r="C40" s="4" t="s">
        <v>73</v>
      </c>
      <c r="D40" s="5"/>
      <c r="E40" s="6">
        <v>1</v>
      </c>
      <c r="F40" s="6">
        <v>4</v>
      </c>
      <c r="G40" s="6">
        <v>9</v>
      </c>
      <c r="H40" s="6">
        <v>4</v>
      </c>
      <c r="I40" s="5"/>
      <c r="J40" s="8">
        <f t="shared" si="0"/>
        <v>18</v>
      </c>
      <c r="K40" s="7" t="s">
        <v>32</v>
      </c>
      <c r="L40" s="1" t="s">
        <v>45</v>
      </c>
      <c r="M40" s="10">
        <v>425</v>
      </c>
      <c r="N40" s="10">
        <f t="shared" si="1"/>
        <v>7650</v>
      </c>
      <c r="O40" s="10">
        <f t="shared" si="2"/>
        <v>68.850000000000009</v>
      </c>
      <c r="P40" s="10">
        <f t="shared" si="3"/>
        <v>1239.3000000000002</v>
      </c>
      <c r="Q40" s="15">
        <f t="shared" si="5"/>
        <v>61.473214285714285</v>
      </c>
      <c r="R40" s="15">
        <f t="shared" si="4"/>
        <v>1106.5178571428571</v>
      </c>
    </row>
    <row r="41" spans="1:18" ht="75" customHeight="1">
      <c r="A41" s="3"/>
      <c r="B41" s="4" t="s">
        <v>74</v>
      </c>
      <c r="C41" s="4" t="s">
        <v>75</v>
      </c>
      <c r="D41" s="6">
        <v>4</v>
      </c>
      <c r="E41" s="5"/>
      <c r="F41" s="6">
        <v>7</v>
      </c>
      <c r="G41" s="6">
        <v>8</v>
      </c>
      <c r="H41" s="6">
        <v>12</v>
      </c>
      <c r="I41" s="6">
        <v>4</v>
      </c>
      <c r="J41" s="8">
        <f t="shared" si="0"/>
        <v>35</v>
      </c>
      <c r="K41" s="7" t="s">
        <v>32</v>
      </c>
      <c r="L41" s="1" t="s">
        <v>45</v>
      </c>
      <c r="M41" s="10">
        <v>425</v>
      </c>
      <c r="N41" s="10">
        <f t="shared" si="1"/>
        <v>14875</v>
      </c>
      <c r="O41" s="10">
        <f t="shared" si="2"/>
        <v>68.850000000000009</v>
      </c>
      <c r="P41" s="10">
        <f t="shared" si="3"/>
        <v>2409.7500000000005</v>
      </c>
      <c r="Q41" s="15">
        <f t="shared" si="5"/>
        <v>61.473214285714285</v>
      </c>
      <c r="R41" s="15">
        <f t="shared" si="4"/>
        <v>2151.5625</v>
      </c>
    </row>
    <row r="42" spans="1:18" ht="75" customHeight="1">
      <c r="A42" s="3"/>
      <c r="B42" s="4" t="s">
        <v>76</v>
      </c>
      <c r="C42" s="4" t="s">
        <v>71</v>
      </c>
      <c r="D42" s="6">
        <v>2</v>
      </c>
      <c r="E42" s="5"/>
      <c r="F42" s="6">
        <v>6</v>
      </c>
      <c r="G42" s="6">
        <v>7</v>
      </c>
      <c r="H42" s="6">
        <v>11</v>
      </c>
      <c r="I42" s="6">
        <v>3</v>
      </c>
      <c r="J42" s="8">
        <f t="shared" si="0"/>
        <v>29</v>
      </c>
      <c r="K42" s="7" t="s">
        <v>32</v>
      </c>
      <c r="L42" s="1" t="s">
        <v>45</v>
      </c>
      <c r="M42" s="10">
        <v>425</v>
      </c>
      <c r="N42" s="10">
        <f t="shared" si="1"/>
        <v>12325</v>
      </c>
      <c r="O42" s="10">
        <f t="shared" si="2"/>
        <v>68.850000000000009</v>
      </c>
      <c r="P42" s="10">
        <f t="shared" si="3"/>
        <v>1996.6500000000003</v>
      </c>
      <c r="Q42" s="15">
        <f t="shared" si="5"/>
        <v>61.473214285714285</v>
      </c>
      <c r="R42" s="15">
        <f t="shared" si="4"/>
        <v>1782.7232142857142</v>
      </c>
    </row>
    <row r="43" spans="1:18" ht="75" customHeight="1">
      <c r="A43" s="3"/>
      <c r="B43" s="4" t="s">
        <v>77</v>
      </c>
      <c r="C43" s="4" t="s">
        <v>78</v>
      </c>
      <c r="D43" s="6">
        <v>4</v>
      </c>
      <c r="E43" s="6">
        <v>6</v>
      </c>
      <c r="F43" s="6">
        <v>13</v>
      </c>
      <c r="G43" s="6">
        <v>16</v>
      </c>
      <c r="H43" s="6">
        <v>9</v>
      </c>
      <c r="I43" s="6">
        <v>1</v>
      </c>
      <c r="J43" s="8">
        <f t="shared" si="0"/>
        <v>49</v>
      </c>
      <c r="K43" s="7" t="s">
        <v>32</v>
      </c>
      <c r="L43" s="1" t="s">
        <v>49</v>
      </c>
      <c r="M43" s="10">
        <v>425</v>
      </c>
      <c r="N43" s="10">
        <f t="shared" si="1"/>
        <v>20825</v>
      </c>
      <c r="O43" s="10">
        <f t="shared" si="2"/>
        <v>68.850000000000009</v>
      </c>
      <c r="P43" s="10">
        <f t="shared" si="3"/>
        <v>3373.6500000000005</v>
      </c>
      <c r="Q43" s="15">
        <f t="shared" si="5"/>
        <v>61.473214285714285</v>
      </c>
      <c r="R43" s="15">
        <f t="shared" si="4"/>
        <v>3012.1875</v>
      </c>
    </row>
    <row r="44" spans="1:18" ht="75" customHeight="1">
      <c r="A44" s="3"/>
      <c r="B44" s="4" t="s">
        <v>79</v>
      </c>
      <c r="C44" s="4" t="s">
        <v>80</v>
      </c>
      <c r="D44" s="6">
        <v>3</v>
      </c>
      <c r="E44" s="6">
        <v>10</v>
      </c>
      <c r="F44" s="6">
        <v>19</v>
      </c>
      <c r="G44" s="6">
        <v>20</v>
      </c>
      <c r="H44" s="6">
        <v>11</v>
      </c>
      <c r="I44" s="6">
        <v>6</v>
      </c>
      <c r="J44" s="8">
        <f t="shared" si="0"/>
        <v>69</v>
      </c>
      <c r="K44" s="7" t="s">
        <v>32</v>
      </c>
      <c r="L44" s="1" t="s">
        <v>81</v>
      </c>
      <c r="M44" s="10">
        <v>362</v>
      </c>
      <c r="N44" s="10">
        <f t="shared" si="1"/>
        <v>24978</v>
      </c>
      <c r="O44" s="10">
        <f t="shared" si="2"/>
        <v>58.643999999999998</v>
      </c>
      <c r="P44" s="10">
        <f t="shared" si="3"/>
        <v>4046.4359999999997</v>
      </c>
      <c r="Q44" s="15">
        <f t="shared" si="5"/>
        <v>52.36071428571428</v>
      </c>
      <c r="R44" s="15">
        <f t="shared" si="4"/>
        <v>3612.8892857142855</v>
      </c>
    </row>
    <row r="45" spans="1:18" ht="75" customHeight="1">
      <c r="A45" s="3"/>
      <c r="B45" s="4" t="s">
        <v>82</v>
      </c>
      <c r="C45" s="4" t="s">
        <v>83</v>
      </c>
      <c r="D45" s="5"/>
      <c r="E45" s="5"/>
      <c r="F45" s="5"/>
      <c r="G45" s="6">
        <v>2</v>
      </c>
      <c r="H45" s="6">
        <v>2</v>
      </c>
      <c r="I45" s="5"/>
      <c r="J45" s="8">
        <f t="shared" si="0"/>
        <v>4</v>
      </c>
      <c r="K45" s="7" t="s">
        <v>32</v>
      </c>
      <c r="L45" s="1" t="s">
        <v>45</v>
      </c>
      <c r="M45" s="10">
        <v>350</v>
      </c>
      <c r="N45" s="10">
        <f t="shared" si="1"/>
        <v>1400</v>
      </c>
      <c r="O45" s="10">
        <f t="shared" si="2"/>
        <v>56.7</v>
      </c>
      <c r="P45" s="10">
        <f t="shared" si="3"/>
        <v>226.8</v>
      </c>
      <c r="Q45" s="15">
        <f t="shared" si="5"/>
        <v>50.625</v>
      </c>
      <c r="R45" s="15">
        <f t="shared" si="4"/>
        <v>202.5</v>
      </c>
    </row>
    <row r="46" spans="1:18" ht="75" customHeight="1">
      <c r="A46" s="3"/>
      <c r="B46" s="4" t="s">
        <v>84</v>
      </c>
      <c r="C46" s="4" t="s">
        <v>71</v>
      </c>
      <c r="D46" s="5"/>
      <c r="E46" s="6"/>
      <c r="F46" s="6">
        <v>2</v>
      </c>
      <c r="G46" s="6">
        <v>4</v>
      </c>
      <c r="H46" s="6">
        <v>7</v>
      </c>
      <c r="I46" s="6">
        <v>3</v>
      </c>
      <c r="J46" s="8">
        <f t="shared" si="0"/>
        <v>16</v>
      </c>
      <c r="K46" s="7" t="s">
        <v>32</v>
      </c>
      <c r="L46" s="1" t="s">
        <v>45</v>
      </c>
      <c r="M46" s="10">
        <v>350</v>
      </c>
      <c r="N46" s="10">
        <f t="shared" si="1"/>
        <v>5600</v>
      </c>
      <c r="O46" s="10">
        <f t="shared" si="2"/>
        <v>56.7</v>
      </c>
      <c r="P46" s="10">
        <f t="shared" si="3"/>
        <v>907.2</v>
      </c>
      <c r="Q46" s="15">
        <f t="shared" si="5"/>
        <v>50.625</v>
      </c>
      <c r="R46" s="15">
        <f t="shared" si="4"/>
        <v>810</v>
      </c>
    </row>
    <row r="47" spans="1:18" ht="75" customHeight="1">
      <c r="B47" s="4" t="s">
        <v>85</v>
      </c>
      <c r="C47" s="4" t="s">
        <v>73</v>
      </c>
      <c r="D47" s="5"/>
      <c r="E47" s="5"/>
      <c r="F47" s="5"/>
      <c r="G47" s="6">
        <v>6</v>
      </c>
      <c r="H47" s="6">
        <v>4</v>
      </c>
      <c r="I47" s="6">
        <v>2</v>
      </c>
      <c r="J47" s="8">
        <f t="shared" si="0"/>
        <v>12</v>
      </c>
      <c r="K47" s="7" t="s">
        <v>32</v>
      </c>
      <c r="L47" s="1" t="s">
        <v>57</v>
      </c>
      <c r="M47" s="10">
        <v>350</v>
      </c>
      <c r="N47" s="10">
        <f t="shared" si="1"/>
        <v>4200</v>
      </c>
      <c r="O47" s="10">
        <f t="shared" si="2"/>
        <v>56.7</v>
      </c>
      <c r="P47" s="10">
        <f t="shared" si="3"/>
        <v>680.40000000000009</v>
      </c>
      <c r="Q47" s="15">
        <f t="shared" si="5"/>
        <v>50.625</v>
      </c>
      <c r="R47" s="15">
        <f t="shared" si="4"/>
        <v>607.5</v>
      </c>
    </row>
    <row r="48" spans="1:18" ht="75" customHeight="1">
      <c r="A48" s="3"/>
      <c r="B48" s="4" t="s">
        <v>86</v>
      </c>
      <c r="C48" s="4" t="s">
        <v>83</v>
      </c>
      <c r="D48" s="6">
        <v>1</v>
      </c>
      <c r="E48" s="5"/>
      <c r="F48" s="6">
        <v>2</v>
      </c>
      <c r="G48" s="6">
        <v>4</v>
      </c>
      <c r="H48" s="6">
        <v>7</v>
      </c>
      <c r="I48" s="5"/>
      <c r="J48" s="8">
        <f t="shared" si="0"/>
        <v>14</v>
      </c>
      <c r="K48" s="7" t="s">
        <v>32</v>
      </c>
      <c r="L48" s="1" t="s">
        <v>57</v>
      </c>
      <c r="M48" s="10">
        <v>350</v>
      </c>
      <c r="N48" s="10">
        <f t="shared" si="1"/>
        <v>4900</v>
      </c>
      <c r="O48" s="10">
        <f t="shared" si="2"/>
        <v>56.7</v>
      </c>
      <c r="P48" s="10">
        <f t="shared" si="3"/>
        <v>793.80000000000007</v>
      </c>
      <c r="Q48" s="15">
        <f t="shared" si="5"/>
        <v>50.625</v>
      </c>
      <c r="R48" s="15">
        <f t="shared" si="4"/>
        <v>708.75</v>
      </c>
    </row>
    <row r="49" spans="1:18" ht="75" customHeight="1">
      <c r="B49" s="4" t="s">
        <v>87</v>
      </c>
      <c r="C49" s="4" t="s">
        <v>73</v>
      </c>
      <c r="D49" s="6">
        <v>3</v>
      </c>
      <c r="E49" s="6">
        <v>9</v>
      </c>
      <c r="F49" s="6">
        <v>17</v>
      </c>
      <c r="G49" s="6">
        <v>19</v>
      </c>
      <c r="H49" s="6">
        <v>12</v>
      </c>
      <c r="I49" s="6">
        <v>5</v>
      </c>
      <c r="J49" s="8">
        <f t="shared" si="0"/>
        <v>65</v>
      </c>
      <c r="K49" s="7" t="s">
        <v>32</v>
      </c>
      <c r="L49" s="1" t="s">
        <v>57</v>
      </c>
      <c r="M49" s="10">
        <v>387</v>
      </c>
      <c r="N49" s="10">
        <f t="shared" si="1"/>
        <v>25155</v>
      </c>
      <c r="O49" s="10">
        <f t="shared" si="2"/>
        <v>62.694000000000003</v>
      </c>
      <c r="P49" s="10">
        <f t="shared" si="3"/>
        <v>4075.11</v>
      </c>
      <c r="Q49" s="15">
        <f t="shared" si="5"/>
        <v>55.976785714285711</v>
      </c>
      <c r="R49" s="15">
        <f t="shared" si="4"/>
        <v>3638.4910714285711</v>
      </c>
    </row>
    <row r="50" spans="1:18" ht="75" customHeight="1">
      <c r="A50" s="3"/>
      <c r="B50" s="4" t="s">
        <v>88</v>
      </c>
      <c r="C50" s="4" t="s">
        <v>83</v>
      </c>
      <c r="D50" s="6">
        <v>3</v>
      </c>
      <c r="E50" s="6">
        <v>9</v>
      </c>
      <c r="F50" s="6">
        <v>17</v>
      </c>
      <c r="G50" s="6">
        <v>19</v>
      </c>
      <c r="H50" s="6">
        <v>12</v>
      </c>
      <c r="I50" s="6">
        <v>5</v>
      </c>
      <c r="J50" s="8">
        <f t="shared" si="0"/>
        <v>65</v>
      </c>
      <c r="K50" s="7" t="s">
        <v>32</v>
      </c>
      <c r="L50" s="1" t="s">
        <v>57</v>
      </c>
      <c r="M50" s="10">
        <v>387</v>
      </c>
      <c r="N50" s="10">
        <f t="shared" si="1"/>
        <v>25155</v>
      </c>
      <c r="O50" s="10">
        <f t="shared" si="2"/>
        <v>62.694000000000003</v>
      </c>
      <c r="P50" s="10">
        <f t="shared" si="3"/>
        <v>4075.11</v>
      </c>
      <c r="Q50" s="15">
        <f t="shared" si="5"/>
        <v>55.976785714285711</v>
      </c>
      <c r="R50" s="15">
        <f t="shared" si="4"/>
        <v>3638.4910714285711</v>
      </c>
    </row>
    <row r="51" spans="1:18" ht="75" customHeight="1">
      <c r="A51" s="3"/>
      <c r="B51" s="4" t="s">
        <v>89</v>
      </c>
      <c r="C51" s="4" t="s">
        <v>78</v>
      </c>
      <c r="D51" s="6">
        <v>3</v>
      </c>
      <c r="E51" s="6">
        <v>9</v>
      </c>
      <c r="F51" s="6">
        <v>16</v>
      </c>
      <c r="G51" s="6">
        <v>19</v>
      </c>
      <c r="H51" s="6">
        <v>11</v>
      </c>
      <c r="I51" s="6">
        <v>5</v>
      </c>
      <c r="J51" s="8">
        <f t="shared" si="0"/>
        <v>63</v>
      </c>
      <c r="K51" s="7" t="s">
        <v>32</v>
      </c>
      <c r="L51" s="1" t="s">
        <v>57</v>
      </c>
      <c r="M51" s="10">
        <v>387</v>
      </c>
      <c r="N51" s="10">
        <f t="shared" si="1"/>
        <v>24381</v>
      </c>
      <c r="O51" s="10">
        <f t="shared" si="2"/>
        <v>62.694000000000003</v>
      </c>
      <c r="P51" s="10">
        <f t="shared" si="3"/>
        <v>3949.7220000000002</v>
      </c>
      <c r="Q51" s="15">
        <f t="shared" si="5"/>
        <v>55.976785714285711</v>
      </c>
      <c r="R51" s="15">
        <f t="shared" si="4"/>
        <v>3526.5374999999999</v>
      </c>
    </row>
    <row r="52" spans="1:18">
      <c r="A52" s="11"/>
      <c r="B52" s="11"/>
      <c r="C52" s="11"/>
      <c r="D52" s="11"/>
      <c r="E52" s="11"/>
      <c r="F52" s="11"/>
      <c r="G52" s="11"/>
      <c r="H52" s="11"/>
      <c r="I52" s="11"/>
      <c r="J52" s="11">
        <f>SUM(J15:J51)</f>
        <v>1105</v>
      </c>
      <c r="K52" s="11"/>
      <c r="L52" s="11"/>
      <c r="M52" s="12"/>
      <c r="N52" s="12">
        <f t="shared" ref="N52:P52" si="6">SUM(N15:N51)</f>
        <v>424418</v>
      </c>
      <c r="O52" s="12"/>
      <c r="P52" s="12">
        <f t="shared" si="6"/>
        <v>68755.716000000015</v>
      </c>
      <c r="Q52" s="14"/>
      <c r="R52" s="14">
        <f>SUM(R15:R51)</f>
        <v>61389.032142857141</v>
      </c>
    </row>
  </sheetData>
  <sheetProtection sheet="1" objects="1" scenarios="1" selectLockedCells="1" selectUnlockedCells="1"/>
  <mergeCells count="12">
    <mergeCell ref="A11:C11"/>
    <mergeCell ref="A12:C12"/>
    <mergeCell ref="A4:C4"/>
    <mergeCell ref="A5:C5"/>
    <mergeCell ref="A6:C6"/>
    <mergeCell ref="A7:C7"/>
    <mergeCell ref="A8:C8"/>
    <mergeCell ref="A1:C1"/>
    <mergeCell ref="A2:C2"/>
    <mergeCell ref="A3:C3"/>
    <mergeCell ref="A9:C9"/>
    <mergeCell ref="A10:C10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84170243-DEB3-4000-B135-CC574DBA1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1BD7E2-D765-480A-9A42-ABD847970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ECE80-C2D5-4858-BA61-20AB416D6E1E}">
  <ds:schemaRefs>
    <ds:schemaRef ds:uri="http://schemas.microsoft.com/office/2006/documentManagement/types"/>
    <ds:schemaRef ds:uri="534545f7-dfad-40dc-8880-0a5cc848d94b"/>
    <ds:schemaRef ds:uri="3287f65e-bd81-4ef8-9d4a-f770dbe35018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2025-06-11T08:23:00Z</dcterms:created>
  <dcterms:modified xsi:type="dcterms:W3CDTF">2026-01-27T15:51:41Z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2C5E961732B8467CB926F850B95F8C50_12</vt:lpwstr>
  </property>
  <property fmtid="{D5CDD505-2E9C-101B-9397-08002B2CF9AE}" pid="3" name="KSOProductBuildVer">
    <vt:lpwstr>1033-12.2.0.23131</vt:lpwstr>
  </property>
  <property fmtid="{D5CDD505-2E9C-101B-9397-08002B2CF9AE}" pid="4" name="ContentTypeId">
    <vt:lpwstr>0x01010040098658C623A54E96A5025728B7D444</vt:lpwstr>
  </property>
  <property fmtid="{D5CDD505-2E9C-101B-9397-08002B2CF9AE}" pid="5" name="MediaServiceImageTags">
    <vt:lpwstr/>
  </property>
</Properties>
</file>