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ork\Monza Trading\2026 OFFERS\Shoes\"/>
    </mc:Choice>
  </mc:AlternateContent>
  <xr:revisionPtr revIDLastSave="0" documentId="13_ncr:1_{92CAFC40-1239-4CDF-BDFE-2617EF53B1EA}" xr6:coauthVersionLast="47" xr6:coauthVersionMax="47" xr10:uidLastSave="{00000000-0000-0000-0000-000000000000}"/>
  <bookViews>
    <workbookView xWindow="-98" yWindow="-98" windowWidth="21795" windowHeight="13695" xr2:uid="{A0D4B280-48BB-41B7-8B4A-8DEDB3A7FEAA}"/>
  </bookViews>
  <sheets>
    <sheet name="OFFE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3" i="1" l="1"/>
  <c r="X14" i="1"/>
  <c r="X15" i="1"/>
  <c r="X16" i="1"/>
  <c r="X17" i="1"/>
  <c r="X23" i="1"/>
  <c r="W4" i="1"/>
  <c r="Y4" i="1" s="1"/>
  <c r="Z4" i="1" s="1"/>
  <c r="W5" i="1"/>
  <c r="Y5" i="1" s="1"/>
  <c r="Z5" i="1" s="1"/>
  <c r="W6" i="1"/>
  <c r="Y6" i="1" s="1"/>
  <c r="Z6" i="1" s="1"/>
  <c r="W7" i="1"/>
  <c r="Y7" i="1" s="1"/>
  <c r="Z7" i="1" s="1"/>
  <c r="W8" i="1"/>
  <c r="X8" i="1" s="1"/>
  <c r="W9" i="1"/>
  <c r="X9" i="1" s="1"/>
  <c r="W10" i="1"/>
  <c r="X10" i="1" s="1"/>
  <c r="W11" i="1"/>
  <c r="Y11" i="1" s="1"/>
  <c r="Z11" i="1" s="1"/>
  <c r="W12" i="1"/>
  <c r="X12" i="1" s="1"/>
  <c r="W13" i="1"/>
  <c r="Y13" i="1" s="1"/>
  <c r="Z13" i="1" s="1"/>
  <c r="W14" i="1"/>
  <c r="Y14" i="1" s="1"/>
  <c r="Z14" i="1" s="1"/>
  <c r="W15" i="1"/>
  <c r="Y15" i="1" s="1"/>
  <c r="Z15" i="1" s="1"/>
  <c r="W16" i="1"/>
  <c r="Y16" i="1" s="1"/>
  <c r="Z16" i="1" s="1"/>
  <c r="W17" i="1"/>
  <c r="Y17" i="1" s="1"/>
  <c r="Z17" i="1" s="1"/>
  <c r="W18" i="1"/>
  <c r="X18" i="1" s="1"/>
  <c r="W19" i="1"/>
  <c r="Y19" i="1" s="1"/>
  <c r="Z19" i="1" s="1"/>
  <c r="W20" i="1"/>
  <c r="X20" i="1" s="1"/>
  <c r="W21" i="1"/>
  <c r="X21" i="1" s="1"/>
  <c r="W22" i="1"/>
  <c r="X22" i="1" s="1"/>
  <c r="W23" i="1"/>
  <c r="Y23" i="1" s="1"/>
  <c r="Z23" i="1" s="1"/>
  <c r="W24" i="1"/>
  <c r="Y24" i="1" s="1"/>
  <c r="Z24" i="1" s="1"/>
  <c r="W25" i="1"/>
  <c r="Y25" i="1" s="1"/>
  <c r="Z25" i="1" s="1"/>
  <c r="W26" i="1"/>
  <c r="Y26" i="1" s="1"/>
  <c r="Z26" i="1" s="1"/>
  <c r="W27" i="1"/>
  <c r="Y27" i="1" s="1"/>
  <c r="Z27" i="1" s="1"/>
  <c r="W3" i="1"/>
  <c r="X3" i="1" s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3" i="1"/>
  <c r="B28" i="1"/>
  <c r="B1048576" i="1" s="1"/>
  <c r="V28" i="1" l="1"/>
  <c r="X27" i="1"/>
  <c r="X7" i="1"/>
  <c r="X26" i="1"/>
  <c r="X6" i="1"/>
  <c r="X25" i="1"/>
  <c r="X5" i="1"/>
  <c r="X24" i="1"/>
  <c r="X4" i="1"/>
  <c r="Y22" i="1"/>
  <c r="Z22" i="1" s="1"/>
  <c r="Y12" i="1"/>
  <c r="Z12" i="1" s="1"/>
  <c r="Y21" i="1"/>
  <c r="Z21" i="1" s="1"/>
  <c r="Y20" i="1"/>
  <c r="Z20" i="1" s="1"/>
  <c r="Y10" i="1"/>
  <c r="Z10" i="1" s="1"/>
  <c r="Y9" i="1"/>
  <c r="Z9" i="1" s="1"/>
  <c r="Y18" i="1"/>
  <c r="Z18" i="1" s="1"/>
  <c r="X11" i="1"/>
  <c r="X19" i="1"/>
  <c r="Y3" i="1"/>
  <c r="Y8" i="1"/>
  <c r="Z8" i="1" s="1"/>
  <c r="X28" i="1" l="1"/>
  <c r="Z3" i="1"/>
  <c r="Z28" i="1" s="1"/>
</calcChain>
</file>

<file path=xl/sharedStrings.xml><?xml version="1.0" encoding="utf-8"?>
<sst xmlns="http://schemas.openxmlformats.org/spreadsheetml/2006/main" count="194" uniqueCount="65">
  <si>
    <t>BRAND</t>
  </si>
  <si>
    <t>QTY</t>
  </si>
  <si>
    <t>CATEGORIA</t>
  </si>
  <si>
    <t>GENERE</t>
  </si>
  <si>
    <t>ARTICOLO</t>
  </si>
  <si>
    <t>MADE IN</t>
  </si>
  <si>
    <t>COLORE</t>
  </si>
  <si>
    <t>COMPOSIZIONE</t>
  </si>
  <si>
    <t>36.5</t>
  </si>
  <si>
    <t>37.5</t>
  </si>
  <si>
    <t>38.5</t>
  </si>
  <si>
    <t>39.5</t>
  </si>
  <si>
    <t>IMAGE</t>
  </si>
  <si>
    <t>RRP €</t>
  </si>
  <si>
    <t>RRP TOT €</t>
  </si>
  <si>
    <t>COST €</t>
  </si>
  <si>
    <t>COST TOT €</t>
  </si>
  <si>
    <t>COST £</t>
  </si>
  <si>
    <t>COST TOT £</t>
  </si>
  <si>
    <t>POLLINI</t>
  </si>
  <si>
    <t>STIVALE</t>
  </si>
  <si>
    <t>DONNA</t>
  </si>
  <si>
    <t>SA21185G9FCAM854</t>
  </si>
  <si>
    <t>ITALY</t>
  </si>
  <si>
    <t>OTANIO</t>
  </si>
  <si>
    <t>CAMOSCIO</t>
  </si>
  <si>
    <t>SCARPA</t>
  </si>
  <si>
    <t>SA10168G9FVIK00A</t>
  </si>
  <si>
    <t>NERO</t>
  </si>
  <si>
    <t>COCCO VERNICE</t>
  </si>
  <si>
    <t>SA21178G9FKNV55A</t>
  </si>
  <si>
    <t xml:space="preserve">BORDEAU </t>
  </si>
  <si>
    <t>VERNICE</t>
  </si>
  <si>
    <t>SA10137G9FVER609</t>
  </si>
  <si>
    <t>CARNE</t>
  </si>
  <si>
    <t>SA15033G9FNAP10A</t>
  </si>
  <si>
    <t>LATTE</t>
  </si>
  <si>
    <t>PELLE</t>
  </si>
  <si>
    <t>ANFIBI</t>
  </si>
  <si>
    <t>SA24014G9DVTR11A</t>
  </si>
  <si>
    <t>BEIGE</t>
  </si>
  <si>
    <t>SA21178GFNKV00A</t>
  </si>
  <si>
    <t>SA21043G9FCR207</t>
  </si>
  <si>
    <t>MATTONE</t>
  </si>
  <si>
    <t>SA15063G9FNNL00D</t>
  </si>
  <si>
    <t>SA21228G9FVIT000</t>
  </si>
  <si>
    <t>SA15033G9FNAP00A</t>
  </si>
  <si>
    <t>SA10137G9FNAP000</t>
  </si>
  <si>
    <t>SA21093G9FVIT000</t>
  </si>
  <si>
    <t>SA21082G9FVIS550</t>
  </si>
  <si>
    <t>SA10065G9FNAT31A</t>
  </si>
  <si>
    <t>EBANO</t>
  </si>
  <si>
    <t>SA24014G9DVTR00A</t>
  </si>
  <si>
    <t>SA15044G9FNAP000</t>
  </si>
  <si>
    <t>SA10196G9FVIT000</t>
  </si>
  <si>
    <t>SA15033G9FNAP55A</t>
  </si>
  <si>
    <t>SA24045H9FVTR11A</t>
  </si>
  <si>
    <t>PANNA</t>
  </si>
  <si>
    <t>SA21103G9FVIT000</t>
  </si>
  <si>
    <t>SA24045H9FVTR00A</t>
  </si>
  <si>
    <t>SA10196G9FCAM313</t>
  </si>
  <si>
    <t>CIOCCOLATO</t>
  </si>
  <si>
    <t>SA21059G9FNAL906</t>
  </si>
  <si>
    <t>FUCCILE</t>
  </si>
  <si>
    <t>SA21082G9FVIS000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</si>
</sst>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€-2]\ * #,##0.00_);_([$€-2]\ * \(#,##0.00\);_([$€-2]\ * &quot;-&quot;??_);_(@_)"/>
    <numFmt numFmtId="165" formatCode="_-[$£-809]* #,##0.00_-;\-[$£-809]* #,##0.00_-;_-[$£-809]* &quot;-&quot;??_-;_-@_-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361950</xdr:colOff>
      <xdr:row>2</xdr:row>
      <xdr:rowOff>200025</xdr:rowOff>
    </xdr:from>
    <xdr:to>
      <xdr:col>19</xdr:col>
      <xdr:colOff>1015554</xdr:colOff>
      <xdr:row>2</xdr:row>
      <xdr:rowOff>1144710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BA41BA84-6B99-425A-99CC-A4D1F0FC2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01475" y="390525"/>
          <a:ext cx="653604" cy="944685"/>
        </a:xfrm>
        <a:prstGeom prst="rect">
          <a:avLst/>
        </a:prstGeom>
      </xdr:spPr>
    </xdr:pic>
    <xdr:clientData/>
  </xdr:twoCellAnchor>
  <xdr:twoCellAnchor editAs="oneCell">
    <xdr:from>
      <xdr:col>19</xdr:col>
      <xdr:colOff>314325</xdr:colOff>
      <xdr:row>3</xdr:row>
      <xdr:rowOff>104775</xdr:rowOff>
    </xdr:from>
    <xdr:to>
      <xdr:col>19</xdr:col>
      <xdr:colOff>967929</xdr:colOff>
      <xdr:row>3</xdr:row>
      <xdr:rowOff>1049460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DF4711AD-F3A5-4A47-B073-648184364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53850" y="1647825"/>
          <a:ext cx="653604" cy="944685"/>
        </a:xfrm>
        <a:prstGeom prst="rect">
          <a:avLst/>
        </a:prstGeom>
      </xdr:spPr>
    </xdr:pic>
    <xdr:clientData/>
  </xdr:twoCellAnchor>
  <xdr:twoCellAnchor editAs="oneCell">
    <xdr:from>
      <xdr:col>19</xdr:col>
      <xdr:colOff>275967</xdr:colOff>
      <xdr:row>4</xdr:row>
      <xdr:rowOff>38100</xdr:rowOff>
    </xdr:from>
    <xdr:to>
      <xdr:col>19</xdr:col>
      <xdr:colOff>967929</xdr:colOff>
      <xdr:row>5</xdr:row>
      <xdr:rowOff>1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AC166A71-2A5B-453D-BFB9-A66D6DCA7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15492" y="2733675"/>
          <a:ext cx="691962" cy="1000126"/>
        </a:xfrm>
        <a:prstGeom prst="rect">
          <a:avLst/>
        </a:prstGeom>
      </xdr:spPr>
    </xdr:pic>
    <xdr:clientData/>
  </xdr:twoCellAnchor>
  <xdr:twoCellAnchor editAs="oneCell">
    <xdr:from>
      <xdr:col>19</xdr:col>
      <xdr:colOff>180975</xdr:colOff>
      <xdr:row>5</xdr:row>
      <xdr:rowOff>87161</xdr:rowOff>
    </xdr:from>
    <xdr:to>
      <xdr:col>19</xdr:col>
      <xdr:colOff>1065091</xdr:colOff>
      <xdr:row>5</xdr:row>
      <xdr:rowOff>777000</xdr:rowOff>
    </xdr:to>
    <xdr:pic>
      <xdr:nvPicPr>
        <xdr:cNvPr id="9" name="Immagine 8">
          <a:extLst>
            <a:ext uri="{FF2B5EF4-FFF2-40B4-BE49-F238E27FC236}">
              <a16:creationId xmlns:a16="http://schemas.microsoft.com/office/drawing/2014/main" id="{D9E313B5-6971-4A81-B24B-C69F0BCC0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20500" y="3820961"/>
          <a:ext cx="884116" cy="689839"/>
        </a:xfrm>
        <a:prstGeom prst="rect">
          <a:avLst/>
        </a:prstGeom>
      </xdr:spPr>
    </xdr:pic>
    <xdr:clientData/>
  </xdr:twoCellAnchor>
  <xdr:twoCellAnchor editAs="oneCell">
    <xdr:from>
      <xdr:col>19</xdr:col>
      <xdr:colOff>301553</xdr:colOff>
      <xdr:row>6</xdr:row>
      <xdr:rowOff>47625</xdr:rowOff>
    </xdr:from>
    <xdr:to>
      <xdr:col>19</xdr:col>
      <xdr:colOff>901254</xdr:colOff>
      <xdr:row>6</xdr:row>
      <xdr:rowOff>914401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id="{4EF05536-ACB3-4D2D-94F9-6F0DD5E75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41078" y="4695825"/>
          <a:ext cx="599701" cy="866776"/>
        </a:xfrm>
        <a:prstGeom prst="rect">
          <a:avLst/>
        </a:prstGeom>
      </xdr:spPr>
    </xdr:pic>
    <xdr:clientData/>
  </xdr:twoCellAnchor>
  <xdr:twoCellAnchor editAs="oneCell">
    <xdr:from>
      <xdr:col>19</xdr:col>
      <xdr:colOff>285546</xdr:colOff>
      <xdr:row>7</xdr:row>
      <xdr:rowOff>123826</xdr:rowOff>
    </xdr:from>
    <xdr:to>
      <xdr:col>19</xdr:col>
      <xdr:colOff>1063179</xdr:colOff>
      <xdr:row>7</xdr:row>
      <xdr:rowOff>1247776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6A307C8C-0069-4360-86BF-26E16C38A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25071" y="5734051"/>
          <a:ext cx="777633" cy="1123950"/>
        </a:xfrm>
        <a:prstGeom prst="rect">
          <a:avLst/>
        </a:prstGeom>
      </xdr:spPr>
    </xdr:pic>
    <xdr:clientData/>
  </xdr:twoCellAnchor>
  <xdr:twoCellAnchor editAs="oneCell">
    <xdr:from>
      <xdr:col>19</xdr:col>
      <xdr:colOff>234987</xdr:colOff>
      <xdr:row>8</xdr:row>
      <xdr:rowOff>95251</xdr:rowOff>
    </xdr:from>
    <xdr:to>
      <xdr:col>19</xdr:col>
      <xdr:colOff>1006029</xdr:colOff>
      <xdr:row>8</xdr:row>
      <xdr:rowOff>1209675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D4199301-E24D-4C06-8E8E-41124F506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74512" y="7019926"/>
          <a:ext cx="771042" cy="1114424"/>
        </a:xfrm>
        <a:prstGeom prst="rect">
          <a:avLst/>
        </a:prstGeom>
      </xdr:spPr>
    </xdr:pic>
    <xdr:clientData/>
  </xdr:twoCellAnchor>
  <xdr:twoCellAnchor editAs="oneCell">
    <xdr:from>
      <xdr:col>19</xdr:col>
      <xdr:colOff>306039</xdr:colOff>
      <xdr:row>9</xdr:row>
      <xdr:rowOff>104775</xdr:rowOff>
    </xdr:from>
    <xdr:to>
      <xdr:col>19</xdr:col>
      <xdr:colOff>1044131</xdr:colOff>
      <xdr:row>9</xdr:row>
      <xdr:rowOff>1171575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5DEA2C53-5125-484F-9093-50AE385AE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45564" y="8315325"/>
          <a:ext cx="738092" cy="1066800"/>
        </a:xfrm>
        <a:prstGeom prst="rect">
          <a:avLst/>
        </a:prstGeom>
      </xdr:spPr>
    </xdr:pic>
    <xdr:clientData/>
  </xdr:twoCellAnchor>
  <xdr:twoCellAnchor editAs="oneCell">
    <xdr:from>
      <xdr:col>19</xdr:col>
      <xdr:colOff>247650</xdr:colOff>
      <xdr:row>10</xdr:row>
      <xdr:rowOff>85725</xdr:rowOff>
    </xdr:from>
    <xdr:to>
      <xdr:col>19</xdr:col>
      <xdr:colOff>967930</xdr:colOff>
      <xdr:row>10</xdr:row>
      <xdr:rowOff>1126780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3AB222D3-82C3-483D-A02A-A382B8825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7175" y="9544050"/>
          <a:ext cx="720280" cy="1041055"/>
        </a:xfrm>
        <a:prstGeom prst="rect">
          <a:avLst/>
        </a:prstGeom>
      </xdr:spPr>
    </xdr:pic>
    <xdr:clientData/>
  </xdr:twoCellAnchor>
  <xdr:twoCellAnchor editAs="oneCell">
    <xdr:from>
      <xdr:col>19</xdr:col>
      <xdr:colOff>323849</xdr:colOff>
      <xdr:row>11</xdr:row>
      <xdr:rowOff>85726</xdr:rowOff>
    </xdr:from>
    <xdr:to>
      <xdr:col>19</xdr:col>
      <xdr:colOff>986978</xdr:colOff>
      <xdr:row>11</xdr:row>
      <xdr:rowOff>1044177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1F608424-293A-4C5D-BA20-0E2B2C70C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63374" y="10744201"/>
          <a:ext cx="663129" cy="958451"/>
        </a:xfrm>
        <a:prstGeom prst="rect">
          <a:avLst/>
        </a:prstGeom>
      </xdr:spPr>
    </xdr:pic>
    <xdr:clientData/>
  </xdr:twoCellAnchor>
  <xdr:twoCellAnchor editAs="oneCell">
    <xdr:from>
      <xdr:col>19</xdr:col>
      <xdr:colOff>114300</xdr:colOff>
      <xdr:row>12</xdr:row>
      <xdr:rowOff>133350</xdr:rowOff>
    </xdr:from>
    <xdr:to>
      <xdr:col>19</xdr:col>
      <xdr:colOff>1162050</xdr:colOff>
      <xdr:row>12</xdr:row>
      <xdr:rowOff>942975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186B15A1-D629-4864-AFC2-22C86C432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53825" y="11944350"/>
          <a:ext cx="1047750" cy="809625"/>
        </a:xfrm>
        <a:prstGeom prst="rect">
          <a:avLst/>
        </a:prstGeom>
      </xdr:spPr>
    </xdr:pic>
    <xdr:clientData/>
  </xdr:twoCellAnchor>
  <xdr:twoCellAnchor editAs="oneCell">
    <xdr:from>
      <xdr:col>19</xdr:col>
      <xdr:colOff>325035</xdr:colOff>
      <xdr:row>13</xdr:row>
      <xdr:rowOff>19051</xdr:rowOff>
    </xdr:from>
    <xdr:to>
      <xdr:col>19</xdr:col>
      <xdr:colOff>977455</xdr:colOff>
      <xdr:row>13</xdr:row>
      <xdr:rowOff>962025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17BAE53F-059A-45D5-9EAC-7049D6DAE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64560" y="12906376"/>
          <a:ext cx="652420" cy="942974"/>
        </a:xfrm>
        <a:prstGeom prst="rect">
          <a:avLst/>
        </a:prstGeom>
      </xdr:spPr>
    </xdr:pic>
    <xdr:clientData/>
  </xdr:twoCellAnchor>
  <xdr:twoCellAnchor editAs="oneCell">
    <xdr:from>
      <xdr:col>19</xdr:col>
      <xdr:colOff>234266</xdr:colOff>
      <xdr:row>14</xdr:row>
      <xdr:rowOff>95250</xdr:rowOff>
    </xdr:from>
    <xdr:to>
      <xdr:col>19</xdr:col>
      <xdr:colOff>1025079</xdr:colOff>
      <xdr:row>14</xdr:row>
      <xdr:rowOff>1238250</xdr:rowOff>
    </xdr:to>
    <xdr:pic>
      <xdr:nvPicPr>
        <xdr:cNvPr id="27" name="Immagine 26">
          <a:extLst>
            <a:ext uri="{FF2B5EF4-FFF2-40B4-BE49-F238E27FC236}">
              <a16:creationId xmlns:a16="http://schemas.microsoft.com/office/drawing/2014/main" id="{BE9B1F1B-4130-4895-9ECC-D3D8A631C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73791" y="13973175"/>
          <a:ext cx="790813" cy="1143000"/>
        </a:xfrm>
        <a:prstGeom prst="rect">
          <a:avLst/>
        </a:prstGeom>
      </xdr:spPr>
    </xdr:pic>
    <xdr:clientData/>
  </xdr:twoCellAnchor>
  <xdr:twoCellAnchor editAs="oneCell">
    <xdr:from>
      <xdr:col>19</xdr:col>
      <xdr:colOff>280343</xdr:colOff>
      <xdr:row>15</xdr:row>
      <xdr:rowOff>200026</xdr:rowOff>
    </xdr:from>
    <xdr:to>
      <xdr:col>19</xdr:col>
      <xdr:colOff>939354</xdr:colOff>
      <xdr:row>15</xdr:row>
      <xdr:rowOff>1152525</xdr:rowOff>
    </xdr:to>
    <xdr:pic>
      <xdr:nvPicPr>
        <xdr:cNvPr id="29" name="Immagine 28">
          <a:extLst>
            <a:ext uri="{FF2B5EF4-FFF2-40B4-BE49-F238E27FC236}">
              <a16:creationId xmlns:a16="http://schemas.microsoft.com/office/drawing/2014/main" id="{51BA0AC1-D54C-4A9E-88D4-3414DACFE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19868" y="15382876"/>
          <a:ext cx="659011" cy="952499"/>
        </a:xfrm>
        <a:prstGeom prst="rect">
          <a:avLst/>
        </a:prstGeom>
      </xdr:spPr>
    </xdr:pic>
    <xdr:clientData/>
  </xdr:twoCellAnchor>
  <xdr:twoCellAnchor editAs="oneCell">
    <xdr:from>
      <xdr:col>19</xdr:col>
      <xdr:colOff>218818</xdr:colOff>
      <xdr:row>16</xdr:row>
      <xdr:rowOff>180975</xdr:rowOff>
    </xdr:from>
    <xdr:to>
      <xdr:col>19</xdr:col>
      <xdr:colOff>910779</xdr:colOff>
      <xdr:row>16</xdr:row>
      <xdr:rowOff>1181100</xdr:rowOff>
    </xdr:to>
    <xdr:pic>
      <xdr:nvPicPr>
        <xdr:cNvPr id="31" name="Immagine 30">
          <a:extLst>
            <a:ext uri="{FF2B5EF4-FFF2-40B4-BE49-F238E27FC236}">
              <a16:creationId xmlns:a16="http://schemas.microsoft.com/office/drawing/2014/main" id="{DE210CA4-D0F0-4C04-B267-1A90F8F08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58343" y="16687800"/>
          <a:ext cx="691961" cy="1000125"/>
        </a:xfrm>
        <a:prstGeom prst="rect">
          <a:avLst/>
        </a:prstGeom>
      </xdr:spPr>
    </xdr:pic>
    <xdr:clientData/>
  </xdr:twoCellAnchor>
  <xdr:twoCellAnchor editAs="oneCell">
    <xdr:from>
      <xdr:col>19</xdr:col>
      <xdr:colOff>180975</xdr:colOff>
      <xdr:row>17</xdr:row>
      <xdr:rowOff>76200</xdr:rowOff>
    </xdr:from>
    <xdr:to>
      <xdr:col>19</xdr:col>
      <xdr:colOff>1139380</xdr:colOff>
      <xdr:row>17</xdr:row>
      <xdr:rowOff>1461429</xdr:rowOff>
    </xdr:to>
    <xdr:pic>
      <xdr:nvPicPr>
        <xdr:cNvPr id="33" name="Immagine 32">
          <a:extLst>
            <a:ext uri="{FF2B5EF4-FFF2-40B4-BE49-F238E27FC236}">
              <a16:creationId xmlns:a16="http://schemas.microsoft.com/office/drawing/2014/main" id="{6CBEF894-4C17-4D49-B118-1BB51081F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20500" y="17849850"/>
          <a:ext cx="958405" cy="1385229"/>
        </a:xfrm>
        <a:prstGeom prst="rect">
          <a:avLst/>
        </a:prstGeom>
      </xdr:spPr>
    </xdr:pic>
    <xdr:clientData/>
  </xdr:twoCellAnchor>
  <xdr:twoCellAnchor editAs="oneCell">
    <xdr:from>
      <xdr:col>19</xdr:col>
      <xdr:colOff>231333</xdr:colOff>
      <xdr:row>18</xdr:row>
      <xdr:rowOff>161926</xdr:rowOff>
    </xdr:from>
    <xdr:to>
      <xdr:col>19</xdr:col>
      <xdr:colOff>1015554</xdr:colOff>
      <xdr:row>18</xdr:row>
      <xdr:rowOff>1295400</xdr:rowOff>
    </xdr:to>
    <xdr:pic>
      <xdr:nvPicPr>
        <xdr:cNvPr id="35" name="Immagine 34">
          <a:extLst>
            <a:ext uri="{FF2B5EF4-FFF2-40B4-BE49-F238E27FC236}">
              <a16:creationId xmlns:a16="http://schemas.microsoft.com/office/drawing/2014/main" id="{ECA14434-060F-4F54-8416-6B3D1D43B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70858" y="19421476"/>
          <a:ext cx="784221" cy="1133474"/>
        </a:xfrm>
        <a:prstGeom prst="rect">
          <a:avLst/>
        </a:prstGeom>
      </xdr:spPr>
    </xdr:pic>
    <xdr:clientData/>
  </xdr:twoCellAnchor>
  <xdr:twoCellAnchor editAs="oneCell">
    <xdr:from>
      <xdr:col>19</xdr:col>
      <xdr:colOff>284720</xdr:colOff>
      <xdr:row>19</xdr:row>
      <xdr:rowOff>114300</xdr:rowOff>
    </xdr:from>
    <xdr:to>
      <xdr:col>19</xdr:col>
      <xdr:colOff>910780</xdr:colOff>
      <xdr:row>19</xdr:row>
      <xdr:rowOff>1019175</xdr:rowOff>
    </xdr:to>
    <xdr:pic>
      <xdr:nvPicPr>
        <xdr:cNvPr id="37" name="Immagine 36">
          <a:extLst>
            <a:ext uri="{FF2B5EF4-FFF2-40B4-BE49-F238E27FC236}">
              <a16:creationId xmlns:a16="http://schemas.microsoft.com/office/drawing/2014/main" id="{21279829-A99C-4388-B5AA-10A7BD596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24245" y="20802600"/>
          <a:ext cx="626060" cy="904875"/>
        </a:xfrm>
        <a:prstGeom prst="rect">
          <a:avLst/>
        </a:prstGeom>
      </xdr:spPr>
    </xdr:pic>
    <xdr:clientData/>
  </xdr:twoCellAnchor>
  <xdr:twoCellAnchor editAs="oneCell">
    <xdr:from>
      <xdr:col>19</xdr:col>
      <xdr:colOff>285750</xdr:colOff>
      <xdr:row>20</xdr:row>
      <xdr:rowOff>38100</xdr:rowOff>
    </xdr:from>
    <xdr:to>
      <xdr:col>19</xdr:col>
      <xdr:colOff>872679</xdr:colOff>
      <xdr:row>20</xdr:row>
      <xdr:rowOff>886416</xdr:rowOff>
    </xdr:to>
    <xdr:pic>
      <xdr:nvPicPr>
        <xdr:cNvPr id="39" name="Immagine 38">
          <a:extLst>
            <a:ext uri="{FF2B5EF4-FFF2-40B4-BE49-F238E27FC236}">
              <a16:creationId xmlns:a16="http://schemas.microsoft.com/office/drawing/2014/main" id="{C50C2568-9E69-42F9-8F21-583D00F20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25275" y="21917025"/>
          <a:ext cx="586929" cy="848316"/>
        </a:xfrm>
        <a:prstGeom prst="rect">
          <a:avLst/>
        </a:prstGeom>
      </xdr:spPr>
    </xdr:pic>
    <xdr:clientData/>
  </xdr:twoCellAnchor>
  <xdr:twoCellAnchor editAs="oneCell">
    <xdr:from>
      <xdr:col>19</xdr:col>
      <xdr:colOff>196888</xdr:colOff>
      <xdr:row>21</xdr:row>
      <xdr:rowOff>66675</xdr:rowOff>
    </xdr:from>
    <xdr:to>
      <xdr:col>19</xdr:col>
      <xdr:colOff>967930</xdr:colOff>
      <xdr:row>21</xdr:row>
      <xdr:rowOff>1181100</xdr:rowOff>
    </xdr:to>
    <xdr:pic>
      <xdr:nvPicPr>
        <xdr:cNvPr id="41" name="Immagine 40">
          <a:extLst>
            <a:ext uri="{FF2B5EF4-FFF2-40B4-BE49-F238E27FC236}">
              <a16:creationId xmlns:a16="http://schemas.microsoft.com/office/drawing/2014/main" id="{B5A7625A-F390-46BD-8CBD-BEAD4B9DC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36413" y="23040975"/>
          <a:ext cx="771042" cy="1114425"/>
        </a:xfrm>
        <a:prstGeom prst="rect">
          <a:avLst/>
        </a:prstGeom>
      </xdr:spPr>
    </xdr:pic>
    <xdr:clientData/>
  </xdr:twoCellAnchor>
  <xdr:twoCellAnchor editAs="oneCell">
    <xdr:from>
      <xdr:col>19</xdr:col>
      <xdr:colOff>352114</xdr:colOff>
      <xdr:row>22</xdr:row>
      <xdr:rowOff>66676</xdr:rowOff>
    </xdr:from>
    <xdr:to>
      <xdr:col>19</xdr:col>
      <xdr:colOff>958404</xdr:colOff>
      <xdr:row>22</xdr:row>
      <xdr:rowOff>942976</xdr:rowOff>
    </xdr:to>
    <xdr:pic>
      <xdr:nvPicPr>
        <xdr:cNvPr id="43" name="Immagine 42">
          <a:extLst>
            <a:ext uri="{FF2B5EF4-FFF2-40B4-BE49-F238E27FC236}">
              <a16:creationId xmlns:a16="http://schemas.microsoft.com/office/drawing/2014/main" id="{76AE0B06-3CFC-4CD6-88C2-8BCFB44D3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91639" y="24288751"/>
          <a:ext cx="606290" cy="876300"/>
        </a:xfrm>
        <a:prstGeom prst="rect">
          <a:avLst/>
        </a:prstGeom>
      </xdr:spPr>
    </xdr:pic>
    <xdr:clientData/>
  </xdr:twoCellAnchor>
  <xdr:twoCellAnchor editAs="oneCell">
    <xdr:from>
      <xdr:col>19</xdr:col>
      <xdr:colOff>295275</xdr:colOff>
      <xdr:row>23</xdr:row>
      <xdr:rowOff>19050</xdr:rowOff>
    </xdr:from>
    <xdr:to>
      <xdr:col>19</xdr:col>
      <xdr:colOff>967929</xdr:colOff>
      <xdr:row>23</xdr:row>
      <xdr:rowOff>991269</xdr:rowOff>
    </xdr:to>
    <xdr:pic>
      <xdr:nvPicPr>
        <xdr:cNvPr id="45" name="Immagine 44">
          <a:extLst>
            <a:ext uri="{FF2B5EF4-FFF2-40B4-BE49-F238E27FC236}">
              <a16:creationId xmlns:a16="http://schemas.microsoft.com/office/drawing/2014/main" id="{44003111-07B8-4DF1-A140-C09E7BD1E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34800" y="25393650"/>
          <a:ext cx="672654" cy="972219"/>
        </a:xfrm>
        <a:prstGeom prst="rect">
          <a:avLst/>
        </a:prstGeom>
      </xdr:spPr>
    </xdr:pic>
    <xdr:clientData/>
  </xdr:twoCellAnchor>
  <xdr:twoCellAnchor editAs="oneCell">
    <xdr:from>
      <xdr:col>19</xdr:col>
      <xdr:colOff>383570</xdr:colOff>
      <xdr:row>24</xdr:row>
      <xdr:rowOff>38100</xdr:rowOff>
    </xdr:from>
    <xdr:to>
      <xdr:col>19</xdr:col>
      <xdr:colOff>910779</xdr:colOff>
      <xdr:row>24</xdr:row>
      <xdr:rowOff>800100</xdr:rowOff>
    </xdr:to>
    <xdr:pic>
      <xdr:nvPicPr>
        <xdr:cNvPr id="47" name="Immagine 46">
          <a:extLst>
            <a:ext uri="{FF2B5EF4-FFF2-40B4-BE49-F238E27FC236}">
              <a16:creationId xmlns:a16="http://schemas.microsoft.com/office/drawing/2014/main" id="{9E93A094-234E-41D2-8373-3152EC5C3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23095" y="26469975"/>
          <a:ext cx="527209" cy="762000"/>
        </a:xfrm>
        <a:prstGeom prst="rect">
          <a:avLst/>
        </a:prstGeom>
      </xdr:spPr>
    </xdr:pic>
    <xdr:clientData/>
  </xdr:twoCellAnchor>
  <xdr:twoCellAnchor editAs="oneCell">
    <xdr:from>
      <xdr:col>19</xdr:col>
      <xdr:colOff>342900</xdr:colOff>
      <xdr:row>25</xdr:row>
      <xdr:rowOff>9526</xdr:rowOff>
    </xdr:from>
    <xdr:to>
      <xdr:col>19</xdr:col>
      <xdr:colOff>929830</xdr:colOff>
      <xdr:row>25</xdr:row>
      <xdr:rowOff>857844</xdr:rowOff>
    </xdr:to>
    <xdr:pic>
      <xdr:nvPicPr>
        <xdr:cNvPr id="49" name="Immagine 48">
          <a:extLst>
            <a:ext uri="{FF2B5EF4-FFF2-40B4-BE49-F238E27FC236}">
              <a16:creationId xmlns:a16="http://schemas.microsoft.com/office/drawing/2014/main" id="{BF808124-E4E3-4962-8972-5DF094696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82425" y="27308176"/>
          <a:ext cx="586930" cy="848318"/>
        </a:xfrm>
        <a:prstGeom prst="rect">
          <a:avLst/>
        </a:prstGeom>
      </xdr:spPr>
    </xdr:pic>
    <xdr:clientData/>
  </xdr:twoCellAnchor>
  <xdr:twoCellAnchor editAs="oneCell">
    <xdr:from>
      <xdr:col>19</xdr:col>
      <xdr:colOff>300168</xdr:colOff>
      <xdr:row>26</xdr:row>
      <xdr:rowOff>276226</xdr:rowOff>
    </xdr:from>
    <xdr:to>
      <xdr:col>19</xdr:col>
      <xdr:colOff>1025080</xdr:colOff>
      <xdr:row>26</xdr:row>
      <xdr:rowOff>1323976</xdr:rowOff>
    </xdr:to>
    <xdr:pic>
      <xdr:nvPicPr>
        <xdr:cNvPr id="51" name="Immagine 50">
          <a:extLst>
            <a:ext uri="{FF2B5EF4-FFF2-40B4-BE49-F238E27FC236}">
              <a16:creationId xmlns:a16="http://schemas.microsoft.com/office/drawing/2014/main" id="{9DB46301-B089-45C5-9FA5-704B19431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39693" y="28489276"/>
          <a:ext cx="724912" cy="1047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5CCC9-1837-4A6A-A812-8D43ABCB6DCE}">
  <dimension ref="A2:Z1048576"/>
  <sheetViews>
    <sheetView tabSelected="1" workbookViewId="0">
      <pane ySplit="2" topLeftCell="A6" activePane="bottomLeft" state="frozen"/>
      <selection pane="bottomLeft" activeCell="W3" sqref="W3"/>
    </sheetView>
  </sheetViews>
  <sheetFormatPr defaultColWidth="8.86328125" defaultRowHeight="15.75" x14ac:dyDescent="0.45"/>
  <cols>
    <col min="1" max="1" width="12.73046875" style="1" customWidth="1"/>
    <col min="2" max="2" width="10.265625" style="1" customWidth="1"/>
    <col min="3" max="3" width="11" style="1" customWidth="1"/>
    <col min="4" max="4" width="8.86328125" style="1"/>
    <col min="5" max="5" width="18.3984375" style="1" customWidth="1"/>
    <col min="6" max="6" width="10" style="1" customWidth="1"/>
    <col min="7" max="7" width="11.3984375" style="1" customWidth="1"/>
    <col min="8" max="8" width="15.265625" style="1" customWidth="1"/>
    <col min="9" max="9" width="4" style="1" customWidth="1"/>
    <col min="10" max="10" width="4.1328125" style="1" customWidth="1"/>
    <col min="11" max="12" width="4.73046875" style="1" customWidth="1"/>
    <col min="13" max="13" width="5.1328125" style="1" customWidth="1"/>
    <col min="14" max="16" width="4.73046875" style="1" customWidth="1"/>
    <col min="17" max="17" width="4.3984375" style="1" customWidth="1"/>
    <col min="18" max="18" width="4.86328125" style="1" customWidth="1"/>
    <col min="19" max="19" width="4.73046875" style="1" customWidth="1"/>
    <col min="20" max="20" width="18.86328125" style="1" customWidth="1"/>
    <col min="21" max="21" width="12.1328125" style="6" customWidth="1"/>
    <col min="22" max="22" width="15.73046875" style="6" customWidth="1"/>
    <col min="23" max="23" width="12.1328125" style="6" customWidth="1"/>
    <col min="24" max="24" width="17.73046875" style="6" customWidth="1"/>
    <col min="25" max="25" width="12.1328125" style="9" customWidth="1"/>
    <col min="26" max="26" width="18" style="9" customWidth="1"/>
    <col min="27" max="16384" width="8.86328125" style="1"/>
  </cols>
  <sheetData>
    <row r="2" spans="1:26" ht="31.5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>
        <v>35</v>
      </c>
      <c r="J2" s="3">
        <v>36</v>
      </c>
      <c r="K2" s="3" t="s">
        <v>8</v>
      </c>
      <c r="L2" s="3">
        <v>37</v>
      </c>
      <c r="M2" s="3" t="s">
        <v>9</v>
      </c>
      <c r="N2" s="3">
        <v>38</v>
      </c>
      <c r="O2" s="3" t="s">
        <v>10</v>
      </c>
      <c r="P2" s="3">
        <v>39</v>
      </c>
      <c r="Q2" s="3" t="s">
        <v>11</v>
      </c>
      <c r="R2" s="3">
        <v>40</v>
      </c>
      <c r="S2" s="3">
        <v>41</v>
      </c>
      <c r="T2" s="3" t="s">
        <v>12</v>
      </c>
      <c r="U2" s="2" t="s">
        <v>13</v>
      </c>
      <c r="V2" s="2" t="s">
        <v>14</v>
      </c>
      <c r="W2" s="2" t="s">
        <v>15</v>
      </c>
      <c r="X2" s="2" t="s">
        <v>16</v>
      </c>
      <c r="Y2" s="7" t="s">
        <v>17</v>
      </c>
      <c r="Z2" s="7" t="s">
        <v>18</v>
      </c>
    </row>
    <row r="3" spans="1:26" ht="106.5" customHeight="1" x14ac:dyDescent="0.45">
      <c r="A3" s="4" t="s">
        <v>19</v>
      </c>
      <c r="B3" s="4">
        <v>62</v>
      </c>
      <c r="C3" s="4" t="s">
        <v>20</v>
      </c>
      <c r="D3" s="4" t="s">
        <v>21</v>
      </c>
      <c r="E3" s="4" t="s">
        <v>22</v>
      </c>
      <c r="F3" s="4" t="s">
        <v>23</v>
      </c>
      <c r="G3" s="4" t="s">
        <v>24</v>
      </c>
      <c r="H3" s="4" t="s">
        <v>25</v>
      </c>
      <c r="I3" s="4">
        <v>4</v>
      </c>
      <c r="J3" s="4">
        <v>5</v>
      </c>
      <c r="K3" s="4">
        <v>1</v>
      </c>
      <c r="L3" s="4">
        <v>14</v>
      </c>
      <c r="M3" s="4">
        <v>4</v>
      </c>
      <c r="N3" s="4">
        <v>12</v>
      </c>
      <c r="O3" s="4">
        <v>2</v>
      </c>
      <c r="P3" s="4">
        <v>13</v>
      </c>
      <c r="Q3" s="4">
        <v>2</v>
      </c>
      <c r="R3" s="4">
        <v>5</v>
      </c>
      <c r="S3" s="4"/>
      <c r="T3" s="4"/>
      <c r="U3" s="5">
        <v>410</v>
      </c>
      <c r="V3" s="5">
        <f t="shared" ref="V3:V27" si="0">SUM(U3*B3)</f>
        <v>25420</v>
      </c>
      <c r="W3" s="5">
        <f t="shared" ref="W3:W27" si="1">SUM(U3*0.156)</f>
        <v>63.96</v>
      </c>
      <c r="X3" s="5">
        <f t="shared" ref="X3:X27" si="2">SUM(W3*B3)</f>
        <v>3965.52</v>
      </c>
      <c r="Y3" s="8">
        <f>SUM(W3/1.13)</f>
        <v>56.601769911504434</v>
      </c>
      <c r="Z3" s="8">
        <f t="shared" ref="Z3:Z27" si="3">SUM(Y3*B3)</f>
        <v>3509.3097345132751</v>
      </c>
    </row>
    <row r="4" spans="1:26" ht="90.75" customHeight="1" x14ac:dyDescent="0.45">
      <c r="A4" s="4" t="s">
        <v>19</v>
      </c>
      <c r="B4" s="4">
        <v>47</v>
      </c>
      <c r="C4" s="4" t="s">
        <v>26</v>
      </c>
      <c r="D4" s="4" t="s">
        <v>21</v>
      </c>
      <c r="E4" s="4" t="s">
        <v>27</v>
      </c>
      <c r="F4" s="4" t="s">
        <v>23</v>
      </c>
      <c r="G4" s="4" t="s">
        <v>28</v>
      </c>
      <c r="H4" s="4" t="s">
        <v>29</v>
      </c>
      <c r="I4" s="4">
        <v>2</v>
      </c>
      <c r="J4" s="4">
        <v>3</v>
      </c>
      <c r="K4" s="4">
        <v>10</v>
      </c>
      <c r="L4" s="4">
        <v>3</v>
      </c>
      <c r="M4" s="4">
        <v>2</v>
      </c>
      <c r="N4" s="4">
        <v>9</v>
      </c>
      <c r="O4" s="4">
        <v>3</v>
      </c>
      <c r="P4" s="4">
        <v>8</v>
      </c>
      <c r="Q4" s="4"/>
      <c r="R4" s="4">
        <v>4</v>
      </c>
      <c r="S4" s="4">
        <v>3</v>
      </c>
      <c r="T4" s="4"/>
      <c r="U4" s="5">
        <v>335</v>
      </c>
      <c r="V4" s="5">
        <f t="shared" si="0"/>
        <v>15745</v>
      </c>
      <c r="W4" s="5">
        <f t="shared" si="1"/>
        <v>52.26</v>
      </c>
      <c r="X4" s="5">
        <f t="shared" si="2"/>
        <v>2456.2199999999998</v>
      </c>
      <c r="Y4" s="8">
        <f t="shared" ref="Y4:Y27" si="4">SUM(W4/1.13)</f>
        <v>46.247787610619469</v>
      </c>
      <c r="Z4" s="8">
        <f t="shared" si="3"/>
        <v>2173.646017699115</v>
      </c>
    </row>
    <row r="5" spans="1:26" ht="81.75" customHeight="1" x14ac:dyDescent="0.45">
      <c r="A5" s="4" t="s">
        <v>19</v>
      </c>
      <c r="B5" s="4">
        <v>105</v>
      </c>
      <c r="C5" s="4" t="s">
        <v>20</v>
      </c>
      <c r="D5" s="4" t="s">
        <v>21</v>
      </c>
      <c r="E5" s="4" t="s">
        <v>30</v>
      </c>
      <c r="F5" s="4" t="s">
        <v>23</v>
      </c>
      <c r="G5" s="4" t="s">
        <v>31</v>
      </c>
      <c r="H5" s="4" t="s">
        <v>32</v>
      </c>
      <c r="I5" s="4">
        <v>7</v>
      </c>
      <c r="J5" s="4">
        <v>10</v>
      </c>
      <c r="K5" s="4">
        <v>3</v>
      </c>
      <c r="L5" s="4">
        <v>16</v>
      </c>
      <c r="M5" s="4">
        <v>8</v>
      </c>
      <c r="N5" s="4">
        <v>20</v>
      </c>
      <c r="O5" s="4">
        <v>6</v>
      </c>
      <c r="P5" s="4">
        <v>16</v>
      </c>
      <c r="Q5" s="4">
        <v>3</v>
      </c>
      <c r="R5" s="4">
        <v>9</v>
      </c>
      <c r="S5" s="4">
        <v>7</v>
      </c>
      <c r="T5" s="4"/>
      <c r="U5" s="5">
        <v>485</v>
      </c>
      <c r="V5" s="5">
        <f t="shared" si="0"/>
        <v>50925</v>
      </c>
      <c r="W5" s="5">
        <f t="shared" si="1"/>
        <v>75.66</v>
      </c>
      <c r="X5" s="5">
        <f t="shared" si="2"/>
        <v>7944.2999999999993</v>
      </c>
      <c r="Y5" s="8">
        <f t="shared" si="4"/>
        <v>66.955752212389385</v>
      </c>
      <c r="Z5" s="8">
        <f t="shared" si="3"/>
        <v>7030.353982300885</v>
      </c>
    </row>
    <row r="6" spans="1:26" ht="72" customHeight="1" x14ac:dyDescent="0.45">
      <c r="A6" s="4" t="s">
        <v>19</v>
      </c>
      <c r="B6" s="4">
        <v>75</v>
      </c>
      <c r="C6" s="4" t="s">
        <v>26</v>
      </c>
      <c r="D6" s="4" t="s">
        <v>21</v>
      </c>
      <c r="E6" s="4" t="s">
        <v>33</v>
      </c>
      <c r="F6" s="4" t="s">
        <v>23</v>
      </c>
      <c r="G6" s="4" t="s">
        <v>34</v>
      </c>
      <c r="H6" s="4" t="s">
        <v>32</v>
      </c>
      <c r="I6" s="4">
        <v>4</v>
      </c>
      <c r="J6" s="4">
        <v>7</v>
      </c>
      <c r="K6" s="4">
        <v>3</v>
      </c>
      <c r="L6" s="4">
        <v>11</v>
      </c>
      <c r="M6" s="4">
        <v>4</v>
      </c>
      <c r="N6" s="4">
        <v>15</v>
      </c>
      <c r="O6" s="4">
        <v>4</v>
      </c>
      <c r="P6" s="4">
        <v>11</v>
      </c>
      <c r="Q6" s="4">
        <v>4</v>
      </c>
      <c r="R6" s="4">
        <v>7</v>
      </c>
      <c r="S6" s="4">
        <v>5</v>
      </c>
      <c r="T6" s="4"/>
      <c r="U6" s="5">
        <v>425</v>
      </c>
      <c r="V6" s="5">
        <f t="shared" si="0"/>
        <v>31875</v>
      </c>
      <c r="W6" s="5">
        <f t="shared" si="1"/>
        <v>66.3</v>
      </c>
      <c r="X6" s="5">
        <f t="shared" si="2"/>
        <v>4972.5</v>
      </c>
      <c r="Y6" s="8">
        <f t="shared" si="4"/>
        <v>58.67256637168142</v>
      </c>
      <c r="Z6" s="8">
        <f t="shared" si="3"/>
        <v>4400.4424778761068</v>
      </c>
    </row>
    <row r="7" spans="1:26" ht="75.75" customHeight="1" x14ac:dyDescent="0.45">
      <c r="A7" s="4" t="s">
        <v>19</v>
      </c>
      <c r="B7" s="4">
        <v>58</v>
      </c>
      <c r="C7" s="4" t="s">
        <v>26</v>
      </c>
      <c r="D7" s="4" t="s">
        <v>21</v>
      </c>
      <c r="E7" s="4" t="s">
        <v>35</v>
      </c>
      <c r="F7" s="4" t="s">
        <v>23</v>
      </c>
      <c r="G7" s="4" t="s">
        <v>36</v>
      </c>
      <c r="H7" s="4" t="s">
        <v>37</v>
      </c>
      <c r="I7" s="4">
        <v>3</v>
      </c>
      <c r="J7" s="4">
        <v>7</v>
      </c>
      <c r="K7" s="4"/>
      <c r="L7" s="4">
        <v>10</v>
      </c>
      <c r="M7" s="4"/>
      <c r="N7" s="4">
        <v>14</v>
      </c>
      <c r="O7" s="4"/>
      <c r="P7" s="4">
        <v>13</v>
      </c>
      <c r="Q7" s="4"/>
      <c r="R7" s="4">
        <v>8</v>
      </c>
      <c r="S7" s="4">
        <v>3</v>
      </c>
      <c r="T7" s="4"/>
      <c r="U7" s="5">
        <v>285</v>
      </c>
      <c r="V7" s="5">
        <f t="shared" si="0"/>
        <v>16530</v>
      </c>
      <c r="W7" s="5">
        <f t="shared" si="1"/>
        <v>44.46</v>
      </c>
      <c r="X7" s="5">
        <f t="shared" si="2"/>
        <v>2578.6799999999998</v>
      </c>
      <c r="Y7" s="8">
        <f t="shared" si="4"/>
        <v>39.345132743362839</v>
      </c>
      <c r="Z7" s="8">
        <f t="shared" si="3"/>
        <v>2282.0176991150447</v>
      </c>
    </row>
    <row r="8" spans="1:26" ht="103.5" customHeight="1" x14ac:dyDescent="0.45">
      <c r="A8" s="4" t="s">
        <v>19</v>
      </c>
      <c r="B8" s="4">
        <v>44</v>
      </c>
      <c r="C8" s="4" t="s">
        <v>38</v>
      </c>
      <c r="D8" s="4" t="s">
        <v>21</v>
      </c>
      <c r="E8" s="4" t="s">
        <v>39</v>
      </c>
      <c r="F8" s="4" t="s">
        <v>23</v>
      </c>
      <c r="G8" s="4" t="s">
        <v>40</v>
      </c>
      <c r="H8" s="4" t="s">
        <v>37</v>
      </c>
      <c r="I8" s="4">
        <v>4</v>
      </c>
      <c r="J8" s="4">
        <v>5</v>
      </c>
      <c r="K8" s="4"/>
      <c r="L8" s="4">
        <v>8</v>
      </c>
      <c r="M8" s="4"/>
      <c r="N8" s="4">
        <v>12</v>
      </c>
      <c r="O8" s="4"/>
      <c r="P8" s="4">
        <v>7</v>
      </c>
      <c r="Q8" s="4"/>
      <c r="R8" s="4">
        <v>6</v>
      </c>
      <c r="S8" s="4">
        <v>2</v>
      </c>
      <c r="T8" s="4"/>
      <c r="U8" s="5">
        <v>400</v>
      </c>
      <c r="V8" s="5">
        <f t="shared" si="0"/>
        <v>17600</v>
      </c>
      <c r="W8" s="5">
        <f t="shared" si="1"/>
        <v>62.4</v>
      </c>
      <c r="X8" s="5">
        <f t="shared" si="2"/>
        <v>2745.6</v>
      </c>
      <c r="Y8" s="8">
        <f t="shared" si="4"/>
        <v>55.221238938053098</v>
      </c>
      <c r="Z8" s="8">
        <f t="shared" si="3"/>
        <v>2429.7345132743362</v>
      </c>
    </row>
    <row r="9" spans="1:26" ht="101.25" customHeight="1" x14ac:dyDescent="0.45">
      <c r="A9" s="4" t="s">
        <v>19</v>
      </c>
      <c r="B9" s="4">
        <v>97</v>
      </c>
      <c r="C9" s="4" t="s">
        <v>20</v>
      </c>
      <c r="D9" s="4" t="s">
        <v>21</v>
      </c>
      <c r="E9" s="4" t="s">
        <v>41</v>
      </c>
      <c r="F9" s="4" t="s">
        <v>23</v>
      </c>
      <c r="G9" s="4" t="s">
        <v>28</v>
      </c>
      <c r="H9" s="4" t="s">
        <v>29</v>
      </c>
      <c r="I9" s="4">
        <v>5</v>
      </c>
      <c r="J9" s="4">
        <v>6</v>
      </c>
      <c r="K9" s="4"/>
      <c r="L9" s="4">
        <v>18</v>
      </c>
      <c r="M9" s="4">
        <v>6</v>
      </c>
      <c r="N9" s="4">
        <v>18</v>
      </c>
      <c r="O9" s="4">
        <v>5</v>
      </c>
      <c r="P9" s="4">
        <v>20</v>
      </c>
      <c r="Q9" s="4">
        <v>2</v>
      </c>
      <c r="R9" s="4">
        <v>10</v>
      </c>
      <c r="S9" s="4">
        <v>7</v>
      </c>
      <c r="T9" s="4"/>
      <c r="U9" s="5">
        <v>485</v>
      </c>
      <c r="V9" s="5">
        <f t="shared" si="0"/>
        <v>47045</v>
      </c>
      <c r="W9" s="5">
        <f t="shared" si="1"/>
        <v>75.66</v>
      </c>
      <c r="X9" s="5">
        <f t="shared" si="2"/>
        <v>7339.0199999999995</v>
      </c>
      <c r="Y9" s="8">
        <f t="shared" si="4"/>
        <v>66.955752212389385</v>
      </c>
      <c r="Z9" s="8">
        <f t="shared" si="3"/>
        <v>6494.7079646017701</v>
      </c>
    </row>
    <row r="10" spans="1:26" ht="98.25" customHeight="1" x14ac:dyDescent="0.45">
      <c r="A10" s="4" t="s">
        <v>19</v>
      </c>
      <c r="B10" s="4">
        <v>45</v>
      </c>
      <c r="C10" s="4" t="s">
        <v>20</v>
      </c>
      <c r="D10" s="4" t="s">
        <v>21</v>
      </c>
      <c r="E10" s="4" t="s">
        <v>42</v>
      </c>
      <c r="F10" s="4" t="s">
        <v>23</v>
      </c>
      <c r="G10" s="4" t="s">
        <v>43</v>
      </c>
      <c r="H10" s="4" t="s">
        <v>25</v>
      </c>
      <c r="I10" s="4">
        <v>5</v>
      </c>
      <c r="J10" s="4">
        <v>4</v>
      </c>
      <c r="K10" s="4"/>
      <c r="L10" s="4">
        <v>10</v>
      </c>
      <c r="M10" s="4"/>
      <c r="N10" s="4">
        <v>12</v>
      </c>
      <c r="O10" s="4"/>
      <c r="P10" s="4">
        <v>7</v>
      </c>
      <c r="Q10" s="4"/>
      <c r="R10" s="4">
        <v>4</v>
      </c>
      <c r="S10" s="4">
        <v>3</v>
      </c>
      <c r="T10" s="4"/>
      <c r="U10" s="5">
        <v>350</v>
      </c>
      <c r="V10" s="5">
        <f t="shared" si="0"/>
        <v>15750</v>
      </c>
      <c r="W10" s="5">
        <f t="shared" si="1"/>
        <v>54.6</v>
      </c>
      <c r="X10" s="5">
        <f t="shared" si="2"/>
        <v>2457</v>
      </c>
      <c r="Y10" s="8">
        <f t="shared" si="4"/>
        <v>48.318584070796469</v>
      </c>
      <c r="Z10" s="8">
        <f t="shared" si="3"/>
        <v>2174.3362831858412</v>
      </c>
    </row>
    <row r="11" spans="1:26" ht="94.5" customHeight="1" x14ac:dyDescent="0.45">
      <c r="A11" s="4" t="s">
        <v>19</v>
      </c>
      <c r="B11" s="4">
        <v>81</v>
      </c>
      <c r="C11" s="4" t="s">
        <v>26</v>
      </c>
      <c r="D11" s="4" t="s">
        <v>21</v>
      </c>
      <c r="E11" s="4" t="s">
        <v>44</v>
      </c>
      <c r="F11" s="4" t="s">
        <v>23</v>
      </c>
      <c r="G11" s="4" t="s">
        <v>28</v>
      </c>
      <c r="H11" s="4" t="s">
        <v>37</v>
      </c>
      <c r="I11" s="4">
        <v>5</v>
      </c>
      <c r="J11" s="4">
        <v>21</v>
      </c>
      <c r="K11" s="4"/>
      <c r="L11" s="4">
        <v>16</v>
      </c>
      <c r="M11" s="4"/>
      <c r="N11" s="4">
        <v>16</v>
      </c>
      <c r="O11" s="4"/>
      <c r="P11" s="4">
        <v>16</v>
      </c>
      <c r="Q11" s="4"/>
      <c r="R11" s="4">
        <v>3</v>
      </c>
      <c r="S11" s="4">
        <v>4</v>
      </c>
      <c r="T11" s="4"/>
      <c r="U11" s="5">
        <v>285</v>
      </c>
      <c r="V11" s="5">
        <f t="shared" si="0"/>
        <v>23085</v>
      </c>
      <c r="W11" s="5">
        <f t="shared" si="1"/>
        <v>44.46</v>
      </c>
      <c r="X11" s="5">
        <f t="shared" si="2"/>
        <v>3601.26</v>
      </c>
      <c r="Y11" s="8">
        <f t="shared" si="4"/>
        <v>39.345132743362839</v>
      </c>
      <c r="Z11" s="8">
        <f t="shared" si="3"/>
        <v>3186.9557522123901</v>
      </c>
    </row>
    <row r="12" spans="1:26" ht="90.75" customHeight="1" x14ac:dyDescent="0.45">
      <c r="A12" s="4" t="s">
        <v>19</v>
      </c>
      <c r="B12" s="4">
        <v>28</v>
      </c>
      <c r="C12" s="4" t="s">
        <v>20</v>
      </c>
      <c r="D12" s="4" t="s">
        <v>21</v>
      </c>
      <c r="E12" s="4" t="s">
        <v>45</v>
      </c>
      <c r="F12" s="4" t="s">
        <v>23</v>
      </c>
      <c r="G12" s="4" t="s">
        <v>28</v>
      </c>
      <c r="H12" s="4" t="s">
        <v>37</v>
      </c>
      <c r="I12" s="4">
        <v>3</v>
      </c>
      <c r="J12" s="4"/>
      <c r="K12" s="4"/>
      <c r="L12" s="4">
        <v>6</v>
      </c>
      <c r="M12" s="4">
        <v>2</v>
      </c>
      <c r="N12" s="4">
        <v>6</v>
      </c>
      <c r="O12" s="4"/>
      <c r="P12" s="4">
        <v>6</v>
      </c>
      <c r="Q12" s="4"/>
      <c r="R12" s="4">
        <v>3</v>
      </c>
      <c r="S12" s="4">
        <v>2</v>
      </c>
      <c r="T12" s="4"/>
      <c r="U12" s="5">
        <v>545</v>
      </c>
      <c r="V12" s="5">
        <f t="shared" si="0"/>
        <v>15260</v>
      </c>
      <c r="W12" s="5">
        <f t="shared" si="1"/>
        <v>85.02</v>
      </c>
      <c r="X12" s="5">
        <f t="shared" si="2"/>
        <v>2380.56</v>
      </c>
      <c r="Y12" s="8">
        <f t="shared" si="4"/>
        <v>75.238938053097343</v>
      </c>
      <c r="Z12" s="8">
        <f t="shared" si="3"/>
        <v>2106.6902654867254</v>
      </c>
    </row>
    <row r="13" spans="1:26" ht="84.75" customHeight="1" x14ac:dyDescent="0.45">
      <c r="A13" s="4" t="s">
        <v>19</v>
      </c>
      <c r="B13" s="4">
        <v>46</v>
      </c>
      <c r="C13" s="4" t="s">
        <v>26</v>
      </c>
      <c r="D13" s="4" t="s">
        <v>21</v>
      </c>
      <c r="E13" s="4" t="s">
        <v>46</v>
      </c>
      <c r="F13" s="4" t="s">
        <v>23</v>
      </c>
      <c r="G13" s="4" t="s">
        <v>28</v>
      </c>
      <c r="H13" s="4" t="s">
        <v>37</v>
      </c>
      <c r="I13" s="4">
        <v>2</v>
      </c>
      <c r="J13" s="4">
        <v>7</v>
      </c>
      <c r="K13" s="4"/>
      <c r="L13" s="4">
        <v>9</v>
      </c>
      <c r="M13" s="4"/>
      <c r="N13" s="4">
        <v>17</v>
      </c>
      <c r="O13" s="4"/>
      <c r="P13" s="4">
        <v>7</v>
      </c>
      <c r="Q13" s="4"/>
      <c r="R13" s="4">
        <v>4</v>
      </c>
      <c r="S13" s="4"/>
      <c r="T13" s="4"/>
      <c r="U13" s="5">
        <v>285</v>
      </c>
      <c r="V13" s="5">
        <f t="shared" si="0"/>
        <v>13110</v>
      </c>
      <c r="W13" s="5">
        <f t="shared" si="1"/>
        <v>44.46</v>
      </c>
      <c r="X13" s="5">
        <f t="shared" si="2"/>
        <v>2045.16</v>
      </c>
      <c r="Y13" s="8">
        <f t="shared" si="4"/>
        <v>39.345132743362839</v>
      </c>
      <c r="Z13" s="8">
        <f t="shared" si="3"/>
        <v>1809.8761061946907</v>
      </c>
    </row>
    <row r="14" spans="1:26" ht="78" customHeight="1" x14ac:dyDescent="0.45">
      <c r="A14" s="4" t="s">
        <v>19</v>
      </c>
      <c r="B14" s="4">
        <v>38</v>
      </c>
      <c r="C14" s="4" t="s">
        <v>26</v>
      </c>
      <c r="D14" s="4" t="s">
        <v>21</v>
      </c>
      <c r="E14" s="4" t="s">
        <v>47</v>
      </c>
      <c r="F14" s="4" t="s">
        <v>23</v>
      </c>
      <c r="G14" s="4" t="s">
        <v>28</v>
      </c>
      <c r="H14" s="4" t="s">
        <v>37</v>
      </c>
      <c r="I14" s="4">
        <v>2</v>
      </c>
      <c r="J14" s="4">
        <v>4</v>
      </c>
      <c r="K14" s="4"/>
      <c r="L14" s="4">
        <v>9</v>
      </c>
      <c r="M14" s="4"/>
      <c r="N14" s="4">
        <v>11</v>
      </c>
      <c r="O14" s="4"/>
      <c r="P14" s="4">
        <v>8</v>
      </c>
      <c r="Q14" s="4"/>
      <c r="R14" s="4">
        <v>3</v>
      </c>
      <c r="S14" s="4">
        <v>1</v>
      </c>
      <c r="T14" s="4"/>
      <c r="U14" s="5">
        <v>420</v>
      </c>
      <c r="V14" s="5">
        <f t="shared" si="0"/>
        <v>15960</v>
      </c>
      <c r="W14" s="5">
        <f t="shared" si="1"/>
        <v>65.52</v>
      </c>
      <c r="X14" s="5">
        <f t="shared" si="2"/>
        <v>2489.7599999999998</v>
      </c>
      <c r="Y14" s="8">
        <f t="shared" si="4"/>
        <v>57.982300884955755</v>
      </c>
      <c r="Z14" s="8">
        <f t="shared" si="3"/>
        <v>2203.3274336283189</v>
      </c>
    </row>
    <row r="15" spans="1:26" ht="102.75" customHeight="1" x14ac:dyDescent="0.45">
      <c r="A15" s="4" t="s">
        <v>19</v>
      </c>
      <c r="B15" s="4">
        <v>77</v>
      </c>
      <c r="C15" s="4" t="s">
        <v>26</v>
      </c>
      <c r="D15" s="4" t="s">
        <v>21</v>
      </c>
      <c r="E15" s="4" t="s">
        <v>48</v>
      </c>
      <c r="F15" s="4" t="s">
        <v>23</v>
      </c>
      <c r="G15" s="4" t="s">
        <v>28</v>
      </c>
      <c r="H15" s="4" t="s">
        <v>37</v>
      </c>
      <c r="I15" s="4">
        <v>5</v>
      </c>
      <c r="J15" s="4">
        <v>10</v>
      </c>
      <c r="K15" s="4">
        <v>3</v>
      </c>
      <c r="L15" s="4">
        <v>11</v>
      </c>
      <c r="M15" s="4">
        <v>3</v>
      </c>
      <c r="N15" s="4">
        <v>19</v>
      </c>
      <c r="O15" s="4">
        <v>3</v>
      </c>
      <c r="P15" s="4">
        <v>11</v>
      </c>
      <c r="Q15" s="4">
        <v>4</v>
      </c>
      <c r="R15" s="4">
        <v>5</v>
      </c>
      <c r="S15" s="4">
        <v>3</v>
      </c>
      <c r="T15" s="4"/>
      <c r="U15" s="5">
        <v>420</v>
      </c>
      <c r="V15" s="5">
        <f t="shared" si="0"/>
        <v>32340</v>
      </c>
      <c r="W15" s="5">
        <f t="shared" si="1"/>
        <v>65.52</v>
      </c>
      <c r="X15" s="5">
        <f t="shared" si="2"/>
        <v>5045.04</v>
      </c>
      <c r="Y15" s="8">
        <f t="shared" si="4"/>
        <v>57.982300884955755</v>
      </c>
      <c r="Z15" s="8">
        <f t="shared" si="3"/>
        <v>4464.6371681415931</v>
      </c>
    </row>
    <row r="16" spans="1:26" ht="104.25" customHeight="1" x14ac:dyDescent="0.45">
      <c r="A16" s="4" t="s">
        <v>19</v>
      </c>
      <c r="B16" s="4">
        <v>110</v>
      </c>
      <c r="C16" s="4" t="s">
        <v>38</v>
      </c>
      <c r="D16" s="4" t="s">
        <v>21</v>
      </c>
      <c r="E16" s="4" t="s">
        <v>49</v>
      </c>
      <c r="F16" s="4" t="s">
        <v>23</v>
      </c>
      <c r="G16" s="4" t="s">
        <v>31</v>
      </c>
      <c r="H16" s="4" t="s">
        <v>37</v>
      </c>
      <c r="I16" s="4">
        <v>6</v>
      </c>
      <c r="J16" s="4">
        <v>10</v>
      </c>
      <c r="K16" s="4">
        <v>5</v>
      </c>
      <c r="L16" s="4">
        <v>21</v>
      </c>
      <c r="M16" s="4">
        <v>6</v>
      </c>
      <c r="N16" s="4">
        <v>17</v>
      </c>
      <c r="O16" s="4">
        <v>5</v>
      </c>
      <c r="P16" s="4">
        <v>16</v>
      </c>
      <c r="Q16" s="4">
        <v>5</v>
      </c>
      <c r="R16" s="4">
        <v>12</v>
      </c>
      <c r="S16" s="4">
        <v>7</v>
      </c>
      <c r="T16" s="4"/>
      <c r="U16" s="5">
        <v>460</v>
      </c>
      <c r="V16" s="5">
        <f t="shared" si="0"/>
        <v>50600</v>
      </c>
      <c r="W16" s="5">
        <f t="shared" si="1"/>
        <v>71.760000000000005</v>
      </c>
      <c r="X16" s="5">
        <f t="shared" si="2"/>
        <v>7893.6</v>
      </c>
      <c r="Y16" s="8">
        <f t="shared" si="4"/>
        <v>63.50442477876107</v>
      </c>
      <c r="Z16" s="8">
        <f t="shared" si="3"/>
        <v>6985.4867256637181</v>
      </c>
    </row>
    <row r="17" spans="1:26" ht="99.75" customHeight="1" x14ac:dyDescent="0.45">
      <c r="A17" s="4" t="s">
        <v>19</v>
      </c>
      <c r="B17" s="4">
        <v>66</v>
      </c>
      <c r="C17" s="4" t="s">
        <v>26</v>
      </c>
      <c r="D17" s="4" t="s">
        <v>21</v>
      </c>
      <c r="E17" s="4" t="s">
        <v>50</v>
      </c>
      <c r="F17" s="4" t="s">
        <v>23</v>
      </c>
      <c r="G17" s="4" t="s">
        <v>51</v>
      </c>
      <c r="H17" s="4" t="s">
        <v>37</v>
      </c>
      <c r="I17" s="4">
        <v>5</v>
      </c>
      <c r="J17" s="4">
        <v>7</v>
      </c>
      <c r="K17" s="4"/>
      <c r="L17" s="4">
        <v>13</v>
      </c>
      <c r="M17" s="4">
        <v>3</v>
      </c>
      <c r="N17" s="4">
        <v>15</v>
      </c>
      <c r="O17" s="4">
        <v>2</v>
      </c>
      <c r="P17" s="4">
        <v>10</v>
      </c>
      <c r="Q17" s="4">
        <v>2</v>
      </c>
      <c r="R17" s="4">
        <v>4</v>
      </c>
      <c r="S17" s="4">
        <v>5</v>
      </c>
      <c r="T17" s="4"/>
      <c r="U17" s="5">
        <v>350</v>
      </c>
      <c r="V17" s="5">
        <f t="shared" si="0"/>
        <v>23100</v>
      </c>
      <c r="W17" s="5">
        <f t="shared" si="1"/>
        <v>54.6</v>
      </c>
      <c r="X17" s="5">
        <f t="shared" si="2"/>
        <v>3603.6</v>
      </c>
      <c r="Y17" s="8">
        <f t="shared" si="4"/>
        <v>48.318584070796469</v>
      </c>
      <c r="Z17" s="8">
        <f t="shared" si="3"/>
        <v>3189.0265486725671</v>
      </c>
    </row>
    <row r="18" spans="1:26" ht="117" customHeight="1" x14ac:dyDescent="0.45">
      <c r="A18" s="4" t="s">
        <v>19</v>
      </c>
      <c r="B18" s="4">
        <v>43</v>
      </c>
      <c r="C18" s="4" t="s">
        <v>38</v>
      </c>
      <c r="D18" s="4" t="s">
        <v>21</v>
      </c>
      <c r="E18" s="4" t="s">
        <v>52</v>
      </c>
      <c r="F18" s="4" t="s">
        <v>23</v>
      </c>
      <c r="G18" s="4" t="s">
        <v>28</v>
      </c>
      <c r="H18" s="4" t="s">
        <v>37</v>
      </c>
      <c r="I18" s="4">
        <v>3</v>
      </c>
      <c r="J18" s="4">
        <v>7</v>
      </c>
      <c r="K18" s="4"/>
      <c r="L18" s="4">
        <v>10</v>
      </c>
      <c r="M18" s="4"/>
      <c r="N18" s="4">
        <v>10</v>
      </c>
      <c r="O18" s="4"/>
      <c r="P18" s="4">
        <v>7</v>
      </c>
      <c r="Q18" s="4"/>
      <c r="R18" s="4">
        <v>5</v>
      </c>
      <c r="S18" s="4">
        <v>1</v>
      </c>
      <c r="T18" s="4"/>
      <c r="U18" s="5">
        <v>400</v>
      </c>
      <c r="V18" s="5">
        <f t="shared" si="0"/>
        <v>17200</v>
      </c>
      <c r="W18" s="5">
        <f t="shared" si="1"/>
        <v>62.4</v>
      </c>
      <c r="X18" s="5">
        <f t="shared" si="2"/>
        <v>2683.2</v>
      </c>
      <c r="Y18" s="8">
        <f t="shared" si="4"/>
        <v>55.221238938053098</v>
      </c>
      <c r="Z18" s="8">
        <f t="shared" si="3"/>
        <v>2374.5132743362833</v>
      </c>
    </row>
    <row r="19" spans="1:26" ht="112.5" customHeight="1" x14ac:dyDescent="0.45">
      <c r="A19" s="4" t="s">
        <v>19</v>
      </c>
      <c r="B19" s="4">
        <v>33</v>
      </c>
      <c r="C19" s="4" t="s">
        <v>26</v>
      </c>
      <c r="D19" s="4" t="s">
        <v>21</v>
      </c>
      <c r="E19" s="4" t="s">
        <v>53</v>
      </c>
      <c r="F19" s="4" t="s">
        <v>23</v>
      </c>
      <c r="G19" s="4" t="s">
        <v>28</v>
      </c>
      <c r="H19" s="4" t="s">
        <v>37</v>
      </c>
      <c r="I19" s="4">
        <v>4</v>
      </c>
      <c r="J19" s="4">
        <v>6</v>
      </c>
      <c r="K19" s="4"/>
      <c r="L19" s="4">
        <v>5</v>
      </c>
      <c r="M19" s="4"/>
      <c r="N19" s="4">
        <v>6</v>
      </c>
      <c r="O19" s="4"/>
      <c r="P19" s="4">
        <v>7</v>
      </c>
      <c r="Q19" s="4"/>
      <c r="R19" s="4">
        <v>5</v>
      </c>
      <c r="S19" s="4"/>
      <c r="T19" s="4"/>
      <c r="U19" s="5">
        <v>275</v>
      </c>
      <c r="V19" s="5">
        <f t="shared" si="0"/>
        <v>9075</v>
      </c>
      <c r="W19" s="5">
        <f t="shared" si="1"/>
        <v>42.9</v>
      </c>
      <c r="X19" s="5">
        <f t="shared" si="2"/>
        <v>1415.7</v>
      </c>
      <c r="Y19" s="8">
        <f t="shared" si="4"/>
        <v>37.964601769911503</v>
      </c>
      <c r="Z19" s="8">
        <f t="shared" si="3"/>
        <v>1252.8318584070796</v>
      </c>
    </row>
    <row r="20" spans="1:26" ht="93.75" customHeight="1" x14ac:dyDescent="0.45">
      <c r="A20" s="4" t="s">
        <v>19</v>
      </c>
      <c r="B20" s="4">
        <v>25</v>
      </c>
      <c r="C20" s="4" t="s">
        <v>26</v>
      </c>
      <c r="D20" s="4" t="s">
        <v>21</v>
      </c>
      <c r="E20" s="4" t="s">
        <v>54</v>
      </c>
      <c r="F20" s="4" t="s">
        <v>23</v>
      </c>
      <c r="G20" s="4" t="s">
        <v>28</v>
      </c>
      <c r="H20" s="4" t="s">
        <v>37</v>
      </c>
      <c r="I20" s="4">
        <v>1</v>
      </c>
      <c r="J20" s="4">
        <v>3</v>
      </c>
      <c r="K20" s="4"/>
      <c r="L20" s="4">
        <v>5</v>
      </c>
      <c r="M20" s="4"/>
      <c r="N20" s="4">
        <v>6</v>
      </c>
      <c r="O20" s="4"/>
      <c r="P20" s="4">
        <v>6</v>
      </c>
      <c r="Q20" s="4"/>
      <c r="R20" s="4">
        <v>2</v>
      </c>
      <c r="S20" s="4">
        <v>2</v>
      </c>
      <c r="T20" s="4"/>
      <c r="U20" s="5">
        <v>370</v>
      </c>
      <c r="V20" s="5">
        <f t="shared" si="0"/>
        <v>9250</v>
      </c>
      <c r="W20" s="5">
        <f t="shared" si="1"/>
        <v>57.72</v>
      </c>
      <c r="X20" s="5">
        <f t="shared" si="2"/>
        <v>1443</v>
      </c>
      <c r="Y20" s="8">
        <f t="shared" si="4"/>
        <v>51.079646017699119</v>
      </c>
      <c r="Z20" s="8">
        <f t="shared" si="3"/>
        <v>1276.9911504424779</v>
      </c>
    </row>
    <row r="21" spans="1:26" ht="86.25" customHeight="1" x14ac:dyDescent="0.45">
      <c r="A21" s="4" t="s">
        <v>19</v>
      </c>
      <c r="B21" s="4">
        <v>68</v>
      </c>
      <c r="C21" s="4" t="s">
        <v>26</v>
      </c>
      <c r="D21" s="4" t="s">
        <v>21</v>
      </c>
      <c r="E21" s="4" t="s">
        <v>55</v>
      </c>
      <c r="F21" s="4" t="s">
        <v>23</v>
      </c>
      <c r="G21" s="4" t="s">
        <v>31</v>
      </c>
      <c r="H21" s="4" t="s">
        <v>37</v>
      </c>
      <c r="I21" s="4">
        <v>5</v>
      </c>
      <c r="J21" s="4">
        <v>6</v>
      </c>
      <c r="K21" s="4"/>
      <c r="L21" s="4">
        <v>11</v>
      </c>
      <c r="M21" s="4"/>
      <c r="N21" s="4">
        <v>20</v>
      </c>
      <c r="O21" s="4"/>
      <c r="P21" s="4">
        <v>18</v>
      </c>
      <c r="Q21" s="4"/>
      <c r="R21" s="4">
        <v>5</v>
      </c>
      <c r="S21" s="4">
        <v>3</v>
      </c>
      <c r="T21" s="4"/>
      <c r="U21" s="5">
        <v>285</v>
      </c>
      <c r="V21" s="5">
        <f t="shared" si="0"/>
        <v>19380</v>
      </c>
      <c r="W21" s="5">
        <f t="shared" si="1"/>
        <v>44.46</v>
      </c>
      <c r="X21" s="5">
        <f t="shared" si="2"/>
        <v>3023.28</v>
      </c>
      <c r="Y21" s="8">
        <f t="shared" si="4"/>
        <v>39.345132743362839</v>
      </c>
      <c r="Z21" s="8">
        <f t="shared" si="3"/>
        <v>2675.4690265486729</v>
      </c>
    </row>
    <row r="22" spans="1:26" ht="98.25" customHeight="1" x14ac:dyDescent="0.45">
      <c r="A22" s="4" t="s">
        <v>19</v>
      </c>
      <c r="B22" s="4">
        <v>94</v>
      </c>
      <c r="C22" s="4" t="s">
        <v>20</v>
      </c>
      <c r="D22" s="4" t="s">
        <v>21</v>
      </c>
      <c r="E22" s="4" t="s">
        <v>56</v>
      </c>
      <c r="F22" s="4" t="s">
        <v>23</v>
      </c>
      <c r="G22" s="4" t="s">
        <v>57</v>
      </c>
      <c r="H22" s="4" t="s">
        <v>37</v>
      </c>
      <c r="I22" s="4">
        <v>6</v>
      </c>
      <c r="J22" s="4">
        <v>13</v>
      </c>
      <c r="K22" s="4"/>
      <c r="L22" s="4">
        <v>18</v>
      </c>
      <c r="M22" s="4"/>
      <c r="N22" s="4">
        <v>19</v>
      </c>
      <c r="O22" s="4"/>
      <c r="P22" s="4">
        <v>18</v>
      </c>
      <c r="Q22" s="4"/>
      <c r="R22" s="4">
        <v>13</v>
      </c>
      <c r="S22" s="4">
        <v>7</v>
      </c>
      <c r="T22" s="4"/>
      <c r="U22" s="5">
        <v>410</v>
      </c>
      <c r="V22" s="5">
        <f t="shared" si="0"/>
        <v>38540</v>
      </c>
      <c r="W22" s="5">
        <f t="shared" si="1"/>
        <v>63.96</v>
      </c>
      <c r="X22" s="5">
        <f t="shared" si="2"/>
        <v>6012.24</v>
      </c>
      <c r="Y22" s="8">
        <f t="shared" si="4"/>
        <v>56.601769911504434</v>
      </c>
      <c r="Z22" s="8">
        <f t="shared" si="3"/>
        <v>5320.566371681417</v>
      </c>
    </row>
    <row r="23" spans="1:26" ht="90.75" customHeight="1" x14ac:dyDescent="0.45">
      <c r="A23" s="4" t="s">
        <v>19</v>
      </c>
      <c r="B23" s="4">
        <v>105</v>
      </c>
      <c r="C23" s="4" t="s">
        <v>20</v>
      </c>
      <c r="D23" s="4" t="s">
        <v>21</v>
      </c>
      <c r="E23" s="4" t="s">
        <v>58</v>
      </c>
      <c r="F23" s="4" t="s">
        <v>23</v>
      </c>
      <c r="G23" s="4" t="s">
        <v>28</v>
      </c>
      <c r="H23" s="4" t="s">
        <v>37</v>
      </c>
      <c r="I23" s="4">
        <v>6</v>
      </c>
      <c r="J23" s="4">
        <v>14</v>
      </c>
      <c r="K23" s="4">
        <v>5</v>
      </c>
      <c r="L23" s="4">
        <v>13</v>
      </c>
      <c r="M23" s="4">
        <v>5</v>
      </c>
      <c r="N23" s="4">
        <v>21</v>
      </c>
      <c r="O23" s="4">
        <v>5</v>
      </c>
      <c r="P23" s="4">
        <v>16</v>
      </c>
      <c r="Q23" s="4">
        <v>4</v>
      </c>
      <c r="R23" s="4">
        <v>9</v>
      </c>
      <c r="S23" s="4">
        <v>7</v>
      </c>
      <c r="T23" s="4"/>
      <c r="U23" s="5">
        <v>435</v>
      </c>
      <c r="V23" s="5">
        <f t="shared" si="0"/>
        <v>45675</v>
      </c>
      <c r="W23" s="5">
        <f t="shared" si="1"/>
        <v>67.86</v>
      </c>
      <c r="X23" s="5">
        <f t="shared" si="2"/>
        <v>7125.3</v>
      </c>
      <c r="Y23" s="8">
        <f t="shared" si="4"/>
        <v>60.053097345132748</v>
      </c>
      <c r="Z23" s="8">
        <f t="shared" si="3"/>
        <v>6305.5752212389389</v>
      </c>
    </row>
    <row r="24" spans="1:26" ht="83.25" customHeight="1" x14ac:dyDescent="0.45">
      <c r="A24" s="4" t="s">
        <v>19</v>
      </c>
      <c r="B24" s="4">
        <v>76</v>
      </c>
      <c r="C24" s="4" t="s">
        <v>20</v>
      </c>
      <c r="D24" s="4" t="s">
        <v>21</v>
      </c>
      <c r="E24" s="4" t="s">
        <v>59</v>
      </c>
      <c r="F24" s="4" t="s">
        <v>23</v>
      </c>
      <c r="G24" s="4" t="s">
        <v>28</v>
      </c>
      <c r="H24" s="4" t="s">
        <v>37</v>
      </c>
      <c r="I24" s="4">
        <v>5</v>
      </c>
      <c r="J24" s="4">
        <v>13</v>
      </c>
      <c r="K24" s="4"/>
      <c r="L24" s="4">
        <v>10</v>
      </c>
      <c r="M24" s="4"/>
      <c r="N24" s="4">
        <v>25</v>
      </c>
      <c r="O24" s="4"/>
      <c r="P24" s="4">
        <v>12</v>
      </c>
      <c r="Q24" s="4"/>
      <c r="R24" s="4">
        <v>8</v>
      </c>
      <c r="S24" s="4">
        <v>3</v>
      </c>
      <c r="T24" s="4"/>
      <c r="U24" s="5">
        <v>410</v>
      </c>
      <c r="V24" s="5">
        <f t="shared" si="0"/>
        <v>31160</v>
      </c>
      <c r="W24" s="5">
        <f t="shared" si="1"/>
        <v>63.96</v>
      </c>
      <c r="X24" s="5">
        <f t="shared" si="2"/>
        <v>4860.96</v>
      </c>
      <c r="Y24" s="8">
        <f t="shared" si="4"/>
        <v>56.601769911504434</v>
      </c>
      <c r="Z24" s="8">
        <f t="shared" si="3"/>
        <v>4301.7345132743367</v>
      </c>
    </row>
    <row r="25" spans="1:26" ht="68.25" customHeight="1" x14ac:dyDescent="0.45">
      <c r="A25" s="4" t="s">
        <v>19</v>
      </c>
      <c r="B25" s="4">
        <v>70</v>
      </c>
      <c r="C25" s="4" t="s">
        <v>26</v>
      </c>
      <c r="D25" s="4" t="s">
        <v>21</v>
      </c>
      <c r="E25" s="4" t="s">
        <v>60</v>
      </c>
      <c r="F25" s="4" t="s">
        <v>23</v>
      </c>
      <c r="G25" s="4" t="s">
        <v>61</v>
      </c>
      <c r="H25" s="4" t="s">
        <v>25</v>
      </c>
      <c r="I25" s="4">
        <v>3</v>
      </c>
      <c r="J25" s="4">
        <v>8</v>
      </c>
      <c r="K25" s="4"/>
      <c r="L25" s="4">
        <v>15</v>
      </c>
      <c r="M25" s="4"/>
      <c r="N25" s="4">
        <v>19</v>
      </c>
      <c r="O25" s="4"/>
      <c r="P25" s="4">
        <v>16</v>
      </c>
      <c r="Q25" s="4"/>
      <c r="R25" s="4">
        <v>5</v>
      </c>
      <c r="S25" s="4">
        <v>4</v>
      </c>
      <c r="T25" s="4"/>
      <c r="U25" s="5">
        <v>370</v>
      </c>
      <c r="V25" s="5">
        <f t="shared" si="0"/>
        <v>25900</v>
      </c>
      <c r="W25" s="5">
        <f t="shared" si="1"/>
        <v>57.72</v>
      </c>
      <c r="X25" s="5">
        <f t="shared" si="2"/>
        <v>4040.4</v>
      </c>
      <c r="Y25" s="8">
        <f t="shared" si="4"/>
        <v>51.079646017699119</v>
      </c>
      <c r="Z25" s="8">
        <f t="shared" si="3"/>
        <v>3575.5752212389384</v>
      </c>
    </row>
    <row r="26" spans="1:26" ht="72" customHeight="1" x14ac:dyDescent="0.45">
      <c r="A26" s="4" t="s">
        <v>19</v>
      </c>
      <c r="B26" s="4">
        <v>73</v>
      </c>
      <c r="C26" s="4" t="s">
        <v>20</v>
      </c>
      <c r="D26" s="4" t="s">
        <v>21</v>
      </c>
      <c r="E26" s="4" t="s">
        <v>62</v>
      </c>
      <c r="F26" s="4" t="s">
        <v>23</v>
      </c>
      <c r="G26" s="4" t="s">
        <v>63</v>
      </c>
      <c r="H26" s="4" t="s">
        <v>37</v>
      </c>
      <c r="I26" s="4">
        <v>4</v>
      </c>
      <c r="J26" s="4">
        <v>8</v>
      </c>
      <c r="K26" s="4"/>
      <c r="L26" s="4">
        <v>17</v>
      </c>
      <c r="M26" s="4"/>
      <c r="N26" s="4">
        <v>22</v>
      </c>
      <c r="O26" s="4"/>
      <c r="P26" s="4">
        <v>12</v>
      </c>
      <c r="Q26" s="4"/>
      <c r="R26" s="4">
        <v>6</v>
      </c>
      <c r="S26" s="4">
        <v>4</v>
      </c>
      <c r="T26" s="4"/>
      <c r="U26" s="5">
        <v>385</v>
      </c>
      <c r="V26" s="5">
        <f t="shared" si="0"/>
        <v>28105</v>
      </c>
      <c r="W26" s="5">
        <f t="shared" si="1"/>
        <v>60.06</v>
      </c>
      <c r="X26" s="5">
        <f t="shared" si="2"/>
        <v>4384.38</v>
      </c>
      <c r="Y26" s="8">
        <f t="shared" si="4"/>
        <v>53.150442477876112</v>
      </c>
      <c r="Z26" s="8">
        <f t="shared" si="3"/>
        <v>3879.9823008849562</v>
      </c>
    </row>
    <row r="27" spans="1:26" ht="115.5" customHeight="1" x14ac:dyDescent="0.45">
      <c r="A27" s="4" t="s">
        <v>19</v>
      </c>
      <c r="B27" s="4">
        <v>73</v>
      </c>
      <c r="C27" s="4" t="s">
        <v>38</v>
      </c>
      <c r="D27" s="4" t="s">
        <v>21</v>
      </c>
      <c r="E27" s="4" t="s">
        <v>64</v>
      </c>
      <c r="F27" s="4" t="s">
        <v>23</v>
      </c>
      <c r="G27" s="4" t="s">
        <v>28</v>
      </c>
      <c r="H27" s="4" t="s">
        <v>37</v>
      </c>
      <c r="I27" s="4">
        <v>5</v>
      </c>
      <c r="J27" s="4">
        <v>6</v>
      </c>
      <c r="K27" s="4"/>
      <c r="L27" s="4">
        <v>10</v>
      </c>
      <c r="M27" s="4">
        <v>5</v>
      </c>
      <c r="N27" s="4">
        <v>17</v>
      </c>
      <c r="O27" s="4">
        <v>6</v>
      </c>
      <c r="P27" s="4">
        <v>13</v>
      </c>
      <c r="Q27" s="4">
        <v>3</v>
      </c>
      <c r="R27" s="4">
        <v>5</v>
      </c>
      <c r="S27" s="4">
        <v>3</v>
      </c>
      <c r="T27" s="4"/>
      <c r="U27" s="5">
        <v>460</v>
      </c>
      <c r="V27" s="5">
        <f t="shared" si="0"/>
        <v>33580</v>
      </c>
      <c r="W27" s="5">
        <f t="shared" si="1"/>
        <v>71.760000000000005</v>
      </c>
      <c r="X27" s="5">
        <f t="shared" si="2"/>
        <v>5238.4800000000005</v>
      </c>
      <c r="Y27" s="8">
        <f t="shared" si="4"/>
        <v>63.50442477876107</v>
      </c>
      <c r="Z27" s="8">
        <f t="shared" si="3"/>
        <v>4635.8230088495584</v>
      </c>
    </row>
    <row r="28" spans="1:26" x14ac:dyDescent="0.45">
      <c r="A28" s="3"/>
      <c r="B28" s="3">
        <f>SUM(B3:B27)</f>
        <v>1639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2"/>
      <c r="V28" s="2">
        <f t="shared" ref="V28:Z28" si="5">SUM(V3:V27)</f>
        <v>652210</v>
      </c>
      <c r="W28" s="2"/>
      <c r="X28" s="2">
        <f t="shared" si="5"/>
        <v>101744.76000000001</v>
      </c>
      <c r="Y28" s="7"/>
      <c r="Z28" s="7">
        <f t="shared" si="5"/>
        <v>90039.610619469036</v>
      </c>
    </row>
    <row r="1048576" spans="2:2" x14ac:dyDescent="0.45">
      <c r="B1048576" s="1">
        <f>SUM(B3:B1048575)</f>
        <v>3278</v>
      </c>
    </row>
  </sheetData>
  <sheetProtection sheet="1" objects="1" scenarios="1" selectLockedCells="1" selectUnlockedCell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34545f7-dfad-40dc-8880-0a5cc848d94b">
      <Terms xmlns="http://schemas.microsoft.com/office/infopath/2007/PartnerControls"/>
    </lcf76f155ced4ddcb4097134ff3c332f>
    <TaxCatchAll xmlns="3287f65e-bd81-4ef8-9d4a-f770dbe3501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098658C623A54E96A5025728B7D444" ma:contentTypeVersion="10" ma:contentTypeDescription="Create a new document." ma:contentTypeScope="" ma:versionID="e87a13b66acd407c3e7f48fd769c63d6">
  <xsd:schema xmlns:xsd="http://www.w3.org/2001/XMLSchema" xmlns:xs="http://www.w3.org/2001/XMLSchema" xmlns:p="http://schemas.microsoft.com/office/2006/metadata/properties" xmlns:ns2="534545f7-dfad-40dc-8880-0a5cc848d94b" xmlns:ns3="3287f65e-bd81-4ef8-9d4a-f770dbe35018" targetNamespace="http://schemas.microsoft.com/office/2006/metadata/properties" ma:root="true" ma:fieldsID="90cb2660f7168e0d07c8b93d84999f32" ns2:_="" ns3:_="">
    <xsd:import namespace="534545f7-dfad-40dc-8880-0a5cc848d94b"/>
    <xsd:import namespace="3287f65e-bd81-4ef8-9d4a-f770dbe350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4545f7-dfad-40dc-8880-0a5cc848d9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cd6e26e-a0d5-4514-a7a5-f199c78bb59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87f65e-bd81-4ef8-9d4a-f770dbe3501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18f3c1e-5d59-4341-848b-a6119cdf5478}" ma:internalName="TaxCatchAll" ma:showField="CatchAllData" ma:web="3287f65e-bd81-4ef8-9d4a-f770dbe3501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E17D64-F9D2-45DC-A6B0-18DCBC33FB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CE6DE0-8AA7-49D4-AA22-738EF2D63E8A}">
  <ds:schemaRefs>
    <ds:schemaRef ds:uri="http://purl.org/dc/elements/1.1/"/>
    <ds:schemaRef ds:uri="http://schemas.microsoft.com/office/2006/documentManagement/types"/>
    <ds:schemaRef ds:uri="3287f65e-bd81-4ef8-9d4a-f770dbe35018"/>
    <ds:schemaRef ds:uri="http://purl.org/dc/dcmitype/"/>
    <ds:schemaRef ds:uri="http://www.w3.org/XML/1998/namespace"/>
    <ds:schemaRef ds:uri="http://schemas.microsoft.com/office/2006/metadata/properties"/>
    <ds:schemaRef ds:uri="534545f7-dfad-40dc-8880-0a5cc848d94b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F10948B-F14C-401F-B0F5-CE9E070D90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4545f7-dfad-40dc-8880-0a5cc848d94b"/>
    <ds:schemaRef ds:uri="3287f65e-bd81-4ef8-9d4a-f770dbe35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Ikenna Monza Trading</cp:lastModifiedBy>
  <cp:revision/>
  <dcterms:created xsi:type="dcterms:W3CDTF">2026-02-06T10:05:20Z</dcterms:created>
  <dcterms:modified xsi:type="dcterms:W3CDTF">2026-02-11T14:46:21Z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0x01010040098658C623A54E96A5025728B7D444</vt:lpwstr>
  </property>
  <property fmtid="{D5CDD505-2E9C-101B-9397-08002B2CF9AE}" pid="3" name="MediaServiceImageTags">
    <vt:lpwstr/>
  </property>
</Properties>
</file>