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CE8C3194-6E23-468C-B8DA-9D29CEAC86E9}" xr6:coauthVersionLast="47" xr6:coauthVersionMax="47" xr10:uidLastSave="{00000000-0000-0000-0000-000000000000}"/>
  <bookViews>
    <workbookView xWindow="-98" yWindow="-98" windowWidth="21795" windowHeight="13695" xr2:uid="{9F2BC11F-813D-0941-9D40-4C80825EF9FD}"/>
  </bookViews>
  <sheets>
    <sheet name="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" l="1"/>
  <c r="R20" i="2"/>
  <c r="R21" i="2"/>
  <c r="R22" i="2"/>
  <c r="R23" i="2"/>
  <c r="R24" i="2"/>
  <c r="R25" i="2"/>
  <c r="R15" i="2"/>
  <c r="R16" i="2"/>
  <c r="R17" i="2"/>
  <c r="R18" i="2"/>
  <c r="R26" i="2"/>
  <c r="R27" i="2"/>
  <c r="R28" i="2"/>
  <c r="M28" i="2"/>
  <c r="Q28" i="2" s="1"/>
  <c r="M27" i="2"/>
  <c r="M26" i="2"/>
  <c r="O26" i="2" s="1"/>
  <c r="M25" i="2"/>
  <c r="O25" i="2" s="1"/>
  <c r="M24" i="2"/>
  <c r="Q24" i="2" s="1"/>
  <c r="M23" i="2"/>
  <c r="Q23" i="2" s="1"/>
  <c r="M22" i="2"/>
  <c r="M21" i="2"/>
  <c r="O21" i="2" s="1"/>
  <c r="M20" i="2"/>
  <c r="M19" i="2"/>
  <c r="M18" i="2"/>
  <c r="Q18" i="2" s="1"/>
  <c r="M17" i="2"/>
  <c r="Q17" i="2" s="1"/>
  <c r="M16" i="2"/>
  <c r="O16" i="2" s="1"/>
  <c r="M15" i="2"/>
  <c r="Q22" i="2" l="1"/>
  <c r="Q19" i="2"/>
  <c r="Q20" i="2"/>
  <c r="Q21" i="2"/>
  <c r="S19" i="2"/>
  <c r="S21" i="2"/>
  <c r="S23" i="2"/>
  <c r="S22" i="2"/>
  <c r="M29" i="2"/>
  <c r="O23" i="2"/>
  <c r="S27" i="2"/>
  <c r="S17" i="2"/>
  <c r="S24" i="2"/>
  <c r="S15" i="2"/>
  <c r="S18" i="2"/>
  <c r="O22" i="2"/>
  <c r="S26" i="2"/>
  <c r="S16" i="2"/>
  <c r="S28" i="2"/>
  <c r="S25" i="2"/>
  <c r="O24" i="2"/>
  <c r="Q26" i="2"/>
  <c r="Q16" i="2"/>
  <c r="Q25" i="2"/>
  <c r="O20" i="2"/>
  <c r="O19" i="2"/>
  <c r="O28" i="2"/>
  <c r="O27" i="2"/>
  <c r="O17" i="2"/>
  <c r="Q15" i="2"/>
  <c r="O15" i="2"/>
  <c r="O18" i="2"/>
  <c r="S20" i="2"/>
  <c r="Q27" i="2"/>
  <c r="S29" i="2" l="1"/>
  <c r="Q29" i="2"/>
  <c r="O29" i="2"/>
</calcChain>
</file>

<file path=xl/sharedStrings.xml><?xml version="1.0" encoding="utf-8"?>
<sst xmlns="http://schemas.openxmlformats.org/spreadsheetml/2006/main" count="100" uniqueCount="58">
  <si>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</si>
  <si>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</si>
  <si>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</si>
  <si>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</si>
  <si>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</si>
  <si>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</si>
  <si>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</si>
  <si>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</si>
  <si>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</si>
  <si>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</si>
  <si>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</si>
  <si>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</si>
  <si>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FOTO</t>
  </si>
  <si>
    <t>DESCRIZIONE</t>
  </si>
  <si>
    <t>ARTICOLO</t>
  </si>
  <si>
    <t>COMPOSIZIONE</t>
  </si>
  <si>
    <t>COL</t>
  </si>
  <si>
    <t xml:space="preserve">MADE IN </t>
  </si>
  <si>
    <t>S</t>
  </si>
  <si>
    <t>M</t>
  </si>
  <si>
    <t>L</t>
  </si>
  <si>
    <t>XL</t>
  </si>
  <si>
    <t>XXL</t>
  </si>
  <si>
    <t>TOTAL</t>
  </si>
  <si>
    <t>RRP €</t>
  </si>
  <si>
    <t>RRP TOT €</t>
  </si>
  <si>
    <t>COST €</t>
  </si>
  <si>
    <t>COST TOT €</t>
  </si>
  <si>
    <t>COST £</t>
  </si>
  <si>
    <t>COST TOT £</t>
  </si>
  <si>
    <t>T-shirt con logo in gros-grain</t>
  </si>
  <si>
    <t>TSM00133AJ00226100</t>
  </si>
  <si>
    <t>100% COTONE</t>
  </si>
  <si>
    <t>WHITE</t>
  </si>
  <si>
    <t>PORTOGALLO</t>
  </si>
  <si>
    <t>TSM00133AJ00226990</t>
  </si>
  <si>
    <t>BLACK</t>
  </si>
  <si>
    <t>TSM00133AJ00226880</t>
  </si>
  <si>
    <t>DARK BROWN</t>
  </si>
  <si>
    <t>TSM00133AJ00226950</t>
  </si>
  <si>
    <t>GREY</t>
  </si>
  <si>
    <t>T-shirt con logo</t>
  </si>
  <si>
    <t>TSU00003AJ00029850</t>
  </si>
  <si>
    <t>BROWN</t>
  </si>
  <si>
    <t>TSU00003AJ00029390</t>
  </si>
  <si>
    <t>DARK NAVY</t>
  </si>
  <si>
    <t>TSU00003AJ00029950</t>
  </si>
  <si>
    <t>Felpa con logo in gros-grain</t>
  </si>
  <si>
    <t>SSM00206AJ00126990</t>
  </si>
  <si>
    <t>SSM00206AJ00126950</t>
  </si>
  <si>
    <t>SSM00206AJ00126150</t>
  </si>
  <si>
    <t>BEIGE</t>
  </si>
  <si>
    <t>La felpa con cappuccio Gros Grain</t>
  </si>
  <si>
    <t>HOM00247AJ00126990</t>
  </si>
  <si>
    <t>HOM00247AJ00126950</t>
  </si>
  <si>
    <t>La felpa ricamata</t>
  </si>
  <si>
    <t>245JS310-2120-990</t>
  </si>
  <si>
    <t>226JS310-2120-100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</si>
</sst>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2E2E2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14</xdr:row>
      <xdr:rowOff>48808</xdr:rowOff>
    </xdr:from>
    <xdr:to>
      <xdr:col>1</xdr:col>
      <xdr:colOff>789285</xdr:colOff>
      <xdr:row>14</xdr:row>
      <xdr:rowOff>1854200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6F3896D-ADC4-4304-87B7-FEFEF5FAE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74" y="1334683"/>
          <a:ext cx="1576686" cy="1805392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15</xdr:row>
      <xdr:rowOff>102626</xdr:rowOff>
    </xdr:from>
    <xdr:to>
      <xdr:col>1</xdr:col>
      <xdr:colOff>816364</xdr:colOff>
      <xdr:row>15</xdr:row>
      <xdr:rowOff>2247900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BF397A1-581E-445A-8FD6-CE250C3C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3264926"/>
          <a:ext cx="1565664" cy="214527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103783</xdr:rowOff>
    </xdr:from>
    <xdr:to>
      <xdr:col>1</xdr:col>
      <xdr:colOff>789287</xdr:colOff>
      <xdr:row>16</xdr:row>
      <xdr:rowOff>2150485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0E71CD1-4AF1-40EE-8727-A1398E895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5561608"/>
          <a:ext cx="1551287" cy="2046702"/>
        </a:xfrm>
        <a:prstGeom prst="rect">
          <a:avLst/>
        </a:prstGeom>
      </xdr:spPr>
    </xdr:pic>
    <xdr:clientData/>
  </xdr:twoCellAnchor>
  <xdr:twoCellAnchor editAs="oneCell">
    <xdr:from>
      <xdr:col>0</xdr:col>
      <xdr:colOff>64407</xdr:colOff>
      <xdr:row>17</xdr:row>
      <xdr:rowOff>91121</xdr:rowOff>
    </xdr:from>
    <xdr:to>
      <xdr:col>1</xdr:col>
      <xdr:colOff>783946</xdr:colOff>
      <xdr:row>17</xdr:row>
      <xdr:rowOff>2144672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769352F-33AF-4970-B149-588EBACA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382" y="7730171"/>
          <a:ext cx="1557739" cy="2053551"/>
        </a:xfrm>
        <a:prstGeom prst="rect">
          <a:avLst/>
        </a:prstGeom>
      </xdr:spPr>
    </xdr:pic>
    <xdr:clientData/>
  </xdr:twoCellAnchor>
  <xdr:twoCellAnchor editAs="oneCell">
    <xdr:from>
      <xdr:col>0</xdr:col>
      <xdr:colOff>209484</xdr:colOff>
      <xdr:row>18</xdr:row>
      <xdr:rowOff>89544</xdr:rowOff>
    </xdr:from>
    <xdr:to>
      <xdr:col>1</xdr:col>
      <xdr:colOff>720102</xdr:colOff>
      <xdr:row>18</xdr:row>
      <xdr:rowOff>1718297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F85C204-4C27-49E9-B9FC-1BCB03D2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459" y="9919344"/>
          <a:ext cx="1348818" cy="1628753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222577</xdr:colOff>
      <xdr:row>19</xdr:row>
      <xdr:rowOff>93927</xdr:rowOff>
    </xdr:from>
    <xdr:to>
      <xdr:col>1</xdr:col>
      <xdr:colOff>798659</xdr:colOff>
      <xdr:row>19</xdr:row>
      <xdr:rowOff>1809946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3567DEE-1823-4ED2-BECA-7D459843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552" y="11771577"/>
          <a:ext cx="1414282" cy="1716019"/>
        </a:xfrm>
        <a:prstGeom prst="rect">
          <a:avLst/>
        </a:prstGeom>
      </xdr:spPr>
    </xdr:pic>
    <xdr:clientData/>
  </xdr:twoCellAnchor>
  <xdr:twoCellAnchor editAs="oneCell">
    <xdr:from>
      <xdr:col>0</xdr:col>
      <xdr:colOff>196392</xdr:colOff>
      <xdr:row>20</xdr:row>
      <xdr:rowOff>35324</xdr:rowOff>
    </xdr:from>
    <xdr:to>
      <xdr:col>1</xdr:col>
      <xdr:colOff>851030</xdr:colOff>
      <xdr:row>20</xdr:row>
      <xdr:rowOff>1675877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E6239848-087B-445C-B199-3B18B9311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367" y="13598924"/>
          <a:ext cx="1492838" cy="1640553"/>
        </a:xfrm>
        <a:prstGeom prst="rect">
          <a:avLst/>
        </a:prstGeom>
      </xdr:spPr>
    </xdr:pic>
    <xdr:clientData/>
  </xdr:twoCellAnchor>
  <xdr:twoCellAnchor editAs="oneCell">
    <xdr:from>
      <xdr:col>0</xdr:col>
      <xdr:colOff>157113</xdr:colOff>
      <xdr:row>21</xdr:row>
      <xdr:rowOff>54650</xdr:rowOff>
    </xdr:from>
    <xdr:to>
      <xdr:col>1</xdr:col>
      <xdr:colOff>746290</xdr:colOff>
      <xdr:row>21</xdr:row>
      <xdr:rowOff>1939541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D4EE9D1C-AF04-47FE-AFE2-08024E8E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088" y="15342275"/>
          <a:ext cx="1427377" cy="1884891"/>
        </a:xfrm>
        <a:prstGeom prst="rect">
          <a:avLst/>
        </a:prstGeom>
      </xdr:spPr>
    </xdr:pic>
    <xdr:clientData/>
  </xdr:twoCellAnchor>
  <xdr:twoCellAnchor editAs="oneCell">
    <xdr:from>
      <xdr:col>0</xdr:col>
      <xdr:colOff>144020</xdr:colOff>
      <xdr:row>22</xdr:row>
      <xdr:rowOff>76475</xdr:rowOff>
    </xdr:from>
    <xdr:to>
      <xdr:col>1</xdr:col>
      <xdr:colOff>785566</xdr:colOff>
      <xdr:row>22</xdr:row>
      <xdr:rowOff>2031175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4332E22D-9955-4203-B50B-C528136B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95" y="17364350"/>
          <a:ext cx="1479746" cy="1954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155373</xdr:colOff>
      <xdr:row>23</xdr:row>
      <xdr:rowOff>39277</xdr:rowOff>
    </xdr:from>
    <xdr:to>
      <xdr:col>1</xdr:col>
      <xdr:colOff>737438</xdr:colOff>
      <xdr:row>23</xdr:row>
      <xdr:rowOff>1914688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236552B6-943A-48AE-9442-F8DBB4C5C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348" y="19460752"/>
          <a:ext cx="1420265" cy="1875411"/>
        </a:xfrm>
        <a:prstGeom prst="rect">
          <a:avLst/>
        </a:prstGeom>
      </xdr:spPr>
    </xdr:pic>
    <xdr:clientData/>
  </xdr:twoCellAnchor>
  <xdr:twoCellAnchor editAs="oneCell">
    <xdr:from>
      <xdr:col>0</xdr:col>
      <xdr:colOff>130928</xdr:colOff>
      <xdr:row>24</xdr:row>
      <xdr:rowOff>76500</xdr:rowOff>
    </xdr:from>
    <xdr:to>
      <xdr:col>1</xdr:col>
      <xdr:colOff>811753</xdr:colOff>
      <xdr:row>24</xdr:row>
      <xdr:rowOff>1914824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AE49507-FC60-4E22-84BB-E069F897C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903" y="21488700"/>
          <a:ext cx="1519025" cy="18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213895</xdr:colOff>
      <xdr:row>25</xdr:row>
      <xdr:rowOff>69184</xdr:rowOff>
    </xdr:from>
    <xdr:to>
      <xdr:col>1</xdr:col>
      <xdr:colOff>655052</xdr:colOff>
      <xdr:row>25</xdr:row>
      <xdr:rowOff>1762094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27496FA-8299-402D-A06D-BCB1DEBE3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870" y="23434009"/>
          <a:ext cx="1279357" cy="1692910"/>
        </a:xfrm>
        <a:prstGeom prst="rect">
          <a:avLst/>
        </a:prstGeom>
      </xdr:spPr>
    </xdr:pic>
    <xdr:clientData/>
  </xdr:twoCellAnchor>
  <xdr:twoCellAnchor editAs="oneCell">
    <xdr:from>
      <xdr:col>0</xdr:col>
      <xdr:colOff>187158</xdr:colOff>
      <xdr:row>26</xdr:row>
      <xdr:rowOff>42499</xdr:rowOff>
    </xdr:from>
    <xdr:to>
      <xdr:col>1</xdr:col>
      <xdr:colOff>780613</xdr:colOff>
      <xdr:row>26</xdr:row>
      <xdr:rowOff>1938421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7AE9288-AD20-4089-98B0-A490AE472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33" y="25236124"/>
          <a:ext cx="1431655" cy="189592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27</xdr:row>
      <xdr:rowOff>76200</xdr:rowOff>
    </xdr:from>
    <xdr:to>
      <xdr:col>1</xdr:col>
      <xdr:colOff>755213</xdr:colOff>
      <xdr:row>27</xdr:row>
      <xdr:rowOff>1633542</xdr:rowOff>
    </xdr:to>
    <xdr:pic>
      <xdr:nvPicPr>
        <xdr:cNvPr id="16" name="Immagine 14">
          <a:extLst>
            <a:ext uri="{FF2B5EF4-FFF2-40B4-BE49-F238E27FC236}">
              <a16:creationId xmlns:a16="http://schemas.microsoft.com/office/drawing/2014/main" id="{C5958B65-513E-594E-A6B1-25CD1959D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9121100"/>
          <a:ext cx="1288613" cy="1557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63DE-6421-4BB1-BA1B-6D6B205E2971}">
  <dimension ref="A1:S29"/>
  <sheetViews>
    <sheetView tabSelected="1" zoomScaleNormal="100" workbookViewId="0">
      <pane xSplit="2" ySplit="14" topLeftCell="C16" activePane="bottomRight" state="frozen"/>
      <selection pane="topRight" activeCell="C1" sqref="C1"/>
      <selection pane="bottomLeft" activeCell="A15" sqref="A15"/>
      <selection pane="bottomRight" activeCell="P17" sqref="P17"/>
    </sheetView>
  </sheetViews>
  <sheetFormatPr defaultColWidth="11" defaultRowHeight="15.75" x14ac:dyDescent="0.5"/>
  <cols>
    <col min="1" max="1" width="11" style="2"/>
    <col min="2" max="2" width="15" style="2" customWidth="1"/>
    <col min="3" max="3" width="22.375" style="2" customWidth="1"/>
    <col min="4" max="4" width="20.375" style="2" bestFit="1" customWidth="1"/>
    <col min="5" max="5" width="14.125" style="2" bestFit="1" customWidth="1"/>
    <col min="6" max="6" width="13" style="2" bestFit="1" customWidth="1"/>
    <col min="7" max="7" width="12.5" style="2" bestFit="1" customWidth="1"/>
    <col min="8" max="11" width="3.125" style="2" bestFit="1" customWidth="1"/>
    <col min="12" max="12" width="4.375" style="2" bestFit="1" customWidth="1"/>
    <col min="13" max="13" width="6.5" style="2" bestFit="1" customWidth="1"/>
    <col min="14" max="14" width="10.625" style="12" bestFit="1" customWidth="1"/>
    <col min="15" max="15" width="12.625" style="12" bestFit="1" customWidth="1"/>
    <col min="16" max="16" width="9.125" style="12" bestFit="1" customWidth="1"/>
    <col min="17" max="17" width="11.625" style="12" bestFit="1" customWidth="1"/>
    <col min="18" max="18" width="8.625" style="18" bestFit="1" customWidth="1"/>
    <col min="19" max="19" width="11.125" style="18" bestFit="1" customWidth="1"/>
    <col min="20" max="16384" width="11" style="2"/>
  </cols>
  <sheetData>
    <row r="1" spans="1:19" x14ac:dyDescent="0.5">
      <c r="A1" s="20" t="s">
        <v>0</v>
      </c>
      <c r="B1" s="21"/>
      <c r="C1" s="22"/>
      <c r="M1" s="1"/>
      <c r="N1" s="9"/>
      <c r="O1" s="9"/>
      <c r="P1" s="9"/>
      <c r="Q1" s="9"/>
      <c r="R1" s="16"/>
      <c r="S1" s="16"/>
    </row>
    <row r="2" spans="1:19" x14ac:dyDescent="0.5">
      <c r="A2" s="23" t="s">
        <v>1</v>
      </c>
      <c r="B2" s="23"/>
      <c r="C2" s="23"/>
      <c r="M2" s="1"/>
      <c r="N2" s="9"/>
      <c r="O2" s="9"/>
      <c r="P2" s="9"/>
      <c r="Q2" s="9"/>
      <c r="R2" s="16"/>
      <c r="S2" s="16"/>
    </row>
    <row r="3" spans="1:19" x14ac:dyDescent="0.5">
      <c r="A3" s="23" t="s">
        <v>2</v>
      </c>
      <c r="B3" s="23"/>
      <c r="C3" s="23"/>
      <c r="M3" s="1"/>
      <c r="N3" s="9"/>
      <c r="O3" s="9"/>
      <c r="P3" s="9"/>
      <c r="Q3" s="9"/>
      <c r="R3" s="16"/>
      <c r="S3" s="16"/>
    </row>
    <row r="4" spans="1:19" x14ac:dyDescent="0.5">
      <c r="A4" s="23" t="s">
        <v>3</v>
      </c>
      <c r="B4" s="23"/>
      <c r="C4" s="23"/>
      <c r="M4" s="1"/>
      <c r="N4" s="9"/>
      <c r="O4" s="9"/>
      <c r="P4" s="9"/>
      <c r="Q4" s="9"/>
      <c r="R4" s="16"/>
      <c r="S4" s="16"/>
    </row>
    <row r="5" spans="1:19" x14ac:dyDescent="0.5">
      <c r="A5" s="23" t="s">
        <v>4</v>
      </c>
      <c r="B5" s="23"/>
      <c r="C5" s="23"/>
      <c r="M5" s="1"/>
      <c r="N5" s="9"/>
      <c r="O5" s="9"/>
      <c r="P5" s="9"/>
      <c r="Q5" s="9"/>
      <c r="R5" s="16"/>
      <c r="S5" s="16"/>
    </row>
    <row r="6" spans="1:19" x14ac:dyDescent="0.5">
      <c r="A6" s="23" t="s">
        <v>5</v>
      </c>
      <c r="B6" s="23"/>
      <c r="C6" s="23"/>
      <c r="M6" s="1"/>
      <c r="N6" s="9"/>
      <c r="O6" s="9"/>
      <c r="P6" s="9"/>
      <c r="Q6" s="9"/>
      <c r="R6" s="16"/>
      <c r="S6" s="16"/>
    </row>
    <row r="7" spans="1:19" x14ac:dyDescent="0.5">
      <c r="A7" s="23" t="s">
        <v>6</v>
      </c>
      <c r="B7" s="23"/>
      <c r="C7" s="23"/>
      <c r="M7" s="1"/>
      <c r="N7" s="9"/>
      <c r="O7" s="9"/>
      <c r="P7" s="9"/>
      <c r="Q7" s="9"/>
      <c r="R7" s="16"/>
      <c r="S7" s="16"/>
    </row>
    <row r="8" spans="1:19" x14ac:dyDescent="0.5">
      <c r="A8" s="23" t="s">
        <v>7</v>
      </c>
      <c r="B8" s="23"/>
      <c r="C8" s="23"/>
      <c r="M8" s="1"/>
      <c r="N8" s="9"/>
      <c r="O8" s="9"/>
      <c r="P8" s="9"/>
      <c r="Q8" s="9"/>
      <c r="R8" s="16"/>
      <c r="S8" s="16"/>
    </row>
    <row r="9" spans="1:19" x14ac:dyDescent="0.5">
      <c r="A9" s="23" t="s">
        <v>8</v>
      </c>
      <c r="B9" s="23"/>
      <c r="C9" s="23"/>
      <c r="M9" s="1"/>
      <c r="N9" s="9"/>
      <c r="O9" s="9"/>
      <c r="P9" s="9"/>
      <c r="Q9" s="9"/>
      <c r="R9" s="16"/>
      <c r="S9" s="16"/>
    </row>
    <row r="10" spans="1:19" x14ac:dyDescent="0.5">
      <c r="A10" s="24" t="s">
        <v>9</v>
      </c>
      <c r="B10" s="25"/>
      <c r="C10" s="26"/>
      <c r="M10" s="1"/>
      <c r="N10" s="9"/>
      <c r="O10" s="9"/>
      <c r="P10" s="9"/>
      <c r="Q10" s="9"/>
      <c r="R10" s="16"/>
      <c r="S10" s="16"/>
    </row>
    <row r="11" spans="1:19" x14ac:dyDescent="0.5">
      <c r="A11" s="24" t="s">
        <v>10</v>
      </c>
      <c r="B11" s="25"/>
      <c r="C11" s="26"/>
      <c r="M11" s="1"/>
      <c r="N11" s="9"/>
      <c r="O11" s="9"/>
      <c r="P11" s="9"/>
      <c r="Q11" s="9"/>
      <c r="R11" s="16"/>
      <c r="S11" s="16"/>
    </row>
    <row r="12" spans="1:19" x14ac:dyDescent="0.5">
      <c r="A12" s="24" t="s">
        <v>11</v>
      </c>
      <c r="B12" s="25"/>
      <c r="C12" s="26"/>
      <c r="M12" s="1"/>
      <c r="N12" s="9"/>
      <c r="O12" s="9"/>
      <c r="P12" s="9"/>
      <c r="Q12" s="9"/>
      <c r="R12" s="16"/>
      <c r="S12" s="16"/>
    </row>
    <row r="13" spans="1:19" x14ac:dyDescent="0.5">
      <c r="M13" s="1"/>
      <c r="N13" s="9"/>
      <c r="O13" s="9"/>
      <c r="P13" s="9"/>
      <c r="Q13" s="9"/>
      <c r="R13" s="16"/>
      <c r="S13" s="16"/>
    </row>
    <row r="14" spans="1:19" x14ac:dyDescent="0.5">
      <c r="A14" s="19" t="s">
        <v>12</v>
      </c>
      <c r="B14" s="19"/>
      <c r="C14" s="8" t="s">
        <v>13</v>
      </c>
      <c r="D14" s="8" t="s">
        <v>14</v>
      </c>
      <c r="E14" s="8" t="s">
        <v>15</v>
      </c>
      <c r="F14" s="8" t="s">
        <v>16</v>
      </c>
      <c r="G14" s="8" t="s">
        <v>17</v>
      </c>
      <c r="H14" s="8" t="s">
        <v>18</v>
      </c>
      <c r="I14" s="8" t="s">
        <v>19</v>
      </c>
      <c r="J14" s="8" t="s">
        <v>20</v>
      </c>
      <c r="K14" s="8" t="s">
        <v>21</v>
      </c>
      <c r="L14" s="8" t="s">
        <v>22</v>
      </c>
      <c r="M14" s="8" t="s">
        <v>23</v>
      </c>
      <c r="N14" s="10" t="s">
        <v>24</v>
      </c>
      <c r="O14" s="10" t="s">
        <v>25</v>
      </c>
      <c r="P14" s="10" t="s">
        <v>26</v>
      </c>
      <c r="Q14" s="10" t="s">
        <v>27</v>
      </c>
      <c r="R14" s="13" t="s">
        <v>28</v>
      </c>
      <c r="S14" s="13" t="s">
        <v>29</v>
      </c>
    </row>
    <row r="15" spans="1:19" ht="147.94999999999999" customHeight="1" x14ac:dyDescent="0.5">
      <c r="A15" s="3"/>
      <c r="B15" s="4"/>
      <c r="C15" s="5" t="s">
        <v>30</v>
      </c>
      <c r="D15" s="5" t="s">
        <v>31</v>
      </c>
      <c r="E15" s="6" t="s">
        <v>32</v>
      </c>
      <c r="F15" s="6" t="s">
        <v>33</v>
      </c>
      <c r="G15" s="6" t="s">
        <v>34</v>
      </c>
      <c r="H15" s="6">
        <v>13</v>
      </c>
      <c r="I15" s="6">
        <v>24</v>
      </c>
      <c r="J15" s="6">
        <v>30</v>
      </c>
      <c r="K15" s="6">
        <v>22</v>
      </c>
      <c r="L15" s="6">
        <v>8</v>
      </c>
      <c r="M15" s="7">
        <f>SUM(H15:L15)</f>
        <v>97</v>
      </c>
      <c r="N15" s="11">
        <v>170</v>
      </c>
      <c r="O15" s="11">
        <f t="shared" ref="O15:O28" si="0">SUM(N15*M15)</f>
        <v>16490</v>
      </c>
      <c r="P15" s="11">
        <v>47.599999999999994</v>
      </c>
      <c r="Q15" s="11">
        <f t="shared" ref="Q15:Q28" si="1">SUM(P15*M15)</f>
        <v>4617.2</v>
      </c>
      <c r="R15" s="17">
        <f>SUM(P15/1.13)</f>
        <v>42.123893805309734</v>
      </c>
      <c r="S15" s="17">
        <f t="shared" ref="S15:S28" si="2">SUM(R15*M15)</f>
        <v>4086.0176991150443</v>
      </c>
    </row>
    <row r="16" spans="1:19" ht="180.95" customHeight="1" x14ac:dyDescent="0.5">
      <c r="A16" s="3"/>
      <c r="B16" s="4"/>
      <c r="C16" s="5" t="s">
        <v>30</v>
      </c>
      <c r="D16" s="5" t="s">
        <v>35</v>
      </c>
      <c r="E16" s="6" t="s">
        <v>32</v>
      </c>
      <c r="F16" s="6" t="s">
        <v>36</v>
      </c>
      <c r="G16" s="6" t="s">
        <v>34</v>
      </c>
      <c r="H16" s="6">
        <v>12</v>
      </c>
      <c r="I16" s="6">
        <v>21</v>
      </c>
      <c r="J16" s="6">
        <v>31</v>
      </c>
      <c r="K16" s="6">
        <v>23</v>
      </c>
      <c r="L16" s="6">
        <v>9</v>
      </c>
      <c r="M16" s="7">
        <f t="shared" ref="M16:M28" si="3">SUM(H16:L16)</f>
        <v>96</v>
      </c>
      <c r="N16" s="11">
        <v>170</v>
      </c>
      <c r="O16" s="11">
        <f t="shared" si="0"/>
        <v>16320</v>
      </c>
      <c r="P16" s="11">
        <v>47.599999999999994</v>
      </c>
      <c r="Q16" s="11">
        <f t="shared" si="1"/>
        <v>4569.5999999999995</v>
      </c>
      <c r="R16" s="17">
        <f t="shared" ref="R16:R28" si="4">SUM(P16/1.13)</f>
        <v>42.123893805309734</v>
      </c>
      <c r="S16" s="17">
        <f t="shared" si="2"/>
        <v>4043.8938053097345</v>
      </c>
    </row>
    <row r="17" spans="1:19" ht="171.95" customHeight="1" x14ac:dyDescent="0.5">
      <c r="A17" s="3"/>
      <c r="B17" s="4"/>
      <c r="C17" s="5" t="s">
        <v>30</v>
      </c>
      <c r="D17" s="5" t="s">
        <v>37</v>
      </c>
      <c r="E17" s="6" t="s">
        <v>32</v>
      </c>
      <c r="F17" s="6" t="s">
        <v>38</v>
      </c>
      <c r="G17" s="6" t="s">
        <v>34</v>
      </c>
      <c r="H17" s="6">
        <v>12</v>
      </c>
      <c r="I17" s="6">
        <v>23</v>
      </c>
      <c r="J17" s="6">
        <v>29</v>
      </c>
      <c r="K17" s="6">
        <v>25</v>
      </c>
      <c r="L17" s="6">
        <v>8</v>
      </c>
      <c r="M17" s="7">
        <f t="shared" si="3"/>
        <v>97</v>
      </c>
      <c r="N17" s="11">
        <v>170</v>
      </c>
      <c r="O17" s="11">
        <f t="shared" si="0"/>
        <v>16490</v>
      </c>
      <c r="P17" s="11">
        <v>47.599999999999994</v>
      </c>
      <c r="Q17" s="11">
        <f t="shared" si="1"/>
        <v>4617.2</v>
      </c>
      <c r="R17" s="17">
        <f t="shared" si="4"/>
        <v>42.123893805309734</v>
      </c>
      <c r="S17" s="17">
        <f t="shared" si="2"/>
        <v>4086.0176991150443</v>
      </c>
    </row>
    <row r="18" spans="1:19" ht="173.1" customHeight="1" x14ac:dyDescent="0.5">
      <c r="A18" s="3"/>
      <c r="B18" s="4"/>
      <c r="C18" s="5" t="s">
        <v>30</v>
      </c>
      <c r="D18" s="5" t="s">
        <v>39</v>
      </c>
      <c r="E18" s="6" t="s">
        <v>32</v>
      </c>
      <c r="F18" s="6" t="s">
        <v>40</v>
      </c>
      <c r="G18" s="6" t="s">
        <v>34</v>
      </c>
      <c r="H18" s="6">
        <v>11</v>
      </c>
      <c r="I18" s="6">
        <v>22</v>
      </c>
      <c r="J18" s="6">
        <v>30</v>
      </c>
      <c r="K18" s="6">
        <v>25</v>
      </c>
      <c r="L18" s="6">
        <v>6</v>
      </c>
      <c r="M18" s="7">
        <f t="shared" si="3"/>
        <v>94</v>
      </c>
      <c r="N18" s="11">
        <v>170</v>
      </c>
      <c r="O18" s="11">
        <f t="shared" si="0"/>
        <v>15980</v>
      </c>
      <c r="P18" s="11">
        <v>47.599999999999994</v>
      </c>
      <c r="Q18" s="11">
        <f t="shared" si="1"/>
        <v>4474.3999999999996</v>
      </c>
      <c r="R18" s="17">
        <f t="shared" si="4"/>
        <v>42.123893805309734</v>
      </c>
      <c r="S18" s="17">
        <f t="shared" si="2"/>
        <v>3959.646017699115</v>
      </c>
    </row>
    <row r="19" spans="1:19" ht="146.1" customHeight="1" x14ac:dyDescent="0.5">
      <c r="A19" s="3"/>
      <c r="B19" s="4"/>
      <c r="C19" s="5" t="s">
        <v>41</v>
      </c>
      <c r="D19" s="5" t="s">
        <v>42</v>
      </c>
      <c r="E19" s="6" t="s">
        <v>32</v>
      </c>
      <c r="F19" s="6" t="s">
        <v>43</v>
      </c>
      <c r="G19" s="6" t="s">
        <v>34</v>
      </c>
      <c r="H19" s="6">
        <v>13</v>
      </c>
      <c r="I19" s="6">
        <v>23</v>
      </c>
      <c r="J19" s="6">
        <v>32</v>
      </c>
      <c r="K19" s="6">
        <v>24</v>
      </c>
      <c r="L19" s="6">
        <v>6</v>
      </c>
      <c r="M19" s="7">
        <f t="shared" si="3"/>
        <v>98</v>
      </c>
      <c r="N19" s="11">
        <v>150</v>
      </c>
      <c r="O19" s="11">
        <f t="shared" si="0"/>
        <v>14700</v>
      </c>
      <c r="P19" s="11">
        <v>42</v>
      </c>
      <c r="Q19" s="11">
        <f t="shared" si="1"/>
        <v>4116</v>
      </c>
      <c r="R19" s="17">
        <f t="shared" si="4"/>
        <v>37.168141592920357</v>
      </c>
      <c r="S19" s="17">
        <f t="shared" si="2"/>
        <v>3642.4778761061948</v>
      </c>
    </row>
    <row r="20" spans="1:19" ht="149.1" customHeight="1" x14ac:dyDescent="0.5">
      <c r="A20" s="3"/>
      <c r="B20" s="4"/>
      <c r="C20" s="5" t="s">
        <v>41</v>
      </c>
      <c r="D20" s="5" t="s">
        <v>44</v>
      </c>
      <c r="E20" s="6" t="s">
        <v>32</v>
      </c>
      <c r="F20" s="6" t="s">
        <v>45</v>
      </c>
      <c r="G20" s="6" t="s">
        <v>34</v>
      </c>
      <c r="H20" s="6">
        <v>12</v>
      </c>
      <c r="I20" s="6">
        <v>24</v>
      </c>
      <c r="J20" s="6">
        <v>30</v>
      </c>
      <c r="K20" s="6">
        <v>24</v>
      </c>
      <c r="L20" s="6">
        <v>7</v>
      </c>
      <c r="M20" s="7">
        <f t="shared" si="3"/>
        <v>97</v>
      </c>
      <c r="N20" s="11">
        <v>150</v>
      </c>
      <c r="O20" s="11">
        <f t="shared" si="0"/>
        <v>14550</v>
      </c>
      <c r="P20" s="11">
        <v>42</v>
      </c>
      <c r="Q20" s="11">
        <f t="shared" si="1"/>
        <v>4074</v>
      </c>
      <c r="R20" s="17">
        <f t="shared" si="4"/>
        <v>37.168141592920357</v>
      </c>
      <c r="S20" s="17">
        <f t="shared" si="2"/>
        <v>3605.3097345132746</v>
      </c>
    </row>
    <row r="21" spans="1:19" ht="135.94999999999999" customHeight="1" x14ac:dyDescent="0.5">
      <c r="A21" s="3"/>
      <c r="B21" s="4"/>
      <c r="C21" s="5" t="s">
        <v>41</v>
      </c>
      <c r="D21" s="5" t="s">
        <v>46</v>
      </c>
      <c r="E21" s="6" t="s">
        <v>32</v>
      </c>
      <c r="F21" s="6" t="s">
        <v>40</v>
      </c>
      <c r="G21" s="6" t="s">
        <v>34</v>
      </c>
      <c r="H21" s="6">
        <v>11</v>
      </c>
      <c r="I21" s="6">
        <v>21</v>
      </c>
      <c r="J21" s="6">
        <v>28</v>
      </c>
      <c r="K21" s="6">
        <v>24</v>
      </c>
      <c r="L21" s="6">
        <v>9</v>
      </c>
      <c r="M21" s="7">
        <f t="shared" si="3"/>
        <v>93</v>
      </c>
      <c r="N21" s="11">
        <v>150</v>
      </c>
      <c r="O21" s="11">
        <f t="shared" si="0"/>
        <v>13950</v>
      </c>
      <c r="P21" s="11">
        <v>42</v>
      </c>
      <c r="Q21" s="11">
        <f t="shared" si="1"/>
        <v>3906</v>
      </c>
      <c r="R21" s="17">
        <f t="shared" si="4"/>
        <v>37.168141592920357</v>
      </c>
      <c r="S21" s="17">
        <f t="shared" si="2"/>
        <v>3456.6371681415931</v>
      </c>
    </row>
    <row r="22" spans="1:19" ht="158.1" customHeight="1" x14ac:dyDescent="0.5">
      <c r="A22" s="3"/>
      <c r="B22" s="4"/>
      <c r="C22" s="5" t="s">
        <v>47</v>
      </c>
      <c r="D22" s="5" t="s">
        <v>48</v>
      </c>
      <c r="E22" s="6" t="s">
        <v>32</v>
      </c>
      <c r="F22" s="6" t="s">
        <v>36</v>
      </c>
      <c r="G22" s="6" t="s">
        <v>34</v>
      </c>
      <c r="H22" s="6">
        <v>10</v>
      </c>
      <c r="I22" s="6">
        <v>21</v>
      </c>
      <c r="J22" s="6">
        <v>27</v>
      </c>
      <c r="K22" s="6">
        <v>22</v>
      </c>
      <c r="L22" s="6">
        <v>6</v>
      </c>
      <c r="M22" s="7">
        <f t="shared" si="3"/>
        <v>86</v>
      </c>
      <c r="N22" s="11">
        <v>322</v>
      </c>
      <c r="O22" s="11">
        <f t="shared" si="0"/>
        <v>27692</v>
      </c>
      <c r="P22" s="11">
        <v>81.199999999999989</v>
      </c>
      <c r="Q22" s="11">
        <f t="shared" si="1"/>
        <v>6983.1999999999989</v>
      </c>
      <c r="R22" s="17">
        <f t="shared" si="4"/>
        <v>71.858407079646014</v>
      </c>
      <c r="S22" s="17">
        <f t="shared" si="2"/>
        <v>6179.8230088495575</v>
      </c>
    </row>
    <row r="23" spans="1:19" ht="168" customHeight="1" x14ac:dyDescent="0.5">
      <c r="A23" s="3"/>
      <c r="B23" s="4"/>
      <c r="C23" s="5" t="s">
        <v>47</v>
      </c>
      <c r="D23" s="5" t="s">
        <v>49</v>
      </c>
      <c r="E23" s="6" t="s">
        <v>32</v>
      </c>
      <c r="F23" s="6" t="s">
        <v>40</v>
      </c>
      <c r="G23" s="6" t="s">
        <v>34</v>
      </c>
      <c r="H23" s="6">
        <v>11</v>
      </c>
      <c r="I23" s="6">
        <v>24</v>
      </c>
      <c r="J23" s="6">
        <v>28</v>
      </c>
      <c r="K23" s="6">
        <v>23</v>
      </c>
      <c r="L23" s="6">
        <v>7</v>
      </c>
      <c r="M23" s="7">
        <f t="shared" si="3"/>
        <v>93</v>
      </c>
      <c r="N23" s="11">
        <v>322</v>
      </c>
      <c r="O23" s="11">
        <f t="shared" si="0"/>
        <v>29946</v>
      </c>
      <c r="P23" s="11">
        <v>81.199999999999989</v>
      </c>
      <c r="Q23" s="11">
        <f t="shared" si="1"/>
        <v>7551.5999999999985</v>
      </c>
      <c r="R23" s="17">
        <f t="shared" si="4"/>
        <v>71.858407079646014</v>
      </c>
      <c r="S23" s="17">
        <f t="shared" si="2"/>
        <v>6682.8318584070794</v>
      </c>
    </row>
    <row r="24" spans="1:19" ht="156.94999999999999" customHeight="1" x14ac:dyDescent="0.5">
      <c r="A24" s="3"/>
      <c r="B24" s="4"/>
      <c r="C24" s="5" t="s">
        <v>47</v>
      </c>
      <c r="D24" s="5" t="s">
        <v>50</v>
      </c>
      <c r="E24" s="6" t="s">
        <v>32</v>
      </c>
      <c r="F24" s="6" t="s">
        <v>51</v>
      </c>
      <c r="G24" s="6" t="s">
        <v>34</v>
      </c>
      <c r="H24" s="6">
        <v>14</v>
      </c>
      <c r="I24" s="6">
        <v>24</v>
      </c>
      <c r="J24" s="6">
        <v>30</v>
      </c>
      <c r="K24" s="6">
        <v>20</v>
      </c>
      <c r="L24" s="6">
        <v>8</v>
      </c>
      <c r="M24" s="7">
        <f t="shared" si="3"/>
        <v>96</v>
      </c>
      <c r="N24" s="11">
        <v>322</v>
      </c>
      <c r="O24" s="11">
        <f t="shared" si="0"/>
        <v>30912</v>
      </c>
      <c r="P24" s="11">
        <v>81.199999999999989</v>
      </c>
      <c r="Q24" s="11">
        <f t="shared" si="1"/>
        <v>7795.1999999999989</v>
      </c>
      <c r="R24" s="17">
        <f t="shared" si="4"/>
        <v>71.858407079646014</v>
      </c>
      <c r="S24" s="17">
        <f t="shared" si="2"/>
        <v>6898.4070796460173</v>
      </c>
    </row>
    <row r="25" spans="1:19" ht="153.94999999999999" customHeight="1" x14ac:dyDescent="0.5">
      <c r="A25" s="3"/>
      <c r="B25" s="4"/>
      <c r="C25" s="5" t="s">
        <v>52</v>
      </c>
      <c r="D25" s="5" t="s">
        <v>53</v>
      </c>
      <c r="E25" s="6" t="s">
        <v>32</v>
      </c>
      <c r="F25" s="6" t="s">
        <v>36</v>
      </c>
      <c r="G25" s="6" t="s">
        <v>34</v>
      </c>
      <c r="H25" s="6">
        <v>12</v>
      </c>
      <c r="I25" s="6">
        <v>22</v>
      </c>
      <c r="J25" s="6">
        <v>31</v>
      </c>
      <c r="K25" s="6">
        <v>24</v>
      </c>
      <c r="L25" s="6">
        <v>7</v>
      </c>
      <c r="M25" s="7">
        <f t="shared" si="3"/>
        <v>96</v>
      </c>
      <c r="N25" s="11">
        <v>355</v>
      </c>
      <c r="O25" s="11">
        <f t="shared" si="0"/>
        <v>34080</v>
      </c>
      <c r="P25" s="11">
        <v>89.6</v>
      </c>
      <c r="Q25" s="11">
        <f t="shared" si="1"/>
        <v>8601.5999999999985</v>
      </c>
      <c r="R25" s="17">
        <f t="shared" si="4"/>
        <v>79.292035398230084</v>
      </c>
      <c r="S25" s="17">
        <f t="shared" si="2"/>
        <v>7612.0353982300876</v>
      </c>
    </row>
    <row r="26" spans="1:19" ht="144" customHeight="1" x14ac:dyDescent="0.5">
      <c r="A26" s="3"/>
      <c r="B26" s="4"/>
      <c r="C26" s="5" t="s">
        <v>52</v>
      </c>
      <c r="D26" s="5" t="s">
        <v>54</v>
      </c>
      <c r="E26" s="6" t="s">
        <v>32</v>
      </c>
      <c r="F26" s="6" t="s">
        <v>40</v>
      </c>
      <c r="G26" s="6" t="s">
        <v>34</v>
      </c>
      <c r="H26" s="6">
        <v>13</v>
      </c>
      <c r="I26" s="6">
        <v>23</v>
      </c>
      <c r="J26" s="6">
        <v>29</v>
      </c>
      <c r="K26" s="6">
        <v>26</v>
      </c>
      <c r="L26" s="6">
        <v>8</v>
      </c>
      <c r="M26" s="7">
        <f t="shared" si="3"/>
        <v>99</v>
      </c>
      <c r="N26" s="11">
        <v>355</v>
      </c>
      <c r="O26" s="11">
        <f t="shared" si="0"/>
        <v>35145</v>
      </c>
      <c r="P26" s="11">
        <v>89.6</v>
      </c>
      <c r="Q26" s="11">
        <f t="shared" si="1"/>
        <v>8870.4</v>
      </c>
      <c r="R26" s="17">
        <f t="shared" si="4"/>
        <v>79.292035398230084</v>
      </c>
      <c r="S26" s="17">
        <f t="shared" si="2"/>
        <v>7849.9115044247783</v>
      </c>
    </row>
    <row r="27" spans="1:19" ht="159" customHeight="1" x14ac:dyDescent="0.5">
      <c r="A27" s="3"/>
      <c r="B27" s="4"/>
      <c r="C27" s="5" t="s">
        <v>55</v>
      </c>
      <c r="D27" s="5" t="s">
        <v>56</v>
      </c>
      <c r="E27" s="6" t="s">
        <v>32</v>
      </c>
      <c r="F27" s="6" t="s">
        <v>36</v>
      </c>
      <c r="G27" s="6" t="s">
        <v>34</v>
      </c>
      <c r="H27" s="6">
        <v>11</v>
      </c>
      <c r="I27" s="6">
        <v>23</v>
      </c>
      <c r="J27" s="6">
        <v>27</v>
      </c>
      <c r="K27" s="6">
        <v>25</v>
      </c>
      <c r="L27" s="6">
        <v>6</v>
      </c>
      <c r="M27" s="7">
        <f t="shared" si="3"/>
        <v>92</v>
      </c>
      <c r="N27" s="11">
        <v>322</v>
      </c>
      <c r="O27" s="11">
        <f t="shared" si="0"/>
        <v>29624</v>
      </c>
      <c r="P27" s="11">
        <v>81.199999999999989</v>
      </c>
      <c r="Q27" s="11">
        <f t="shared" si="1"/>
        <v>7470.3999999999987</v>
      </c>
      <c r="R27" s="17">
        <f t="shared" si="4"/>
        <v>71.858407079646014</v>
      </c>
      <c r="S27" s="17">
        <f t="shared" si="2"/>
        <v>6610.9734513274334</v>
      </c>
    </row>
    <row r="28" spans="1:19" ht="132" customHeight="1" x14ac:dyDescent="0.5">
      <c r="A28" s="3"/>
      <c r="B28" s="4"/>
      <c r="C28" s="5" t="s">
        <v>55</v>
      </c>
      <c r="D28" s="5" t="s">
        <v>57</v>
      </c>
      <c r="E28" s="6" t="s">
        <v>32</v>
      </c>
      <c r="F28" s="6" t="s">
        <v>33</v>
      </c>
      <c r="G28" s="6" t="s">
        <v>34</v>
      </c>
      <c r="H28" s="6">
        <v>13</v>
      </c>
      <c r="I28" s="6">
        <v>23</v>
      </c>
      <c r="J28" s="6">
        <v>27</v>
      </c>
      <c r="K28" s="6">
        <v>21</v>
      </c>
      <c r="L28" s="6">
        <v>6</v>
      </c>
      <c r="M28" s="7">
        <f t="shared" si="3"/>
        <v>90</v>
      </c>
      <c r="N28" s="11">
        <v>322</v>
      </c>
      <c r="O28" s="11">
        <f t="shared" si="0"/>
        <v>28980</v>
      </c>
      <c r="P28" s="11">
        <v>81.199999999999989</v>
      </c>
      <c r="Q28" s="11">
        <f t="shared" si="1"/>
        <v>7307.9999999999991</v>
      </c>
      <c r="R28" s="17">
        <f t="shared" si="4"/>
        <v>71.858407079646014</v>
      </c>
      <c r="S28" s="17">
        <f t="shared" si="2"/>
        <v>6467.2566371681414</v>
      </c>
    </row>
    <row r="29" spans="1:19" x14ac:dyDescent="0.5">
      <c r="A29" s="19"/>
      <c r="B29" s="19"/>
      <c r="C29" s="8"/>
      <c r="D29" s="8"/>
      <c r="E29" s="8"/>
      <c r="F29" s="8"/>
      <c r="G29" s="8"/>
      <c r="H29" s="8"/>
      <c r="I29" s="8"/>
      <c r="J29" s="8"/>
      <c r="K29" s="8"/>
      <c r="L29" s="8"/>
      <c r="M29" s="8">
        <f>SUM(M15:M28)</f>
        <v>1324</v>
      </c>
      <c r="N29" s="15"/>
      <c r="O29" s="15">
        <f t="shared" ref="O29:S29" si="5">SUM(O15:O28)</f>
        <v>324859</v>
      </c>
      <c r="P29" s="15"/>
      <c r="Q29" s="15">
        <f t="shared" si="5"/>
        <v>84954.799999999988</v>
      </c>
      <c r="R29" s="14"/>
      <c r="S29" s="14">
        <f t="shared" si="5"/>
        <v>75181.238938053095</v>
      </c>
    </row>
  </sheetData>
  <sheetProtection sheet="1" objects="1" scenarios="1" selectLockedCells="1" selectUnlockedCells="1"/>
  <mergeCells count="14">
    <mergeCell ref="A29:B29"/>
    <mergeCell ref="A14:B14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915CF1-A677-4238-A9BE-24E40D559E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316CC1-31D8-4D04-A869-E473B3826E86}">
  <ds:schemaRefs>
    <ds:schemaRef ds:uri="http://purl.org/dc/terms/"/>
    <ds:schemaRef ds:uri="http://purl.org/dc/elements/1.1/"/>
    <ds:schemaRef ds:uri="http://www.w3.org/XML/1998/namespace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34545f7-dfad-40dc-8880-0a5cc848d94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B42A365-F585-4182-9D03-6338E837F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2025-10-06T10:30:38Z</dcterms:created>
  <dcterms:modified xsi:type="dcterms:W3CDTF">2026-02-11T14:49:26Z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