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2BFDC2B5-1C87-4E1F-8914-5F357FAC2CF5}" xr6:coauthVersionLast="47" xr6:coauthVersionMax="47" xr10:uidLastSave="{00000000-0000-0000-0000-000000000000}"/>
  <bookViews>
    <workbookView xWindow="-98" yWindow="-98" windowWidth="21795" windowHeight="13695" xr2:uid="{07D4C04C-452E-452C-8B10-3788A18BE3F5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4" i="1" l="1"/>
  <c r="W23" i="1"/>
  <c r="X23" i="1" s="1"/>
  <c r="W43" i="1"/>
  <c r="X43" i="1" s="1"/>
  <c r="W44" i="1"/>
  <c r="W73" i="1"/>
  <c r="X73" i="1" s="1"/>
  <c r="W74" i="1"/>
  <c r="X74" i="1" s="1"/>
  <c r="W93" i="1"/>
  <c r="X93" i="1" s="1"/>
  <c r="W94" i="1"/>
  <c r="X94" i="1" s="1"/>
  <c r="W100" i="1"/>
  <c r="X100" i="1" s="1"/>
  <c r="W101" i="1"/>
  <c r="X101" i="1" s="1"/>
  <c r="W103" i="1"/>
  <c r="X103" i="1" s="1"/>
  <c r="V23" i="1"/>
  <c r="V33" i="1"/>
  <c r="V53" i="1"/>
  <c r="V63" i="1"/>
  <c r="V83" i="1"/>
  <c r="U16" i="1"/>
  <c r="W16" i="1" s="1"/>
  <c r="X16" i="1" s="1"/>
  <c r="U17" i="1"/>
  <c r="W17" i="1" s="1"/>
  <c r="X17" i="1" s="1"/>
  <c r="U18" i="1"/>
  <c r="U19" i="1"/>
  <c r="W19" i="1" s="1"/>
  <c r="U20" i="1"/>
  <c r="V20" i="1" s="1"/>
  <c r="U21" i="1"/>
  <c r="V21" i="1" s="1"/>
  <c r="U22" i="1"/>
  <c r="W22" i="1" s="1"/>
  <c r="X22" i="1" s="1"/>
  <c r="U23" i="1"/>
  <c r="U24" i="1"/>
  <c r="V24" i="1" s="1"/>
  <c r="U25" i="1"/>
  <c r="W25" i="1" s="1"/>
  <c r="X25" i="1" s="1"/>
  <c r="U26" i="1"/>
  <c r="W26" i="1" s="1"/>
  <c r="X26" i="1" s="1"/>
  <c r="U27" i="1"/>
  <c r="W27" i="1" s="1"/>
  <c r="X27" i="1" s="1"/>
  <c r="U28" i="1"/>
  <c r="U29" i="1"/>
  <c r="W29" i="1" s="1"/>
  <c r="X29" i="1" s="1"/>
  <c r="U30" i="1"/>
  <c r="W30" i="1" s="1"/>
  <c r="X30" i="1" s="1"/>
  <c r="U31" i="1"/>
  <c r="W31" i="1" s="1"/>
  <c r="X31" i="1" s="1"/>
  <c r="U32" i="1"/>
  <c r="V32" i="1" s="1"/>
  <c r="U33" i="1"/>
  <c r="W33" i="1" s="1"/>
  <c r="X33" i="1" s="1"/>
  <c r="U34" i="1"/>
  <c r="V34" i="1" s="1"/>
  <c r="U35" i="1"/>
  <c r="W35" i="1" s="1"/>
  <c r="X35" i="1" s="1"/>
  <c r="U36" i="1"/>
  <c r="W36" i="1" s="1"/>
  <c r="X36" i="1" s="1"/>
  <c r="U37" i="1"/>
  <c r="W37" i="1" s="1"/>
  <c r="X37" i="1" s="1"/>
  <c r="U38" i="1"/>
  <c r="U39" i="1"/>
  <c r="W39" i="1" s="1"/>
  <c r="X39" i="1" s="1"/>
  <c r="U40" i="1"/>
  <c r="V40" i="1" s="1"/>
  <c r="U41" i="1"/>
  <c r="W41" i="1" s="1"/>
  <c r="X41" i="1" s="1"/>
  <c r="U42" i="1"/>
  <c r="W42" i="1" s="1"/>
  <c r="X42" i="1" s="1"/>
  <c r="U43" i="1"/>
  <c r="V43" i="1" s="1"/>
  <c r="U44" i="1"/>
  <c r="V44" i="1" s="1"/>
  <c r="U45" i="1"/>
  <c r="W45" i="1" s="1"/>
  <c r="X45" i="1" s="1"/>
  <c r="U46" i="1"/>
  <c r="W46" i="1" s="1"/>
  <c r="X46" i="1" s="1"/>
  <c r="U47" i="1"/>
  <c r="V47" i="1" s="1"/>
  <c r="U48" i="1"/>
  <c r="U49" i="1"/>
  <c r="W49" i="1" s="1"/>
  <c r="X49" i="1" s="1"/>
  <c r="U50" i="1"/>
  <c r="W50" i="1" s="1"/>
  <c r="X50" i="1" s="1"/>
  <c r="U51" i="1"/>
  <c r="W51" i="1" s="1"/>
  <c r="X51" i="1" s="1"/>
  <c r="U52" i="1"/>
  <c r="W52" i="1" s="1"/>
  <c r="X52" i="1" s="1"/>
  <c r="U53" i="1"/>
  <c r="W53" i="1" s="1"/>
  <c r="X53" i="1" s="1"/>
  <c r="U54" i="1"/>
  <c r="V54" i="1" s="1"/>
  <c r="U55" i="1"/>
  <c r="W55" i="1" s="1"/>
  <c r="X55" i="1" s="1"/>
  <c r="U56" i="1"/>
  <c r="W56" i="1" s="1"/>
  <c r="X56" i="1" s="1"/>
  <c r="U57" i="1"/>
  <c r="W57" i="1" s="1"/>
  <c r="X57" i="1" s="1"/>
  <c r="U58" i="1"/>
  <c r="U59" i="1"/>
  <c r="W59" i="1" s="1"/>
  <c r="X59" i="1" s="1"/>
  <c r="U60" i="1"/>
  <c r="V60" i="1" s="1"/>
  <c r="U61" i="1"/>
  <c r="W61" i="1" s="1"/>
  <c r="X61" i="1" s="1"/>
  <c r="U62" i="1"/>
  <c r="W62" i="1" s="1"/>
  <c r="X62" i="1" s="1"/>
  <c r="U63" i="1"/>
  <c r="W63" i="1" s="1"/>
  <c r="X63" i="1" s="1"/>
  <c r="U64" i="1"/>
  <c r="V64" i="1" s="1"/>
  <c r="U65" i="1"/>
  <c r="W65" i="1" s="1"/>
  <c r="X65" i="1" s="1"/>
  <c r="U66" i="1"/>
  <c r="W66" i="1" s="1"/>
  <c r="X66" i="1" s="1"/>
  <c r="U67" i="1"/>
  <c r="W67" i="1" s="1"/>
  <c r="X67" i="1" s="1"/>
  <c r="U68" i="1"/>
  <c r="U69" i="1"/>
  <c r="W69" i="1" s="1"/>
  <c r="X69" i="1" s="1"/>
  <c r="U70" i="1"/>
  <c r="W70" i="1" s="1"/>
  <c r="X70" i="1" s="1"/>
  <c r="U71" i="1"/>
  <c r="W71" i="1" s="1"/>
  <c r="X71" i="1" s="1"/>
  <c r="U72" i="1"/>
  <c r="V72" i="1" s="1"/>
  <c r="U73" i="1"/>
  <c r="V73" i="1" s="1"/>
  <c r="U74" i="1"/>
  <c r="V74" i="1" s="1"/>
  <c r="U75" i="1"/>
  <c r="W75" i="1" s="1"/>
  <c r="X75" i="1" s="1"/>
  <c r="U76" i="1"/>
  <c r="W76" i="1" s="1"/>
  <c r="X76" i="1" s="1"/>
  <c r="U77" i="1"/>
  <c r="V77" i="1" s="1"/>
  <c r="U78" i="1"/>
  <c r="U79" i="1"/>
  <c r="W79" i="1" s="1"/>
  <c r="X79" i="1" s="1"/>
  <c r="U80" i="1"/>
  <c r="V80" i="1" s="1"/>
  <c r="U81" i="1"/>
  <c r="V81" i="1" s="1"/>
  <c r="U82" i="1"/>
  <c r="W82" i="1" s="1"/>
  <c r="X82" i="1" s="1"/>
  <c r="U83" i="1"/>
  <c r="W83" i="1" s="1"/>
  <c r="X83" i="1" s="1"/>
  <c r="U84" i="1"/>
  <c r="V84" i="1" s="1"/>
  <c r="U85" i="1"/>
  <c r="W85" i="1" s="1"/>
  <c r="X85" i="1" s="1"/>
  <c r="U86" i="1"/>
  <c r="W86" i="1" s="1"/>
  <c r="X86" i="1" s="1"/>
  <c r="U87" i="1"/>
  <c r="V87" i="1" s="1"/>
  <c r="U88" i="1"/>
  <c r="U89" i="1"/>
  <c r="W89" i="1" s="1"/>
  <c r="X89" i="1" s="1"/>
  <c r="U90" i="1"/>
  <c r="W90" i="1" s="1"/>
  <c r="X90" i="1" s="1"/>
  <c r="U91" i="1"/>
  <c r="W91" i="1" s="1"/>
  <c r="X91" i="1" s="1"/>
  <c r="U92" i="1"/>
  <c r="W92" i="1" s="1"/>
  <c r="X92" i="1" s="1"/>
  <c r="U93" i="1"/>
  <c r="V93" i="1" s="1"/>
  <c r="U94" i="1"/>
  <c r="V94" i="1" s="1"/>
  <c r="U95" i="1"/>
  <c r="W95" i="1" s="1"/>
  <c r="X95" i="1" s="1"/>
  <c r="U96" i="1"/>
  <c r="W96" i="1" s="1"/>
  <c r="X96" i="1" s="1"/>
  <c r="U97" i="1"/>
  <c r="W97" i="1" s="1"/>
  <c r="X97" i="1" s="1"/>
  <c r="U98" i="1"/>
  <c r="U99" i="1"/>
  <c r="W99" i="1" s="1"/>
  <c r="X99" i="1" s="1"/>
  <c r="U100" i="1"/>
  <c r="V100" i="1" s="1"/>
  <c r="U101" i="1"/>
  <c r="V101" i="1" s="1"/>
  <c r="U102" i="1"/>
  <c r="W102" i="1" s="1"/>
  <c r="X102" i="1" s="1"/>
  <c r="U103" i="1"/>
  <c r="V103" i="1" s="1"/>
  <c r="U104" i="1"/>
  <c r="V104" i="1" s="1"/>
  <c r="U105" i="1"/>
  <c r="W105" i="1" s="1"/>
  <c r="X105" i="1" s="1"/>
  <c r="U15" i="1"/>
  <c r="W15" i="1" s="1"/>
  <c r="X15" i="1" s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5" i="1"/>
  <c r="R106" i="1"/>
  <c r="V102" i="1" l="1"/>
  <c r="V71" i="1"/>
  <c r="V42" i="1"/>
  <c r="W81" i="1"/>
  <c r="X81" i="1" s="1"/>
  <c r="W54" i="1"/>
  <c r="X54" i="1" s="1"/>
  <c r="W32" i="1"/>
  <c r="X32" i="1" s="1"/>
  <c r="V70" i="1"/>
  <c r="V41" i="1"/>
  <c r="W80" i="1"/>
  <c r="X80" i="1" s="1"/>
  <c r="W24" i="1"/>
  <c r="X24" i="1" s="1"/>
  <c r="V92" i="1"/>
  <c r="V91" i="1"/>
  <c r="V62" i="1"/>
  <c r="V61" i="1"/>
  <c r="W21" i="1"/>
  <c r="X21" i="1" s="1"/>
  <c r="W20" i="1"/>
  <c r="X20" i="1" s="1"/>
  <c r="V52" i="1"/>
  <c r="V51" i="1"/>
  <c r="V22" i="1"/>
  <c r="W84" i="1"/>
  <c r="X84" i="1" s="1"/>
  <c r="W40" i="1"/>
  <c r="X40" i="1" s="1"/>
  <c r="V31" i="1"/>
  <c r="W64" i="1"/>
  <c r="X64" i="1" s="1"/>
  <c r="V50" i="1"/>
  <c r="W34" i="1"/>
  <c r="X34" i="1" s="1"/>
  <c r="V90" i="1"/>
  <c r="W72" i="1"/>
  <c r="X72" i="1" s="1"/>
  <c r="V30" i="1"/>
  <c r="V82" i="1"/>
  <c r="W104" i="1"/>
  <c r="X104" i="1" s="1"/>
  <c r="W60" i="1"/>
  <c r="X60" i="1" s="1"/>
  <c r="V98" i="1"/>
  <c r="W98" i="1"/>
  <c r="X98" i="1" s="1"/>
  <c r="W68" i="1"/>
  <c r="X68" i="1" s="1"/>
  <c r="V68" i="1"/>
  <c r="W48" i="1"/>
  <c r="X48" i="1" s="1"/>
  <c r="V48" i="1"/>
  <c r="V69" i="1"/>
  <c r="X19" i="1"/>
  <c r="V58" i="1"/>
  <c r="W58" i="1"/>
  <c r="X58" i="1" s="1"/>
  <c r="W18" i="1"/>
  <c r="X18" i="1" s="1"/>
  <c r="V18" i="1"/>
  <c r="V78" i="1"/>
  <c r="W78" i="1"/>
  <c r="X78" i="1" s="1"/>
  <c r="V38" i="1"/>
  <c r="W38" i="1"/>
  <c r="X38" i="1" s="1"/>
  <c r="V89" i="1"/>
  <c r="V29" i="1"/>
  <c r="W88" i="1"/>
  <c r="X88" i="1" s="1"/>
  <c r="V88" i="1"/>
  <c r="V28" i="1"/>
  <c r="W28" i="1"/>
  <c r="X28" i="1" s="1"/>
  <c r="V49" i="1"/>
  <c r="V99" i="1"/>
  <c r="V79" i="1"/>
  <c r="V59" i="1"/>
  <c r="V39" i="1"/>
  <c r="V19" i="1"/>
  <c r="V97" i="1"/>
  <c r="V67" i="1"/>
  <c r="V57" i="1"/>
  <c r="V37" i="1"/>
  <c r="V27" i="1"/>
  <c r="V17" i="1"/>
  <c r="T106" i="1"/>
  <c r="V15" i="1"/>
  <c r="V96" i="1"/>
  <c r="V86" i="1"/>
  <c r="V76" i="1"/>
  <c r="V66" i="1"/>
  <c r="V56" i="1"/>
  <c r="V46" i="1"/>
  <c r="V36" i="1"/>
  <c r="V26" i="1"/>
  <c r="V16" i="1"/>
  <c r="W87" i="1"/>
  <c r="X87" i="1" s="1"/>
  <c r="W77" i="1"/>
  <c r="X77" i="1" s="1"/>
  <c r="W47" i="1"/>
  <c r="X47" i="1" s="1"/>
  <c r="V105" i="1"/>
  <c r="V95" i="1"/>
  <c r="V85" i="1"/>
  <c r="V75" i="1"/>
  <c r="V65" i="1"/>
  <c r="V55" i="1"/>
  <c r="V45" i="1"/>
  <c r="V35" i="1"/>
  <c r="V25" i="1"/>
  <c r="V106" i="1" l="1"/>
  <c r="X10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</futureMetadata>
  <valueMetadata count="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</valueMetadata>
</metadata>
</file>

<file path=xl/sharedStrings.xml><?xml version="1.0" encoding="utf-8"?>
<sst xmlns="http://schemas.openxmlformats.org/spreadsheetml/2006/main" count="1217" uniqueCount="308">
  <si>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</si>
  <si>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</si>
  <si>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</si>
  <si>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</si>
  <si>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</si>
  <si>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</si>
  <si>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</si>
  <si>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</si>
  <si>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</si>
  <si>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</si>
  <si>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</si>
  <si>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</si>
  <si>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Photo</t>
  </si>
  <si>
    <t>BRAND</t>
  </si>
  <si>
    <t>L</t>
  </si>
  <si>
    <t>W</t>
  </si>
  <si>
    <t>H</t>
  </si>
  <si>
    <t>SKU</t>
  </si>
  <si>
    <t>Item</t>
  </si>
  <si>
    <t>Style no.</t>
  </si>
  <si>
    <t>GEN</t>
  </si>
  <si>
    <t>Color</t>
  </si>
  <si>
    <t>Size</t>
  </si>
  <si>
    <t>Category</t>
  </si>
  <si>
    <t>SubCategory</t>
  </si>
  <si>
    <t>Ean Code</t>
  </si>
  <si>
    <t>Duty Category</t>
  </si>
  <si>
    <t>Pri. Comp.</t>
  </si>
  <si>
    <t>Made In</t>
  </si>
  <si>
    <t>QTY</t>
  </si>
  <si>
    <t>RRP €</t>
  </si>
  <si>
    <t>RRP TOT €</t>
  </si>
  <si>
    <t xml:space="preserve">86% OFF RRP  
 COST € </t>
  </si>
  <si>
    <t>COST TOT €</t>
  </si>
  <si>
    <t>COST £</t>
  </si>
  <si>
    <t>COST TOT £</t>
  </si>
  <si>
    <t>FERRARI</t>
  </si>
  <si>
    <t>270052521</t>
  </si>
  <si>
    <t xml:space="preserve">LDY SLEEVELESS WRAP-OVER STRETCH SHIRT </t>
  </si>
  <si>
    <t>40841</t>
  </si>
  <si>
    <t>Ladies</t>
  </si>
  <si>
    <t>WHT</t>
  </si>
  <si>
    <t>M</t>
  </si>
  <si>
    <t>Apparel</t>
  </si>
  <si>
    <t>Shirt</t>
  </si>
  <si>
    <t>8033861756757</t>
  </si>
  <si>
    <t>6206300090</t>
  </si>
  <si>
    <t>75%CO 21%PA 4%LY</t>
  </si>
  <si>
    <t>PT</t>
  </si>
  <si>
    <t>270052537</t>
  </si>
  <si>
    <t>S</t>
  </si>
  <si>
    <t>8033861756726</t>
  </si>
  <si>
    <t>270052538</t>
  </si>
  <si>
    <t>XL</t>
  </si>
  <si>
    <t>8033861756818</t>
  </si>
  <si>
    <t>270052559</t>
  </si>
  <si>
    <t>8033861756788</t>
  </si>
  <si>
    <t>270055485</t>
  </si>
  <si>
    <t>BLU</t>
  </si>
  <si>
    <t>XS</t>
  </si>
  <si>
    <t>8033861786341</t>
  </si>
  <si>
    <t>270055486</t>
  </si>
  <si>
    <t>8033861786358</t>
  </si>
  <si>
    <t>270055487</t>
  </si>
  <si>
    <t>8033861786372</t>
  </si>
  <si>
    <t>270055500</t>
  </si>
  <si>
    <t>8033861786365</t>
  </si>
  <si>
    <t>270055501</t>
  </si>
  <si>
    <t>8033861786389</t>
  </si>
  <si>
    <t>270059215</t>
  </si>
  <si>
    <t>WOMEN S/S T-SHIRT WITH ICON TAPE ON SIDES</t>
  </si>
  <si>
    <t>42547</t>
  </si>
  <si>
    <t>BLK</t>
  </si>
  <si>
    <t>T-shirt</t>
  </si>
  <si>
    <t>8033861830181</t>
  </si>
  <si>
    <t>6109100010</t>
  </si>
  <si>
    <t>96%CO 4%EA</t>
  </si>
  <si>
    <t>CHI</t>
  </si>
  <si>
    <t>270059231</t>
  </si>
  <si>
    <t>RED</t>
  </si>
  <si>
    <t>8033861830150</t>
  </si>
  <si>
    <t>270060934</t>
  </si>
  <si>
    <t>8033861830143</t>
  </si>
  <si>
    <t>270060936</t>
  </si>
  <si>
    <t>8033861830112</t>
  </si>
  <si>
    <t>270064231</t>
  </si>
  <si>
    <t>WOMEN L/S CHECKERED UNDER COLLAR POLO</t>
  </si>
  <si>
    <t>43023</t>
  </si>
  <si>
    <t>RDS</t>
  </si>
  <si>
    <t>Polo</t>
  </si>
  <si>
    <t>8033861882937</t>
  </si>
  <si>
    <t>610620</t>
  </si>
  <si>
    <t>95%VI 5%EA</t>
  </si>
  <si>
    <t>270064233</t>
  </si>
  <si>
    <t>8033861882920</t>
  </si>
  <si>
    <t>270064234</t>
  </si>
  <si>
    <t>8033861882944</t>
  </si>
  <si>
    <t>270064235</t>
  </si>
  <si>
    <t>8033861882913</t>
  </si>
  <si>
    <t>270062692</t>
  </si>
  <si>
    <t>WOMEN L/S CF FLAG PRINT T-SHIRT</t>
  </si>
  <si>
    <t>43139</t>
  </si>
  <si>
    <t>8033861869945</t>
  </si>
  <si>
    <t>270062693</t>
  </si>
  <si>
    <t>8033861869983</t>
  </si>
  <si>
    <t>270062695</t>
  </si>
  <si>
    <t>8033861869976</t>
  </si>
  <si>
    <t>270063011</t>
  </si>
  <si>
    <t>8033861869969</t>
  </si>
  <si>
    <t>270063012</t>
  </si>
  <si>
    <t>8033861870002</t>
  </si>
  <si>
    <t>270063013</t>
  </si>
  <si>
    <t>8033861869952</t>
  </si>
  <si>
    <t>270063014</t>
  </si>
  <si>
    <t>8033861869990</t>
  </si>
  <si>
    <t>270072436</t>
  </si>
  <si>
    <t>MEN PHOTOGRAPHIC SOFT TOUCH RUBBER PRINT SS TSHIRT</t>
  </si>
  <si>
    <t>46463</t>
  </si>
  <si>
    <t>Men</t>
  </si>
  <si>
    <t>8033861961571</t>
  </si>
  <si>
    <t>100%CO</t>
  </si>
  <si>
    <t>BUL</t>
  </si>
  <si>
    <t>270072437</t>
  </si>
  <si>
    <t>XXL</t>
  </si>
  <si>
    <t>8033861961588</t>
  </si>
  <si>
    <t>270072449</t>
  </si>
  <si>
    <t>MEN SS V-NECK ITA FLAG PRINT T-SHIRT</t>
  </si>
  <si>
    <t>46465</t>
  </si>
  <si>
    <t>8033861961731</t>
  </si>
  <si>
    <t>270072455</t>
  </si>
  <si>
    <t>REDC</t>
  </si>
  <si>
    <t>8033861961748</t>
  </si>
  <si>
    <t>280011574</t>
  </si>
  <si>
    <t>FERRARI SF TEAM POLO 761245-001</t>
  </si>
  <si>
    <t>L2707</t>
  </si>
  <si>
    <t>4051909954921</t>
  </si>
  <si>
    <t>6105100000</t>
  </si>
  <si>
    <t>100% COTTON</t>
  </si>
  <si>
    <t>MAL</t>
  </si>
  <si>
    <t>280011578</t>
  </si>
  <si>
    <t>4051909955058</t>
  </si>
  <si>
    <t>270070445</t>
  </si>
  <si>
    <t>WOMEN MKTG UNIFORM POLO SHIRT</t>
  </si>
  <si>
    <t>46367</t>
  </si>
  <si>
    <t>8033861940736</t>
  </si>
  <si>
    <t>6106100000</t>
  </si>
  <si>
    <t>TUR</t>
  </si>
  <si>
    <t>270070446</t>
  </si>
  <si>
    <t>8033861940750</t>
  </si>
  <si>
    <t>270070447</t>
  </si>
  <si>
    <t>8033861940774</t>
  </si>
  <si>
    <t>270070450</t>
  </si>
  <si>
    <t>8033861940743</t>
  </si>
  <si>
    <t>270070451</t>
  </si>
  <si>
    <t>8033861940767</t>
  </si>
  <si>
    <t>270070452</t>
  </si>
  <si>
    <t>8033861940781</t>
  </si>
  <si>
    <t>270072425</t>
  </si>
  <si>
    <t>MEN PHOTOGRAPHIC PRINT SS T-SHIRT</t>
  </si>
  <si>
    <t>46462</t>
  </si>
  <si>
    <t>8033861961502</t>
  </si>
  <si>
    <t>270072430</t>
  </si>
  <si>
    <t>8033861961496</t>
  </si>
  <si>
    <t>270072431</t>
  </si>
  <si>
    <t>8033861961519</t>
  </si>
  <si>
    <t>270062698</t>
  </si>
  <si>
    <t>WOMEN S/S HEARTS PRINT T-SHIRT</t>
  </si>
  <si>
    <t>43140</t>
  </si>
  <si>
    <t>8033861870149</t>
  </si>
  <si>
    <t>270062702</t>
  </si>
  <si>
    <t>GYMS</t>
  </si>
  <si>
    <t>8033861870088</t>
  </si>
  <si>
    <t>270062703</t>
  </si>
  <si>
    <t>8033861870163</t>
  </si>
  <si>
    <t>270062704</t>
  </si>
  <si>
    <t>RCP</t>
  </si>
  <si>
    <t>8033861870057</t>
  </si>
  <si>
    <t>270062705</t>
  </si>
  <si>
    <t>8033861870132</t>
  </si>
  <si>
    <t>270062706</t>
  </si>
  <si>
    <t>8033861870217</t>
  </si>
  <si>
    <t>270063021</t>
  </si>
  <si>
    <t>8033861870125</t>
  </si>
  <si>
    <t>270063022</t>
  </si>
  <si>
    <t>8033861870200</t>
  </si>
  <si>
    <t>270063024</t>
  </si>
  <si>
    <t>8033861870170</t>
  </si>
  <si>
    <t>270062184</t>
  </si>
  <si>
    <t>MEN O.P ESSENTIAL SCUDETTO PIQUET POLO</t>
  </si>
  <si>
    <t>43181</t>
  </si>
  <si>
    <t>8033861861697</t>
  </si>
  <si>
    <t>270064248</t>
  </si>
  <si>
    <t>WOMEN L/S T-SHIRT WITH ICON TAPE ON SIDES</t>
  </si>
  <si>
    <t>43234</t>
  </si>
  <si>
    <t>8033861883125</t>
  </si>
  <si>
    <t>6109902000</t>
  </si>
  <si>
    <t>270064249</t>
  </si>
  <si>
    <t>8033861883187</t>
  </si>
  <si>
    <t>270064253</t>
  </si>
  <si>
    <t>8033861883149</t>
  </si>
  <si>
    <t>270064254</t>
  </si>
  <si>
    <t>8033861883200</t>
  </si>
  <si>
    <t>270064256</t>
  </si>
  <si>
    <t>8033861883156</t>
  </si>
  <si>
    <t>270064261</t>
  </si>
  <si>
    <t>8033861883170</t>
  </si>
  <si>
    <t>270065551</t>
  </si>
  <si>
    <t>WOMEN SS PIQUET STRETCH STRIPES POLO SHIRT</t>
  </si>
  <si>
    <t>43410</t>
  </si>
  <si>
    <t>8033861897764</t>
  </si>
  <si>
    <t>95%CO 5%EA</t>
  </si>
  <si>
    <t>270065552</t>
  </si>
  <si>
    <t>8033861897795</t>
  </si>
  <si>
    <t>270064953</t>
  </si>
  <si>
    <t>WOMEN "EVERYWHERE, RED" S/S T-SHIRT</t>
  </si>
  <si>
    <t>43411</t>
  </si>
  <si>
    <t>8033861891724</t>
  </si>
  <si>
    <t>270064954</t>
  </si>
  <si>
    <t>8033861891731</t>
  </si>
  <si>
    <t>270065584</t>
  </si>
  <si>
    <t>WOMEN CAP SLEEVE SCUDERIA FERRARI SEQUIN T-SHIRT</t>
  </si>
  <si>
    <t>8033861898051</t>
  </si>
  <si>
    <t>270065593</t>
  </si>
  <si>
    <t>43420</t>
  </si>
  <si>
    <t>DORA</t>
  </si>
  <si>
    <t>8033861898044</t>
  </si>
  <si>
    <t>270065595</t>
  </si>
  <si>
    <t>8033861898105</t>
  </si>
  <si>
    <t>270065596</t>
  </si>
  <si>
    <t>8033861898136</t>
  </si>
  <si>
    <t>270065597</t>
  </si>
  <si>
    <t>8033861898167</t>
  </si>
  <si>
    <t>270072379</t>
  </si>
  <si>
    <t>MEN PHOTOGRAPHIC WATER RUBBER PRINT SS T-SHIRT</t>
  </si>
  <si>
    <t>46461</t>
  </si>
  <si>
    <t>8033861961168</t>
  </si>
  <si>
    <t>270072385</t>
  </si>
  <si>
    <t>8033861961175</t>
  </si>
  <si>
    <t>270072391</t>
  </si>
  <si>
    <t>MEN PHOTOGRAPHIC PRINT SOFT TOUCH SS T-SHIRT</t>
  </si>
  <si>
    <t>8033861961281</t>
  </si>
  <si>
    <t>270072393</t>
  </si>
  <si>
    <t>46464</t>
  </si>
  <si>
    <t>8033861961212</t>
  </si>
  <si>
    <t>270072397</t>
  </si>
  <si>
    <t>8033861961298</t>
  </si>
  <si>
    <t>270072641</t>
  </si>
  <si>
    <t>WOMEN STRETCH COTTON PIQUET SS POLO WITH MESH</t>
  </si>
  <si>
    <t>46489</t>
  </si>
  <si>
    <t>8033861963780</t>
  </si>
  <si>
    <t>270072645</t>
  </si>
  <si>
    <t>8033861963773</t>
  </si>
  <si>
    <t>270073816</t>
  </si>
  <si>
    <t>MEN SS TYRE TRACK PRINT T-SHIRT</t>
  </si>
  <si>
    <t>46682</t>
  </si>
  <si>
    <t>8033861976100</t>
  </si>
  <si>
    <t>270073828</t>
  </si>
  <si>
    <t>8033861976124</t>
  </si>
  <si>
    <t>270065601</t>
  </si>
  <si>
    <t>WOMEN SS LAUREL WREATH PRINT T-SHIRT</t>
  </si>
  <si>
    <t>43421</t>
  </si>
  <si>
    <t>8033861898266</t>
  </si>
  <si>
    <t>270065602</t>
  </si>
  <si>
    <t>8033861898297</t>
  </si>
  <si>
    <t>270065607</t>
  </si>
  <si>
    <t>8033861898303</t>
  </si>
  <si>
    <t>270068666</t>
  </si>
  <si>
    <t>MEN S/S T-SHIRT W/FRONT PRINT AND CONTRAST COLLAR</t>
  </si>
  <si>
    <t>46337</t>
  </si>
  <si>
    <t>8033861922442</t>
  </si>
  <si>
    <t>IND</t>
  </si>
  <si>
    <t>270068667</t>
  </si>
  <si>
    <t>8033861922480</t>
  </si>
  <si>
    <t>270070384</t>
  </si>
  <si>
    <t>8033861939587</t>
  </si>
  <si>
    <t>270070385</t>
  </si>
  <si>
    <t>8033861939594</t>
  </si>
  <si>
    <t>270072522</t>
  </si>
  <si>
    <t>MEN HIGH DENSITY PRINT SS PIQUET POLO ANIMATED</t>
  </si>
  <si>
    <t>46455</t>
  </si>
  <si>
    <t>8033861962554</t>
  </si>
  <si>
    <t>270072526</t>
  </si>
  <si>
    <t>8033861962677</t>
  </si>
  <si>
    <t>270072528</t>
  </si>
  <si>
    <t>YLWM</t>
  </si>
  <si>
    <t>8033861962561</t>
  </si>
  <si>
    <t>270072532</t>
  </si>
  <si>
    <t>8033861962684</t>
  </si>
  <si>
    <t>270072538</t>
  </si>
  <si>
    <t>8033861962691</t>
  </si>
  <si>
    <t>270071638</t>
  </si>
  <si>
    <t>WOMEN GLOSSY PRINT JERSEY STRETCH SS T-SHIRT</t>
  </si>
  <si>
    <t>46493</t>
  </si>
  <si>
    <t>8033861953781</t>
  </si>
  <si>
    <t>270071639</t>
  </si>
  <si>
    <t>8033861953811</t>
  </si>
  <si>
    <t>270071643</t>
  </si>
  <si>
    <t>8033861953798</t>
  </si>
  <si>
    <t>270072319</t>
  </si>
  <si>
    <t>WOMEN LAUREL COLLAR SS POLO</t>
  </si>
  <si>
    <t>46582</t>
  </si>
  <si>
    <t>8033861959806</t>
  </si>
  <si>
    <t>6106200000</t>
  </si>
  <si>
    <t>100%PL</t>
  </si>
  <si>
    <t>270072320</t>
  </si>
  <si>
    <t>8033861959820</t>
  </si>
  <si>
    <t>270072325</t>
  </si>
  <si>
    <t>8033861959837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</si>
</sst>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" fontId="3" fillId="3" borderId="1" xfId="0" applyNumberFormat="1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 wrapText="1"/>
    </xf>
    <xf numFmtId="166" fontId="3" fillId="4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5.emf"/><Relationship Id="rId1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362857</xdr:colOff>
      <xdr:row>53</xdr:row>
      <xdr:rowOff>54429</xdr:rowOff>
    </xdr:from>
    <xdr:to>
      <xdr:col>0</xdr:col>
      <xdr:colOff>1093107</xdr:colOff>
      <xdr:row>53</xdr:row>
      <xdr:rowOff>854529</xdr:rowOff>
    </xdr:to>
    <xdr:pic>
      <xdr:nvPicPr>
        <xdr:cNvPr id="129" name="Picture 134">
          <a:extLst>
            <a:ext uri="{FF2B5EF4-FFF2-40B4-BE49-F238E27FC236}">
              <a16:creationId xmlns:a16="http://schemas.microsoft.com/office/drawing/2014/main" id="{33692460-0FDE-4319-B7C6-79A41E07A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27095904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54</xdr:row>
      <xdr:rowOff>45358</xdr:rowOff>
    </xdr:from>
    <xdr:to>
      <xdr:col>0</xdr:col>
      <xdr:colOff>1093107</xdr:colOff>
      <xdr:row>54</xdr:row>
      <xdr:rowOff>845458</xdr:rowOff>
    </xdr:to>
    <xdr:pic>
      <xdr:nvPicPr>
        <xdr:cNvPr id="130" name="Picture 135">
          <a:extLst>
            <a:ext uri="{FF2B5EF4-FFF2-40B4-BE49-F238E27FC236}">
              <a16:creationId xmlns:a16="http://schemas.microsoft.com/office/drawing/2014/main" id="{4C32EE47-A7D0-4548-827F-450FF89AC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2798218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263072</xdr:colOff>
      <xdr:row>61</xdr:row>
      <xdr:rowOff>63500</xdr:rowOff>
    </xdr:from>
    <xdr:to>
      <xdr:col>0</xdr:col>
      <xdr:colOff>993322</xdr:colOff>
      <xdr:row>61</xdr:row>
      <xdr:rowOff>863600</xdr:rowOff>
    </xdr:to>
    <xdr:pic>
      <xdr:nvPicPr>
        <xdr:cNvPr id="131" name="Picture 136">
          <a:extLst>
            <a:ext uri="{FF2B5EF4-FFF2-40B4-BE49-F238E27FC236}">
              <a16:creationId xmlns:a16="http://schemas.microsoft.com/office/drawing/2014/main" id="{28D0144F-27FC-4AE2-B15A-A89E3E6EA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72" y="34267775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217714</xdr:colOff>
      <xdr:row>60</xdr:row>
      <xdr:rowOff>54428</xdr:rowOff>
    </xdr:from>
    <xdr:to>
      <xdr:col>0</xdr:col>
      <xdr:colOff>947964</xdr:colOff>
      <xdr:row>60</xdr:row>
      <xdr:rowOff>854528</xdr:rowOff>
    </xdr:to>
    <xdr:pic>
      <xdr:nvPicPr>
        <xdr:cNvPr id="132" name="Picture 137">
          <a:extLst>
            <a:ext uri="{FF2B5EF4-FFF2-40B4-BE49-F238E27FC236}">
              <a16:creationId xmlns:a16="http://schemas.microsoft.com/office/drawing/2014/main" id="{06DB0A22-5BF6-416B-9336-40401AD3D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33363353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263071</xdr:colOff>
      <xdr:row>59</xdr:row>
      <xdr:rowOff>72571</xdr:rowOff>
    </xdr:from>
    <xdr:to>
      <xdr:col>0</xdr:col>
      <xdr:colOff>993321</xdr:colOff>
      <xdr:row>59</xdr:row>
      <xdr:rowOff>872671</xdr:rowOff>
    </xdr:to>
    <xdr:pic>
      <xdr:nvPicPr>
        <xdr:cNvPr id="133" name="Picture 138">
          <a:extLst>
            <a:ext uri="{FF2B5EF4-FFF2-40B4-BE49-F238E27FC236}">
              <a16:creationId xmlns:a16="http://schemas.microsoft.com/office/drawing/2014/main" id="{E518DFCC-751B-4F21-B030-6404CF66A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71" y="32486146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58</xdr:row>
      <xdr:rowOff>54429</xdr:rowOff>
    </xdr:from>
    <xdr:to>
      <xdr:col>0</xdr:col>
      <xdr:colOff>984250</xdr:colOff>
      <xdr:row>58</xdr:row>
      <xdr:rowOff>854529</xdr:rowOff>
    </xdr:to>
    <xdr:pic>
      <xdr:nvPicPr>
        <xdr:cNvPr id="134" name="Picture 139">
          <a:extLst>
            <a:ext uri="{FF2B5EF4-FFF2-40B4-BE49-F238E27FC236}">
              <a16:creationId xmlns:a16="http://schemas.microsoft.com/office/drawing/2014/main" id="{BDF729C6-2183-4BD2-BB04-43C56A5D7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1572654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57</xdr:row>
      <xdr:rowOff>63500</xdr:rowOff>
    </xdr:from>
    <xdr:to>
      <xdr:col>0</xdr:col>
      <xdr:colOff>984250</xdr:colOff>
      <xdr:row>57</xdr:row>
      <xdr:rowOff>863600</xdr:rowOff>
    </xdr:to>
    <xdr:pic>
      <xdr:nvPicPr>
        <xdr:cNvPr id="135" name="Picture 140">
          <a:extLst>
            <a:ext uri="{FF2B5EF4-FFF2-40B4-BE49-F238E27FC236}">
              <a16:creationId xmlns:a16="http://schemas.microsoft.com/office/drawing/2014/main" id="{72CC45EA-4411-4F03-864D-4B9F14DDF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30686375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235857</xdr:colOff>
      <xdr:row>56</xdr:row>
      <xdr:rowOff>54429</xdr:rowOff>
    </xdr:from>
    <xdr:to>
      <xdr:col>0</xdr:col>
      <xdr:colOff>966107</xdr:colOff>
      <xdr:row>56</xdr:row>
      <xdr:rowOff>854529</xdr:rowOff>
    </xdr:to>
    <xdr:pic>
      <xdr:nvPicPr>
        <xdr:cNvPr id="136" name="Picture 141">
          <a:extLst>
            <a:ext uri="{FF2B5EF4-FFF2-40B4-BE49-F238E27FC236}">
              <a16:creationId xmlns:a16="http://schemas.microsoft.com/office/drawing/2014/main" id="{F8CCC03A-3BFD-40CC-8D43-2950D00D2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57" y="29781954"/>
          <a:ext cx="7302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417286</xdr:colOff>
      <xdr:row>69</xdr:row>
      <xdr:rowOff>72572</xdr:rowOff>
    </xdr:from>
    <xdr:to>
      <xdr:col>0</xdr:col>
      <xdr:colOff>1071336</xdr:colOff>
      <xdr:row>69</xdr:row>
      <xdr:rowOff>872672</xdr:rowOff>
    </xdr:to>
    <xdr:pic>
      <xdr:nvPicPr>
        <xdr:cNvPr id="144" name="Picture 160">
          <a:extLst>
            <a:ext uri="{FF2B5EF4-FFF2-40B4-BE49-F238E27FC236}">
              <a16:creationId xmlns:a16="http://schemas.microsoft.com/office/drawing/2014/main" id="{D33BC23B-E475-4C14-AE36-94CDC434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286" y="41439647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70</xdr:row>
      <xdr:rowOff>63500</xdr:rowOff>
    </xdr:from>
    <xdr:to>
      <xdr:col>0</xdr:col>
      <xdr:colOff>1098550</xdr:colOff>
      <xdr:row>70</xdr:row>
      <xdr:rowOff>863600</xdr:rowOff>
    </xdr:to>
    <xdr:pic>
      <xdr:nvPicPr>
        <xdr:cNvPr id="145" name="Picture 161">
          <a:extLst>
            <a:ext uri="{FF2B5EF4-FFF2-40B4-BE49-F238E27FC236}">
              <a16:creationId xmlns:a16="http://schemas.microsoft.com/office/drawing/2014/main" id="{773A960F-FAEF-4AEA-B9EB-7AC08B873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42325925"/>
          <a:ext cx="6540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408214</xdr:colOff>
      <xdr:row>73</xdr:row>
      <xdr:rowOff>63500</xdr:rowOff>
    </xdr:from>
    <xdr:to>
      <xdr:col>0</xdr:col>
      <xdr:colOff>1036864</xdr:colOff>
      <xdr:row>73</xdr:row>
      <xdr:rowOff>863600</xdr:rowOff>
    </xdr:to>
    <xdr:pic>
      <xdr:nvPicPr>
        <xdr:cNvPr id="148" name="Picture 164">
          <a:extLst>
            <a:ext uri="{FF2B5EF4-FFF2-40B4-BE49-F238E27FC236}">
              <a16:creationId xmlns:a16="http://schemas.microsoft.com/office/drawing/2014/main" id="{4C251AB8-3C31-4AB6-B4FA-7FDBE4947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4" y="45011975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390071</xdr:colOff>
      <xdr:row>74</xdr:row>
      <xdr:rowOff>72571</xdr:rowOff>
    </xdr:from>
    <xdr:to>
      <xdr:col>0</xdr:col>
      <xdr:colOff>1018721</xdr:colOff>
      <xdr:row>74</xdr:row>
      <xdr:rowOff>872671</xdr:rowOff>
    </xdr:to>
    <xdr:pic>
      <xdr:nvPicPr>
        <xdr:cNvPr id="149" name="Picture 165">
          <a:extLst>
            <a:ext uri="{FF2B5EF4-FFF2-40B4-BE49-F238E27FC236}">
              <a16:creationId xmlns:a16="http://schemas.microsoft.com/office/drawing/2014/main" id="{EF800530-9151-4079-8CAA-466E7BB8E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71" y="45916396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75</xdr:row>
      <xdr:rowOff>63500</xdr:rowOff>
    </xdr:from>
    <xdr:to>
      <xdr:col>0</xdr:col>
      <xdr:colOff>835606</xdr:colOff>
      <xdr:row>75</xdr:row>
      <xdr:rowOff>827171</xdr:rowOff>
    </xdr:to>
    <xdr:pic>
      <xdr:nvPicPr>
        <xdr:cNvPr id="150" name="Picture 166">
          <a:extLst>
            <a:ext uri="{FF2B5EF4-FFF2-40B4-BE49-F238E27FC236}">
              <a16:creationId xmlns:a16="http://schemas.microsoft.com/office/drawing/2014/main" id="{D5C6284E-AA7C-446C-95CA-416BAE2A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58303862"/>
          <a:ext cx="472749" cy="763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76</xdr:row>
      <xdr:rowOff>45357</xdr:rowOff>
    </xdr:from>
    <xdr:to>
      <xdr:col>0</xdr:col>
      <xdr:colOff>991507</xdr:colOff>
      <xdr:row>76</xdr:row>
      <xdr:rowOff>845457</xdr:rowOff>
    </xdr:to>
    <xdr:pic>
      <xdr:nvPicPr>
        <xdr:cNvPr id="151" name="Picture 167">
          <a:extLst>
            <a:ext uri="{FF2B5EF4-FFF2-40B4-BE49-F238E27FC236}">
              <a16:creationId xmlns:a16="http://schemas.microsoft.com/office/drawing/2014/main" id="{273447F7-425A-4E8E-8324-FA27C17FB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47679882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362857</xdr:colOff>
      <xdr:row>77</xdr:row>
      <xdr:rowOff>63500</xdr:rowOff>
    </xdr:from>
    <xdr:to>
      <xdr:col>0</xdr:col>
      <xdr:colOff>991507</xdr:colOff>
      <xdr:row>77</xdr:row>
      <xdr:rowOff>863600</xdr:rowOff>
    </xdr:to>
    <xdr:pic>
      <xdr:nvPicPr>
        <xdr:cNvPr id="152" name="Picture 168">
          <a:extLst>
            <a:ext uri="{FF2B5EF4-FFF2-40B4-BE49-F238E27FC236}">
              <a16:creationId xmlns:a16="http://schemas.microsoft.com/office/drawing/2014/main" id="{DD3FAA6D-857C-4E24-82DE-97E1B12CD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" y="48593375"/>
          <a:ext cx="628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2E59-4B48-4FA2-B06F-FF406ABFFB5A}">
  <dimension ref="A1:X111"/>
  <sheetViews>
    <sheetView tabSelected="1" zoomScaleNormal="100" workbookViewId="0">
      <pane ySplit="14" topLeftCell="A71" activePane="bottomLeft" state="frozen"/>
      <selection activeCell="V1" sqref="V1"/>
      <selection pane="bottomLeft" activeCell="AD105" sqref="AD105"/>
    </sheetView>
  </sheetViews>
  <sheetFormatPr defaultColWidth="9.1328125" defaultRowHeight="15.75" x14ac:dyDescent="0.45"/>
  <cols>
    <col min="1" max="1" width="35.73046875" style="1" customWidth="1"/>
    <col min="2" max="2" width="8.265625" style="1" bestFit="1" customWidth="1"/>
    <col min="3" max="3" width="4.1328125" style="1" bestFit="1" customWidth="1"/>
    <col min="4" max="5" width="3.1328125" style="1" bestFit="1" customWidth="1"/>
    <col min="6" max="6" width="10.1328125" style="1" bestFit="1" customWidth="1"/>
    <col min="7" max="7" width="19" style="1" bestFit="1" customWidth="1"/>
    <col min="8" max="8" width="8.265625" style="1" bestFit="1" customWidth="1"/>
    <col min="9" max="9" width="6.265625" style="1" bestFit="1" customWidth="1"/>
    <col min="10" max="10" width="6.3984375" style="1" bestFit="1" customWidth="1"/>
    <col min="11" max="11" width="4.3984375" style="1" bestFit="1" customWidth="1"/>
    <col min="12" max="12" width="8.3984375" style="1" bestFit="1" customWidth="1"/>
    <col min="13" max="13" width="11.3984375" style="1" bestFit="1" customWidth="1"/>
    <col min="14" max="14" width="14.1328125" style="1" bestFit="1" customWidth="1"/>
    <col min="15" max="15" width="13" style="1" bestFit="1" customWidth="1"/>
    <col min="16" max="16" width="18.1328125" style="1" bestFit="1" customWidth="1"/>
    <col min="17" max="17" width="7.86328125" style="1" bestFit="1" customWidth="1"/>
    <col min="18" max="18" width="7.86328125" style="1" customWidth="1"/>
    <col min="19" max="22" width="15.3984375" style="6" customWidth="1"/>
    <col min="23" max="24" width="15.3984375" style="7" customWidth="1"/>
    <col min="25" max="16384" width="9.1328125" style="1"/>
  </cols>
  <sheetData>
    <row r="1" spans="1:24" x14ac:dyDescent="0.45">
      <c r="A1" s="4" t="s">
        <v>0</v>
      </c>
    </row>
    <row r="2" spans="1:24" x14ac:dyDescent="0.45">
      <c r="A2" s="5" t="s">
        <v>1</v>
      </c>
    </row>
    <row r="3" spans="1:24" x14ac:dyDescent="0.45">
      <c r="A3" s="5" t="s">
        <v>2</v>
      </c>
    </row>
    <row r="4" spans="1:24" x14ac:dyDescent="0.45">
      <c r="A4" s="5" t="s">
        <v>3</v>
      </c>
    </row>
    <row r="5" spans="1:24" x14ac:dyDescent="0.45">
      <c r="A5" s="5" t="s">
        <v>4</v>
      </c>
    </row>
    <row r="6" spans="1:24" x14ac:dyDescent="0.45">
      <c r="A6" s="5" t="s">
        <v>5</v>
      </c>
    </row>
    <row r="7" spans="1:24" x14ac:dyDescent="0.45">
      <c r="A7" s="5" t="s">
        <v>6</v>
      </c>
    </row>
    <row r="8" spans="1:24" x14ac:dyDescent="0.45">
      <c r="A8" s="5" t="s">
        <v>7</v>
      </c>
    </row>
    <row r="9" spans="1:24" x14ac:dyDescent="0.45">
      <c r="A9" s="5" t="s">
        <v>8</v>
      </c>
    </row>
    <row r="10" spans="1:24" x14ac:dyDescent="0.45">
      <c r="A10" s="5" t="s">
        <v>9</v>
      </c>
    </row>
    <row r="11" spans="1:24" x14ac:dyDescent="0.45">
      <c r="A11" s="5" t="s">
        <v>10</v>
      </c>
    </row>
    <row r="12" spans="1:24" x14ac:dyDescent="0.45">
      <c r="A12" s="5" t="s">
        <v>11</v>
      </c>
    </row>
    <row r="14" spans="1:24" s="20" customFormat="1" ht="31.5" x14ac:dyDescent="0.5">
      <c r="A14" s="16" t="s">
        <v>12</v>
      </c>
      <c r="B14" s="16" t="s">
        <v>13</v>
      </c>
      <c r="C14" s="16" t="s">
        <v>14</v>
      </c>
      <c r="D14" s="16" t="s">
        <v>15</v>
      </c>
      <c r="E14" s="16" t="s">
        <v>16</v>
      </c>
      <c r="F14" s="16" t="s">
        <v>17</v>
      </c>
      <c r="G14" s="16" t="s">
        <v>18</v>
      </c>
      <c r="H14" s="16" t="s">
        <v>19</v>
      </c>
      <c r="I14" s="16" t="s">
        <v>20</v>
      </c>
      <c r="J14" s="16" t="s">
        <v>21</v>
      </c>
      <c r="K14" s="16" t="s">
        <v>22</v>
      </c>
      <c r="L14" s="16" t="s">
        <v>23</v>
      </c>
      <c r="M14" s="16" t="s">
        <v>24</v>
      </c>
      <c r="N14" s="16" t="s">
        <v>25</v>
      </c>
      <c r="O14" s="16" t="s">
        <v>26</v>
      </c>
      <c r="P14" s="17" t="s">
        <v>27</v>
      </c>
      <c r="Q14" s="16" t="s">
        <v>28</v>
      </c>
      <c r="R14" s="16" t="s">
        <v>29</v>
      </c>
      <c r="S14" s="18" t="s">
        <v>30</v>
      </c>
      <c r="T14" s="18" t="s">
        <v>31</v>
      </c>
      <c r="U14" s="18" t="s">
        <v>32</v>
      </c>
      <c r="V14" s="18" t="s">
        <v>33</v>
      </c>
      <c r="W14" s="19" t="s">
        <v>34</v>
      </c>
      <c r="X14" s="19" t="s">
        <v>35</v>
      </c>
    </row>
    <row r="15" spans="1:24" ht="102.75" customHeight="1" x14ac:dyDescent="0.45">
      <c r="A15" s="12" t="e" vm="1">
        <v>#VALUE!</v>
      </c>
      <c r="B15" s="12" t="s">
        <v>36</v>
      </c>
      <c r="C15" s="12">
        <v>120</v>
      </c>
      <c r="D15" s="12">
        <v>80</v>
      </c>
      <c r="E15" s="12">
        <v>67</v>
      </c>
      <c r="F15" s="12" t="s">
        <v>37</v>
      </c>
      <c r="G15" s="12" t="s">
        <v>38</v>
      </c>
      <c r="H15" s="12" t="s">
        <v>39</v>
      </c>
      <c r="I15" s="12" t="s">
        <v>40</v>
      </c>
      <c r="J15" s="12" t="s">
        <v>41</v>
      </c>
      <c r="K15" s="12" t="s">
        <v>42</v>
      </c>
      <c r="L15" s="12" t="s">
        <v>43</v>
      </c>
      <c r="M15" s="12" t="s">
        <v>44</v>
      </c>
      <c r="N15" s="12" t="s">
        <v>45</v>
      </c>
      <c r="O15" s="12" t="s">
        <v>46</v>
      </c>
      <c r="P15" s="13" t="s">
        <v>47</v>
      </c>
      <c r="Q15" s="12" t="s">
        <v>48</v>
      </c>
      <c r="R15" s="12">
        <v>12</v>
      </c>
      <c r="S15" s="14">
        <v>138</v>
      </c>
      <c r="T15" s="14">
        <f t="shared" ref="T15:T46" si="0">SUM(S15*R15)</f>
        <v>1656</v>
      </c>
      <c r="U15" s="14">
        <f>S15*(1-86%)</f>
        <v>19.32</v>
      </c>
      <c r="V15" s="14">
        <f t="shared" ref="V15:V46" si="1">SUM(U15*R15)</f>
        <v>231.84</v>
      </c>
      <c r="W15" s="15">
        <f>SUM(U15/1.13)</f>
        <v>17.097345132743364</v>
      </c>
      <c r="X15" s="15">
        <f t="shared" ref="X15:X46" si="2">SUM(W15*R15)</f>
        <v>205.16814159292036</v>
      </c>
    </row>
    <row r="16" spans="1:24" ht="102.75" customHeight="1" x14ac:dyDescent="0.45">
      <c r="A16" s="12" t="e" vm="2">
        <v>#VALUE!</v>
      </c>
      <c r="B16" s="12" t="s">
        <v>36</v>
      </c>
      <c r="C16" s="12">
        <v>120</v>
      </c>
      <c r="D16" s="12">
        <v>80</v>
      </c>
      <c r="E16" s="12">
        <v>67</v>
      </c>
      <c r="F16" s="12" t="s">
        <v>49</v>
      </c>
      <c r="G16" s="12" t="s">
        <v>38</v>
      </c>
      <c r="H16" s="12" t="s">
        <v>39</v>
      </c>
      <c r="I16" s="12" t="s">
        <v>40</v>
      </c>
      <c r="J16" s="12" t="s">
        <v>41</v>
      </c>
      <c r="K16" s="12" t="s">
        <v>50</v>
      </c>
      <c r="L16" s="12" t="s">
        <v>43</v>
      </c>
      <c r="M16" s="12" t="s">
        <v>44</v>
      </c>
      <c r="N16" s="12" t="s">
        <v>51</v>
      </c>
      <c r="O16" s="12" t="s">
        <v>46</v>
      </c>
      <c r="P16" s="13" t="s">
        <v>47</v>
      </c>
      <c r="Q16" s="12" t="s">
        <v>48</v>
      </c>
      <c r="R16" s="12">
        <v>9</v>
      </c>
      <c r="S16" s="14">
        <v>138</v>
      </c>
      <c r="T16" s="14">
        <f t="shared" si="0"/>
        <v>1242</v>
      </c>
      <c r="U16" s="14">
        <f t="shared" ref="U16:U79" si="3">S16*(1-86%)</f>
        <v>19.32</v>
      </c>
      <c r="V16" s="14">
        <f t="shared" si="1"/>
        <v>173.88</v>
      </c>
      <c r="W16" s="15">
        <f t="shared" ref="W16:W79" si="4">SUM(U16/1.13)</f>
        <v>17.097345132743364</v>
      </c>
      <c r="X16" s="15">
        <f t="shared" si="2"/>
        <v>153.87610619469027</v>
      </c>
    </row>
    <row r="17" spans="1:24" ht="102.75" customHeight="1" x14ac:dyDescent="0.45">
      <c r="A17" s="12" t="e" vm="2">
        <v>#VALUE!</v>
      </c>
      <c r="B17" s="12" t="s">
        <v>36</v>
      </c>
      <c r="C17" s="12">
        <v>120</v>
      </c>
      <c r="D17" s="12">
        <v>80</v>
      </c>
      <c r="E17" s="12">
        <v>67</v>
      </c>
      <c r="F17" s="12" t="s">
        <v>52</v>
      </c>
      <c r="G17" s="12" t="s">
        <v>38</v>
      </c>
      <c r="H17" s="12" t="s">
        <v>39</v>
      </c>
      <c r="I17" s="12" t="s">
        <v>40</v>
      </c>
      <c r="J17" s="12" t="s">
        <v>41</v>
      </c>
      <c r="K17" s="12" t="s">
        <v>53</v>
      </c>
      <c r="L17" s="12" t="s">
        <v>43</v>
      </c>
      <c r="M17" s="12" t="s">
        <v>44</v>
      </c>
      <c r="N17" s="12" t="s">
        <v>54</v>
      </c>
      <c r="O17" s="12" t="s">
        <v>46</v>
      </c>
      <c r="P17" s="13" t="s">
        <v>47</v>
      </c>
      <c r="Q17" s="12" t="s">
        <v>48</v>
      </c>
      <c r="R17" s="12">
        <v>7</v>
      </c>
      <c r="S17" s="14">
        <v>138</v>
      </c>
      <c r="T17" s="14">
        <f t="shared" si="0"/>
        <v>966</v>
      </c>
      <c r="U17" s="14">
        <f t="shared" si="3"/>
        <v>19.32</v>
      </c>
      <c r="V17" s="14">
        <f t="shared" si="1"/>
        <v>135.24</v>
      </c>
      <c r="W17" s="15">
        <f t="shared" si="4"/>
        <v>17.097345132743364</v>
      </c>
      <c r="X17" s="15">
        <f t="shared" si="2"/>
        <v>119.68141592920355</v>
      </c>
    </row>
    <row r="18" spans="1:24" ht="102.75" customHeight="1" x14ac:dyDescent="0.45">
      <c r="A18" s="12" t="e" vm="2">
        <v>#VALUE!</v>
      </c>
      <c r="B18" s="12" t="s">
        <v>36</v>
      </c>
      <c r="C18" s="12">
        <v>120</v>
      </c>
      <c r="D18" s="12">
        <v>80</v>
      </c>
      <c r="E18" s="12">
        <v>67</v>
      </c>
      <c r="F18" s="12" t="s">
        <v>55</v>
      </c>
      <c r="G18" s="12" t="s">
        <v>38</v>
      </c>
      <c r="H18" s="12" t="s">
        <v>39</v>
      </c>
      <c r="I18" s="12" t="s">
        <v>40</v>
      </c>
      <c r="J18" s="12" t="s">
        <v>41</v>
      </c>
      <c r="K18" s="12" t="s">
        <v>14</v>
      </c>
      <c r="L18" s="12" t="s">
        <v>43</v>
      </c>
      <c r="M18" s="12" t="s">
        <v>44</v>
      </c>
      <c r="N18" s="12" t="s">
        <v>56</v>
      </c>
      <c r="O18" s="12" t="s">
        <v>46</v>
      </c>
      <c r="P18" s="13" t="s">
        <v>47</v>
      </c>
      <c r="Q18" s="12" t="s">
        <v>48</v>
      </c>
      <c r="R18" s="12">
        <v>19</v>
      </c>
      <c r="S18" s="14">
        <v>138</v>
      </c>
      <c r="T18" s="14">
        <f t="shared" si="0"/>
        <v>2622</v>
      </c>
      <c r="U18" s="14">
        <f t="shared" si="3"/>
        <v>19.32</v>
      </c>
      <c r="V18" s="14">
        <f t="shared" si="1"/>
        <v>367.08</v>
      </c>
      <c r="W18" s="15">
        <f t="shared" si="4"/>
        <v>17.097345132743364</v>
      </c>
      <c r="X18" s="15">
        <f t="shared" si="2"/>
        <v>324.84955752212392</v>
      </c>
    </row>
    <row r="19" spans="1:24" ht="102.75" customHeight="1" x14ac:dyDescent="0.45">
      <c r="A19" s="12" t="e" vm="2">
        <v>#VALUE!</v>
      </c>
      <c r="B19" s="12" t="s">
        <v>36</v>
      </c>
      <c r="C19" s="12">
        <v>120</v>
      </c>
      <c r="D19" s="12">
        <v>80</v>
      </c>
      <c r="E19" s="12">
        <v>67</v>
      </c>
      <c r="F19" s="12" t="s">
        <v>57</v>
      </c>
      <c r="G19" s="12" t="s">
        <v>38</v>
      </c>
      <c r="H19" s="12" t="s">
        <v>39</v>
      </c>
      <c r="I19" s="12" t="s">
        <v>40</v>
      </c>
      <c r="J19" s="12" t="s">
        <v>58</v>
      </c>
      <c r="K19" s="12" t="s">
        <v>59</v>
      </c>
      <c r="L19" s="12" t="s">
        <v>43</v>
      </c>
      <c r="M19" s="12" t="s">
        <v>44</v>
      </c>
      <c r="N19" s="12" t="s">
        <v>60</v>
      </c>
      <c r="O19" s="12" t="s">
        <v>46</v>
      </c>
      <c r="P19" s="13" t="s">
        <v>47</v>
      </c>
      <c r="Q19" s="12" t="s">
        <v>48</v>
      </c>
      <c r="R19" s="12">
        <v>15</v>
      </c>
      <c r="S19" s="14">
        <v>138</v>
      </c>
      <c r="T19" s="14">
        <f t="shared" si="0"/>
        <v>2070</v>
      </c>
      <c r="U19" s="14">
        <f t="shared" si="3"/>
        <v>19.32</v>
      </c>
      <c r="V19" s="14">
        <f t="shared" si="1"/>
        <v>289.8</v>
      </c>
      <c r="W19" s="15">
        <f t="shared" si="4"/>
        <v>17.097345132743364</v>
      </c>
      <c r="X19" s="15">
        <f t="shared" si="2"/>
        <v>256.46017699115043</v>
      </c>
    </row>
    <row r="20" spans="1:24" ht="102.75" customHeight="1" x14ac:dyDescent="0.45">
      <c r="A20" s="12" t="e" vm="2">
        <v>#VALUE!</v>
      </c>
      <c r="B20" s="12" t="s">
        <v>36</v>
      </c>
      <c r="C20" s="12">
        <v>120</v>
      </c>
      <c r="D20" s="12">
        <v>80</v>
      </c>
      <c r="E20" s="12">
        <v>67</v>
      </c>
      <c r="F20" s="12" t="s">
        <v>61</v>
      </c>
      <c r="G20" s="12" t="s">
        <v>38</v>
      </c>
      <c r="H20" s="12" t="s">
        <v>39</v>
      </c>
      <c r="I20" s="12" t="s">
        <v>40</v>
      </c>
      <c r="J20" s="12" t="s">
        <v>58</v>
      </c>
      <c r="K20" s="12" t="s">
        <v>50</v>
      </c>
      <c r="L20" s="12" t="s">
        <v>43</v>
      </c>
      <c r="M20" s="12" t="s">
        <v>44</v>
      </c>
      <c r="N20" s="12" t="s">
        <v>62</v>
      </c>
      <c r="O20" s="12" t="s">
        <v>46</v>
      </c>
      <c r="P20" s="13" t="s">
        <v>47</v>
      </c>
      <c r="Q20" s="12" t="s">
        <v>48</v>
      </c>
      <c r="R20" s="12">
        <v>16</v>
      </c>
      <c r="S20" s="14">
        <v>138</v>
      </c>
      <c r="T20" s="14">
        <f t="shared" si="0"/>
        <v>2208</v>
      </c>
      <c r="U20" s="14">
        <f t="shared" si="3"/>
        <v>19.32</v>
      </c>
      <c r="V20" s="14">
        <f t="shared" si="1"/>
        <v>309.12</v>
      </c>
      <c r="W20" s="15">
        <f t="shared" si="4"/>
        <v>17.097345132743364</v>
      </c>
      <c r="X20" s="15">
        <f t="shared" si="2"/>
        <v>273.55752212389382</v>
      </c>
    </row>
    <row r="21" spans="1:24" ht="102.75" customHeight="1" x14ac:dyDescent="0.45">
      <c r="A21" s="12" t="e" vm="2">
        <v>#VALUE!</v>
      </c>
      <c r="B21" s="12" t="s">
        <v>36</v>
      </c>
      <c r="C21" s="12">
        <v>120</v>
      </c>
      <c r="D21" s="12">
        <v>80</v>
      </c>
      <c r="E21" s="12">
        <v>67</v>
      </c>
      <c r="F21" s="12" t="s">
        <v>63</v>
      </c>
      <c r="G21" s="12" t="s">
        <v>38</v>
      </c>
      <c r="H21" s="12" t="s">
        <v>39</v>
      </c>
      <c r="I21" s="12" t="s">
        <v>40</v>
      </c>
      <c r="J21" s="12" t="s">
        <v>58</v>
      </c>
      <c r="K21" s="12" t="s">
        <v>14</v>
      </c>
      <c r="L21" s="12" t="s">
        <v>43</v>
      </c>
      <c r="M21" s="12" t="s">
        <v>44</v>
      </c>
      <c r="N21" s="12" t="s">
        <v>64</v>
      </c>
      <c r="O21" s="12" t="s">
        <v>46</v>
      </c>
      <c r="P21" s="13" t="s">
        <v>47</v>
      </c>
      <c r="Q21" s="12" t="s">
        <v>48</v>
      </c>
      <c r="R21" s="12">
        <v>11</v>
      </c>
      <c r="S21" s="14">
        <v>138</v>
      </c>
      <c r="T21" s="14">
        <f t="shared" si="0"/>
        <v>1518</v>
      </c>
      <c r="U21" s="14">
        <f t="shared" si="3"/>
        <v>19.32</v>
      </c>
      <c r="V21" s="14">
        <f t="shared" si="1"/>
        <v>212.52</v>
      </c>
      <c r="W21" s="15">
        <f t="shared" si="4"/>
        <v>17.097345132743364</v>
      </c>
      <c r="X21" s="15">
        <f t="shared" si="2"/>
        <v>188.07079646017701</v>
      </c>
    </row>
    <row r="22" spans="1:24" ht="102.75" customHeight="1" x14ac:dyDescent="0.45">
      <c r="A22" s="12" t="e" vm="2">
        <v>#VALUE!</v>
      </c>
      <c r="B22" s="12" t="s">
        <v>36</v>
      </c>
      <c r="C22" s="12">
        <v>120</v>
      </c>
      <c r="D22" s="12">
        <v>80</v>
      </c>
      <c r="E22" s="12">
        <v>67</v>
      </c>
      <c r="F22" s="12" t="s">
        <v>65</v>
      </c>
      <c r="G22" s="12" t="s">
        <v>38</v>
      </c>
      <c r="H22" s="12" t="s">
        <v>39</v>
      </c>
      <c r="I22" s="12" t="s">
        <v>40</v>
      </c>
      <c r="J22" s="12" t="s">
        <v>58</v>
      </c>
      <c r="K22" s="12" t="s">
        <v>42</v>
      </c>
      <c r="L22" s="12" t="s">
        <v>43</v>
      </c>
      <c r="M22" s="12" t="s">
        <v>44</v>
      </c>
      <c r="N22" s="12" t="s">
        <v>66</v>
      </c>
      <c r="O22" s="12" t="s">
        <v>46</v>
      </c>
      <c r="P22" s="13" t="s">
        <v>47</v>
      </c>
      <c r="Q22" s="12" t="s">
        <v>48</v>
      </c>
      <c r="R22" s="12">
        <v>17</v>
      </c>
      <c r="S22" s="14">
        <v>138</v>
      </c>
      <c r="T22" s="14">
        <f t="shared" si="0"/>
        <v>2346</v>
      </c>
      <c r="U22" s="14">
        <f t="shared" si="3"/>
        <v>19.32</v>
      </c>
      <c r="V22" s="14">
        <f t="shared" si="1"/>
        <v>328.44</v>
      </c>
      <c r="W22" s="15">
        <f t="shared" si="4"/>
        <v>17.097345132743364</v>
      </c>
      <c r="X22" s="15">
        <f t="shared" si="2"/>
        <v>290.6548672566372</v>
      </c>
    </row>
    <row r="23" spans="1:24" ht="102.75" customHeight="1" x14ac:dyDescent="0.45">
      <c r="A23" s="12" t="e" vm="2">
        <v>#VALUE!</v>
      </c>
      <c r="B23" s="12" t="s">
        <v>36</v>
      </c>
      <c r="C23" s="12">
        <v>120</v>
      </c>
      <c r="D23" s="12">
        <v>80</v>
      </c>
      <c r="E23" s="12">
        <v>67</v>
      </c>
      <c r="F23" s="12" t="s">
        <v>67</v>
      </c>
      <c r="G23" s="12" t="s">
        <v>38</v>
      </c>
      <c r="H23" s="12" t="s">
        <v>39</v>
      </c>
      <c r="I23" s="12" t="s">
        <v>40</v>
      </c>
      <c r="J23" s="12" t="s">
        <v>58</v>
      </c>
      <c r="K23" s="12" t="s">
        <v>53</v>
      </c>
      <c r="L23" s="12" t="s">
        <v>43</v>
      </c>
      <c r="M23" s="12" t="s">
        <v>44</v>
      </c>
      <c r="N23" s="12" t="s">
        <v>68</v>
      </c>
      <c r="O23" s="12" t="s">
        <v>46</v>
      </c>
      <c r="P23" s="13" t="s">
        <v>47</v>
      </c>
      <c r="Q23" s="12" t="s">
        <v>48</v>
      </c>
      <c r="R23" s="12">
        <v>11</v>
      </c>
      <c r="S23" s="14">
        <v>138</v>
      </c>
      <c r="T23" s="14">
        <f t="shared" si="0"/>
        <v>1518</v>
      </c>
      <c r="U23" s="14">
        <f t="shared" si="3"/>
        <v>19.32</v>
      </c>
      <c r="V23" s="14">
        <f t="shared" si="1"/>
        <v>212.52</v>
      </c>
      <c r="W23" s="15">
        <f t="shared" si="4"/>
        <v>17.097345132743364</v>
      </c>
      <c r="X23" s="15">
        <f t="shared" si="2"/>
        <v>188.07079646017701</v>
      </c>
    </row>
    <row r="24" spans="1:24" ht="70.5" customHeight="1" x14ac:dyDescent="0.45">
      <c r="A24" s="12" t="e" vm="3">
        <v>#VALUE!</v>
      </c>
      <c r="B24" s="12" t="s">
        <v>36</v>
      </c>
      <c r="C24" s="12">
        <v>120</v>
      </c>
      <c r="D24" s="12">
        <v>80</v>
      </c>
      <c r="E24" s="12">
        <v>67</v>
      </c>
      <c r="F24" s="12" t="s">
        <v>69</v>
      </c>
      <c r="G24" s="12" t="s">
        <v>70</v>
      </c>
      <c r="H24" s="12" t="s">
        <v>71</v>
      </c>
      <c r="I24" s="12" t="s">
        <v>40</v>
      </c>
      <c r="J24" s="12" t="s">
        <v>72</v>
      </c>
      <c r="K24" s="12" t="s">
        <v>53</v>
      </c>
      <c r="L24" s="12" t="s">
        <v>43</v>
      </c>
      <c r="M24" s="12" t="s">
        <v>73</v>
      </c>
      <c r="N24" s="12" t="s">
        <v>74</v>
      </c>
      <c r="O24" s="12" t="s">
        <v>75</v>
      </c>
      <c r="P24" s="13" t="s">
        <v>76</v>
      </c>
      <c r="Q24" s="12" t="s">
        <v>77</v>
      </c>
      <c r="R24" s="12">
        <v>1</v>
      </c>
      <c r="S24" s="14">
        <v>78</v>
      </c>
      <c r="T24" s="14">
        <f t="shared" si="0"/>
        <v>78</v>
      </c>
      <c r="U24" s="14">
        <f t="shared" si="3"/>
        <v>10.920000000000002</v>
      </c>
      <c r="V24" s="14">
        <f t="shared" si="1"/>
        <v>10.920000000000002</v>
      </c>
      <c r="W24" s="15">
        <f t="shared" si="4"/>
        <v>9.6637168141592937</v>
      </c>
      <c r="X24" s="15">
        <f t="shared" si="2"/>
        <v>9.6637168141592937</v>
      </c>
    </row>
    <row r="25" spans="1:24" ht="70.5" customHeight="1" x14ac:dyDescent="0.45">
      <c r="A25" s="12" t="e" vm="3">
        <v>#VALUE!</v>
      </c>
      <c r="B25" s="12" t="s">
        <v>36</v>
      </c>
      <c r="C25" s="12">
        <v>120</v>
      </c>
      <c r="D25" s="12">
        <v>80</v>
      </c>
      <c r="E25" s="12">
        <v>67</v>
      </c>
      <c r="F25" s="12" t="s">
        <v>78</v>
      </c>
      <c r="G25" s="12" t="s">
        <v>70</v>
      </c>
      <c r="H25" s="12" t="s">
        <v>71</v>
      </c>
      <c r="I25" s="12" t="s">
        <v>40</v>
      </c>
      <c r="J25" s="12" t="s">
        <v>79</v>
      </c>
      <c r="K25" s="12" t="s">
        <v>14</v>
      </c>
      <c r="L25" s="12" t="s">
        <v>43</v>
      </c>
      <c r="M25" s="12" t="s">
        <v>73</v>
      </c>
      <c r="N25" s="12" t="s">
        <v>80</v>
      </c>
      <c r="O25" s="12" t="s">
        <v>75</v>
      </c>
      <c r="P25" s="13" t="s">
        <v>76</v>
      </c>
      <c r="Q25" s="12" t="s">
        <v>77</v>
      </c>
      <c r="R25" s="12">
        <v>1</v>
      </c>
      <c r="S25" s="14">
        <v>78</v>
      </c>
      <c r="T25" s="14">
        <f t="shared" si="0"/>
        <v>78</v>
      </c>
      <c r="U25" s="14">
        <f t="shared" si="3"/>
        <v>10.920000000000002</v>
      </c>
      <c r="V25" s="14">
        <f t="shared" si="1"/>
        <v>10.920000000000002</v>
      </c>
      <c r="W25" s="15">
        <f t="shared" si="4"/>
        <v>9.6637168141592937</v>
      </c>
      <c r="X25" s="15">
        <f t="shared" si="2"/>
        <v>9.6637168141592937</v>
      </c>
    </row>
    <row r="26" spans="1:24" ht="70.5" customHeight="1" x14ac:dyDescent="0.45">
      <c r="A26" s="12" t="e" vm="3">
        <v>#VALUE!</v>
      </c>
      <c r="B26" s="12" t="s">
        <v>36</v>
      </c>
      <c r="C26" s="12">
        <v>120</v>
      </c>
      <c r="D26" s="12">
        <v>80</v>
      </c>
      <c r="E26" s="12">
        <v>67</v>
      </c>
      <c r="F26" s="12" t="s">
        <v>81</v>
      </c>
      <c r="G26" s="12" t="s">
        <v>70</v>
      </c>
      <c r="H26" s="12" t="s">
        <v>71</v>
      </c>
      <c r="I26" s="12" t="s">
        <v>40</v>
      </c>
      <c r="J26" s="12" t="s">
        <v>72</v>
      </c>
      <c r="K26" s="12" t="s">
        <v>14</v>
      </c>
      <c r="L26" s="12" t="s">
        <v>43</v>
      </c>
      <c r="M26" s="12" t="s">
        <v>73</v>
      </c>
      <c r="N26" s="12" t="s">
        <v>82</v>
      </c>
      <c r="O26" s="12" t="s">
        <v>75</v>
      </c>
      <c r="P26" s="13" t="s">
        <v>76</v>
      </c>
      <c r="Q26" s="12" t="s">
        <v>77</v>
      </c>
      <c r="R26" s="12">
        <v>5</v>
      </c>
      <c r="S26" s="14">
        <v>78</v>
      </c>
      <c r="T26" s="14">
        <f t="shared" si="0"/>
        <v>390</v>
      </c>
      <c r="U26" s="14">
        <f t="shared" si="3"/>
        <v>10.920000000000002</v>
      </c>
      <c r="V26" s="14">
        <f t="shared" si="1"/>
        <v>54.600000000000009</v>
      </c>
      <c r="W26" s="15">
        <f t="shared" si="4"/>
        <v>9.6637168141592937</v>
      </c>
      <c r="X26" s="15">
        <f t="shared" si="2"/>
        <v>48.318584070796469</v>
      </c>
    </row>
    <row r="27" spans="1:24" ht="70.5" customHeight="1" x14ac:dyDescent="0.45">
      <c r="A27" s="12" t="e" vm="3">
        <v>#VALUE!</v>
      </c>
      <c r="B27" s="12" t="s">
        <v>36</v>
      </c>
      <c r="C27" s="12">
        <v>120</v>
      </c>
      <c r="D27" s="12">
        <v>80</v>
      </c>
      <c r="E27" s="12">
        <v>67</v>
      </c>
      <c r="F27" s="12" t="s">
        <v>83</v>
      </c>
      <c r="G27" s="12" t="s">
        <v>70</v>
      </c>
      <c r="H27" s="12" t="s">
        <v>71</v>
      </c>
      <c r="I27" s="12" t="s">
        <v>40</v>
      </c>
      <c r="J27" s="12" t="s">
        <v>79</v>
      </c>
      <c r="K27" s="12" t="s">
        <v>42</v>
      </c>
      <c r="L27" s="12" t="s">
        <v>43</v>
      </c>
      <c r="M27" s="12" t="s">
        <v>73</v>
      </c>
      <c r="N27" s="12" t="s">
        <v>84</v>
      </c>
      <c r="O27" s="12" t="s">
        <v>75</v>
      </c>
      <c r="P27" s="13" t="s">
        <v>76</v>
      </c>
      <c r="Q27" s="12" t="s">
        <v>77</v>
      </c>
      <c r="R27" s="12">
        <v>1</v>
      </c>
      <c r="S27" s="14">
        <v>78</v>
      </c>
      <c r="T27" s="14">
        <f t="shared" si="0"/>
        <v>78</v>
      </c>
      <c r="U27" s="14">
        <f t="shared" si="3"/>
        <v>10.920000000000002</v>
      </c>
      <c r="V27" s="14">
        <f t="shared" si="1"/>
        <v>10.920000000000002</v>
      </c>
      <c r="W27" s="15">
        <f t="shared" si="4"/>
        <v>9.6637168141592937</v>
      </c>
      <c r="X27" s="15">
        <f t="shared" si="2"/>
        <v>9.6637168141592937</v>
      </c>
    </row>
    <row r="28" spans="1:24" ht="70.5" customHeight="1" x14ac:dyDescent="0.45">
      <c r="A28" s="12" t="e" vm="4">
        <v>#VALUE!</v>
      </c>
      <c r="B28" s="12" t="s">
        <v>36</v>
      </c>
      <c r="C28" s="12">
        <v>120</v>
      </c>
      <c r="D28" s="12">
        <v>80</v>
      </c>
      <c r="E28" s="12">
        <v>67</v>
      </c>
      <c r="F28" s="12" t="s">
        <v>85</v>
      </c>
      <c r="G28" s="12" t="s">
        <v>86</v>
      </c>
      <c r="H28" s="12" t="s">
        <v>87</v>
      </c>
      <c r="I28" s="12" t="s">
        <v>40</v>
      </c>
      <c r="J28" s="12" t="s">
        <v>88</v>
      </c>
      <c r="K28" s="12" t="s">
        <v>14</v>
      </c>
      <c r="L28" s="12" t="s">
        <v>43</v>
      </c>
      <c r="M28" s="12" t="s">
        <v>89</v>
      </c>
      <c r="N28" s="12" t="s">
        <v>90</v>
      </c>
      <c r="O28" s="12" t="s">
        <v>91</v>
      </c>
      <c r="P28" s="13" t="s">
        <v>92</v>
      </c>
      <c r="Q28" s="12" t="s">
        <v>48</v>
      </c>
      <c r="R28" s="12">
        <v>13</v>
      </c>
      <c r="S28" s="14">
        <v>84</v>
      </c>
      <c r="T28" s="14">
        <f t="shared" si="0"/>
        <v>1092</v>
      </c>
      <c r="U28" s="14">
        <f t="shared" si="3"/>
        <v>11.760000000000002</v>
      </c>
      <c r="V28" s="14">
        <f t="shared" si="1"/>
        <v>152.88000000000002</v>
      </c>
      <c r="W28" s="15">
        <f t="shared" si="4"/>
        <v>10.407079646017701</v>
      </c>
      <c r="X28" s="15">
        <f t="shared" si="2"/>
        <v>135.29203539823013</v>
      </c>
    </row>
    <row r="29" spans="1:24" ht="70.5" customHeight="1" x14ac:dyDescent="0.45">
      <c r="A29" s="12" t="e" vm="5">
        <v>#VALUE!</v>
      </c>
      <c r="B29" s="12" t="s">
        <v>36</v>
      </c>
      <c r="C29" s="12">
        <v>120</v>
      </c>
      <c r="D29" s="12">
        <v>80</v>
      </c>
      <c r="E29" s="12">
        <v>67</v>
      </c>
      <c r="F29" s="12" t="s">
        <v>93</v>
      </c>
      <c r="G29" s="12" t="s">
        <v>86</v>
      </c>
      <c r="H29" s="12" t="s">
        <v>87</v>
      </c>
      <c r="I29" s="12" t="s">
        <v>40</v>
      </c>
      <c r="J29" s="12" t="s">
        <v>88</v>
      </c>
      <c r="K29" s="12" t="s">
        <v>42</v>
      </c>
      <c r="L29" s="12" t="s">
        <v>43</v>
      </c>
      <c r="M29" s="12" t="s">
        <v>89</v>
      </c>
      <c r="N29" s="12" t="s">
        <v>94</v>
      </c>
      <c r="O29" s="12" t="s">
        <v>91</v>
      </c>
      <c r="P29" s="13" t="s">
        <v>92</v>
      </c>
      <c r="Q29" s="12" t="s">
        <v>48</v>
      </c>
      <c r="R29" s="12">
        <v>4</v>
      </c>
      <c r="S29" s="14">
        <v>84</v>
      </c>
      <c r="T29" s="14">
        <f t="shared" si="0"/>
        <v>336</v>
      </c>
      <c r="U29" s="14">
        <f t="shared" si="3"/>
        <v>11.760000000000002</v>
      </c>
      <c r="V29" s="14">
        <f t="shared" si="1"/>
        <v>47.040000000000006</v>
      </c>
      <c r="W29" s="15">
        <f t="shared" si="4"/>
        <v>10.407079646017701</v>
      </c>
      <c r="X29" s="15">
        <f t="shared" si="2"/>
        <v>41.628318584070804</v>
      </c>
    </row>
    <row r="30" spans="1:24" ht="70.5" customHeight="1" x14ac:dyDescent="0.45">
      <c r="A30" s="12" t="e" vm="4">
        <v>#VALUE!</v>
      </c>
      <c r="B30" s="12" t="s">
        <v>36</v>
      </c>
      <c r="C30" s="12">
        <v>120</v>
      </c>
      <c r="D30" s="12">
        <v>80</v>
      </c>
      <c r="E30" s="12">
        <v>67</v>
      </c>
      <c r="F30" s="12" t="s">
        <v>95</v>
      </c>
      <c r="G30" s="12" t="s">
        <v>86</v>
      </c>
      <c r="H30" s="12" t="s">
        <v>87</v>
      </c>
      <c r="I30" s="12" t="s">
        <v>40</v>
      </c>
      <c r="J30" s="12" t="s">
        <v>88</v>
      </c>
      <c r="K30" s="12" t="s">
        <v>53</v>
      </c>
      <c r="L30" s="12" t="s">
        <v>43</v>
      </c>
      <c r="M30" s="12" t="s">
        <v>89</v>
      </c>
      <c r="N30" s="12" t="s">
        <v>96</v>
      </c>
      <c r="O30" s="12" t="s">
        <v>91</v>
      </c>
      <c r="P30" s="13" t="s">
        <v>92</v>
      </c>
      <c r="Q30" s="12" t="s">
        <v>48</v>
      </c>
      <c r="R30" s="12">
        <v>12</v>
      </c>
      <c r="S30" s="14">
        <v>84</v>
      </c>
      <c r="T30" s="14">
        <f t="shared" si="0"/>
        <v>1008</v>
      </c>
      <c r="U30" s="14">
        <f t="shared" si="3"/>
        <v>11.760000000000002</v>
      </c>
      <c r="V30" s="14">
        <f t="shared" si="1"/>
        <v>141.12</v>
      </c>
      <c r="W30" s="15">
        <f t="shared" si="4"/>
        <v>10.407079646017701</v>
      </c>
      <c r="X30" s="15">
        <f t="shared" si="2"/>
        <v>124.88495575221242</v>
      </c>
    </row>
    <row r="31" spans="1:24" ht="70.5" customHeight="1" x14ac:dyDescent="0.45">
      <c r="A31" s="12" t="e" vm="4">
        <v>#VALUE!</v>
      </c>
      <c r="B31" s="12" t="s">
        <v>36</v>
      </c>
      <c r="C31" s="12">
        <v>120</v>
      </c>
      <c r="D31" s="12">
        <v>80</v>
      </c>
      <c r="E31" s="12">
        <v>67</v>
      </c>
      <c r="F31" s="12" t="s">
        <v>97</v>
      </c>
      <c r="G31" s="12" t="s">
        <v>86</v>
      </c>
      <c r="H31" s="12" t="s">
        <v>87</v>
      </c>
      <c r="I31" s="12" t="s">
        <v>40</v>
      </c>
      <c r="J31" s="12" t="s">
        <v>88</v>
      </c>
      <c r="K31" s="12" t="s">
        <v>50</v>
      </c>
      <c r="L31" s="12" t="s">
        <v>43</v>
      </c>
      <c r="M31" s="12" t="s">
        <v>89</v>
      </c>
      <c r="N31" s="12" t="s">
        <v>98</v>
      </c>
      <c r="O31" s="12" t="s">
        <v>91</v>
      </c>
      <c r="P31" s="13" t="s">
        <v>92</v>
      </c>
      <c r="Q31" s="12" t="s">
        <v>48</v>
      </c>
      <c r="R31" s="12">
        <v>1</v>
      </c>
      <c r="S31" s="14">
        <v>84</v>
      </c>
      <c r="T31" s="14">
        <f t="shared" si="0"/>
        <v>84</v>
      </c>
      <c r="U31" s="14">
        <f t="shared" si="3"/>
        <v>11.760000000000002</v>
      </c>
      <c r="V31" s="14">
        <f t="shared" si="1"/>
        <v>11.760000000000002</v>
      </c>
      <c r="W31" s="15">
        <f t="shared" si="4"/>
        <v>10.407079646017701</v>
      </c>
      <c r="X31" s="15">
        <f t="shared" si="2"/>
        <v>10.407079646017701</v>
      </c>
    </row>
    <row r="32" spans="1:24" ht="70.5" customHeight="1" x14ac:dyDescent="0.45">
      <c r="A32" s="12" t="e" vm="6">
        <v>#VALUE!</v>
      </c>
      <c r="B32" s="12" t="s">
        <v>36</v>
      </c>
      <c r="C32" s="12">
        <v>120</v>
      </c>
      <c r="D32" s="12">
        <v>80</v>
      </c>
      <c r="E32" s="12">
        <v>67</v>
      </c>
      <c r="F32" s="12" t="s">
        <v>99</v>
      </c>
      <c r="G32" s="12" t="s">
        <v>100</v>
      </c>
      <c r="H32" s="12" t="s">
        <v>101</v>
      </c>
      <c r="I32" s="12" t="s">
        <v>40</v>
      </c>
      <c r="J32" s="12" t="s">
        <v>72</v>
      </c>
      <c r="K32" s="12" t="s">
        <v>50</v>
      </c>
      <c r="L32" s="12" t="s">
        <v>43</v>
      </c>
      <c r="M32" s="12" t="s">
        <v>73</v>
      </c>
      <c r="N32" s="12" t="s">
        <v>102</v>
      </c>
      <c r="O32" s="12" t="s">
        <v>75</v>
      </c>
      <c r="P32" s="13" t="s">
        <v>76</v>
      </c>
      <c r="Q32" s="12" t="s">
        <v>77</v>
      </c>
      <c r="R32" s="12">
        <v>14</v>
      </c>
      <c r="S32" s="14">
        <v>84</v>
      </c>
      <c r="T32" s="14">
        <f t="shared" si="0"/>
        <v>1176</v>
      </c>
      <c r="U32" s="14">
        <f t="shared" si="3"/>
        <v>11.760000000000002</v>
      </c>
      <c r="V32" s="14">
        <f t="shared" si="1"/>
        <v>164.64000000000001</v>
      </c>
      <c r="W32" s="15">
        <f t="shared" si="4"/>
        <v>10.407079646017701</v>
      </c>
      <c r="X32" s="15">
        <f t="shared" si="2"/>
        <v>145.6991150442478</v>
      </c>
    </row>
    <row r="33" spans="1:24" ht="70.5" customHeight="1" x14ac:dyDescent="0.45">
      <c r="A33" s="12" t="e" vm="6">
        <v>#VALUE!</v>
      </c>
      <c r="B33" s="12" t="s">
        <v>36</v>
      </c>
      <c r="C33" s="12">
        <v>120</v>
      </c>
      <c r="D33" s="12">
        <v>80</v>
      </c>
      <c r="E33" s="12">
        <v>67</v>
      </c>
      <c r="F33" s="12" t="s">
        <v>103</v>
      </c>
      <c r="G33" s="12" t="s">
        <v>100</v>
      </c>
      <c r="H33" s="12" t="s">
        <v>101</v>
      </c>
      <c r="I33" s="12" t="s">
        <v>40</v>
      </c>
      <c r="J33" s="12" t="s">
        <v>72</v>
      </c>
      <c r="K33" s="12" t="s">
        <v>14</v>
      </c>
      <c r="L33" s="12" t="s">
        <v>43</v>
      </c>
      <c r="M33" s="12" t="s">
        <v>73</v>
      </c>
      <c r="N33" s="12" t="s">
        <v>104</v>
      </c>
      <c r="O33" s="12" t="s">
        <v>75</v>
      </c>
      <c r="P33" s="13" t="s">
        <v>76</v>
      </c>
      <c r="Q33" s="12" t="s">
        <v>77</v>
      </c>
      <c r="R33" s="12">
        <v>21</v>
      </c>
      <c r="S33" s="14">
        <v>84</v>
      </c>
      <c r="T33" s="14">
        <f t="shared" si="0"/>
        <v>1764</v>
      </c>
      <c r="U33" s="14">
        <f t="shared" si="3"/>
        <v>11.760000000000002</v>
      </c>
      <c r="V33" s="14">
        <f t="shared" si="1"/>
        <v>246.96000000000004</v>
      </c>
      <c r="W33" s="15">
        <f t="shared" si="4"/>
        <v>10.407079646017701</v>
      </c>
      <c r="X33" s="15">
        <f t="shared" si="2"/>
        <v>218.54867256637172</v>
      </c>
    </row>
    <row r="34" spans="1:24" ht="70.5" customHeight="1" x14ac:dyDescent="0.45">
      <c r="A34" s="12" t="e" vm="6">
        <v>#VALUE!</v>
      </c>
      <c r="B34" s="12" t="s">
        <v>36</v>
      </c>
      <c r="C34" s="12">
        <v>120</v>
      </c>
      <c r="D34" s="12">
        <v>80</v>
      </c>
      <c r="E34" s="12">
        <v>67</v>
      </c>
      <c r="F34" s="12" t="s">
        <v>105</v>
      </c>
      <c r="G34" s="12" t="s">
        <v>100</v>
      </c>
      <c r="H34" s="12" t="s">
        <v>101</v>
      </c>
      <c r="I34" s="12" t="s">
        <v>40</v>
      </c>
      <c r="J34" s="12" t="s">
        <v>79</v>
      </c>
      <c r="K34" s="12" t="s">
        <v>42</v>
      </c>
      <c r="L34" s="12" t="s">
        <v>43</v>
      </c>
      <c r="M34" s="12" t="s">
        <v>73</v>
      </c>
      <c r="N34" s="12" t="s">
        <v>106</v>
      </c>
      <c r="O34" s="12" t="s">
        <v>75</v>
      </c>
      <c r="P34" s="13" t="s">
        <v>76</v>
      </c>
      <c r="Q34" s="12" t="s">
        <v>77</v>
      </c>
      <c r="R34" s="12">
        <v>17</v>
      </c>
      <c r="S34" s="14">
        <v>84</v>
      </c>
      <c r="T34" s="14">
        <f t="shared" si="0"/>
        <v>1428</v>
      </c>
      <c r="U34" s="14">
        <f t="shared" si="3"/>
        <v>11.760000000000002</v>
      </c>
      <c r="V34" s="14">
        <f t="shared" si="1"/>
        <v>199.92000000000002</v>
      </c>
      <c r="W34" s="15">
        <f t="shared" si="4"/>
        <v>10.407079646017701</v>
      </c>
      <c r="X34" s="15">
        <f t="shared" si="2"/>
        <v>176.92035398230092</v>
      </c>
    </row>
    <row r="35" spans="1:24" ht="70.5" customHeight="1" x14ac:dyDescent="0.45">
      <c r="A35" s="12" t="e" vm="6">
        <v>#VALUE!</v>
      </c>
      <c r="B35" s="12" t="s">
        <v>36</v>
      </c>
      <c r="C35" s="12">
        <v>120</v>
      </c>
      <c r="D35" s="12">
        <v>80</v>
      </c>
      <c r="E35" s="12">
        <v>67</v>
      </c>
      <c r="F35" s="12" t="s">
        <v>107</v>
      </c>
      <c r="G35" s="12" t="s">
        <v>100</v>
      </c>
      <c r="H35" s="12" t="s">
        <v>101</v>
      </c>
      <c r="I35" s="12" t="s">
        <v>40</v>
      </c>
      <c r="J35" s="12" t="s">
        <v>72</v>
      </c>
      <c r="K35" s="12" t="s">
        <v>42</v>
      </c>
      <c r="L35" s="12" t="s">
        <v>43</v>
      </c>
      <c r="M35" s="12" t="s">
        <v>73</v>
      </c>
      <c r="N35" s="12" t="s">
        <v>108</v>
      </c>
      <c r="O35" s="12" t="s">
        <v>75</v>
      </c>
      <c r="P35" s="13" t="s">
        <v>76</v>
      </c>
      <c r="Q35" s="12" t="s">
        <v>77</v>
      </c>
      <c r="R35" s="12">
        <v>7</v>
      </c>
      <c r="S35" s="14">
        <v>156</v>
      </c>
      <c r="T35" s="14">
        <f t="shared" si="0"/>
        <v>1092</v>
      </c>
      <c r="U35" s="14">
        <f t="shared" si="3"/>
        <v>21.840000000000003</v>
      </c>
      <c r="V35" s="14">
        <f t="shared" si="1"/>
        <v>152.88000000000002</v>
      </c>
      <c r="W35" s="15">
        <f t="shared" si="4"/>
        <v>19.327433628318587</v>
      </c>
      <c r="X35" s="15">
        <f t="shared" si="2"/>
        <v>135.2920353982301</v>
      </c>
    </row>
    <row r="36" spans="1:24" ht="70.5" customHeight="1" x14ac:dyDescent="0.45">
      <c r="A36" s="12" t="e" vm="6">
        <v>#VALUE!</v>
      </c>
      <c r="B36" s="12" t="s">
        <v>36</v>
      </c>
      <c r="C36" s="12">
        <v>120</v>
      </c>
      <c r="D36" s="12">
        <v>80</v>
      </c>
      <c r="E36" s="12">
        <v>67</v>
      </c>
      <c r="F36" s="12" t="s">
        <v>109</v>
      </c>
      <c r="G36" s="12" t="s">
        <v>100</v>
      </c>
      <c r="H36" s="12" t="s">
        <v>101</v>
      </c>
      <c r="I36" s="12" t="s">
        <v>40</v>
      </c>
      <c r="J36" s="12" t="s">
        <v>72</v>
      </c>
      <c r="K36" s="12" t="s">
        <v>53</v>
      </c>
      <c r="L36" s="12" t="s">
        <v>43</v>
      </c>
      <c r="M36" s="12" t="s">
        <v>73</v>
      </c>
      <c r="N36" s="12" t="s">
        <v>110</v>
      </c>
      <c r="O36" s="12" t="s">
        <v>75</v>
      </c>
      <c r="P36" s="13" t="s">
        <v>76</v>
      </c>
      <c r="Q36" s="12" t="s">
        <v>77</v>
      </c>
      <c r="R36" s="12">
        <v>12</v>
      </c>
      <c r="S36" s="14">
        <v>156</v>
      </c>
      <c r="T36" s="14">
        <f t="shared" si="0"/>
        <v>1872</v>
      </c>
      <c r="U36" s="14">
        <f t="shared" si="3"/>
        <v>21.840000000000003</v>
      </c>
      <c r="V36" s="14">
        <f t="shared" si="1"/>
        <v>262.08000000000004</v>
      </c>
      <c r="W36" s="15">
        <f t="shared" si="4"/>
        <v>19.327433628318587</v>
      </c>
      <c r="X36" s="15">
        <f t="shared" si="2"/>
        <v>231.92920353982305</v>
      </c>
    </row>
    <row r="37" spans="1:24" ht="70.5" customHeight="1" x14ac:dyDescent="0.45">
      <c r="A37" s="12" t="e" vm="6">
        <v>#VALUE!</v>
      </c>
      <c r="B37" s="12" t="s">
        <v>36</v>
      </c>
      <c r="C37" s="12">
        <v>120</v>
      </c>
      <c r="D37" s="12">
        <v>80</v>
      </c>
      <c r="E37" s="12">
        <v>67</v>
      </c>
      <c r="F37" s="12" t="s">
        <v>111</v>
      </c>
      <c r="G37" s="12" t="s">
        <v>100</v>
      </c>
      <c r="H37" s="12" t="s">
        <v>101</v>
      </c>
      <c r="I37" s="12" t="s">
        <v>40</v>
      </c>
      <c r="J37" s="12" t="s">
        <v>79</v>
      </c>
      <c r="K37" s="12" t="s">
        <v>50</v>
      </c>
      <c r="L37" s="12" t="s">
        <v>43</v>
      </c>
      <c r="M37" s="12" t="s">
        <v>73</v>
      </c>
      <c r="N37" s="12" t="s">
        <v>112</v>
      </c>
      <c r="O37" s="12" t="s">
        <v>75</v>
      </c>
      <c r="P37" s="13" t="s">
        <v>76</v>
      </c>
      <c r="Q37" s="12" t="s">
        <v>77</v>
      </c>
      <c r="R37" s="12">
        <v>11</v>
      </c>
      <c r="S37" s="14">
        <v>156</v>
      </c>
      <c r="T37" s="14">
        <f t="shared" si="0"/>
        <v>1716</v>
      </c>
      <c r="U37" s="14">
        <f t="shared" si="3"/>
        <v>21.840000000000003</v>
      </c>
      <c r="V37" s="14">
        <f t="shared" si="1"/>
        <v>240.24000000000004</v>
      </c>
      <c r="W37" s="15">
        <f t="shared" si="4"/>
        <v>19.327433628318587</v>
      </c>
      <c r="X37" s="15">
        <f t="shared" si="2"/>
        <v>212.60176991150445</v>
      </c>
    </row>
    <row r="38" spans="1:24" ht="70.5" customHeight="1" x14ac:dyDescent="0.45">
      <c r="A38" s="12" t="e" vm="6">
        <v>#VALUE!</v>
      </c>
      <c r="B38" s="12" t="s">
        <v>36</v>
      </c>
      <c r="C38" s="12">
        <v>120</v>
      </c>
      <c r="D38" s="12">
        <v>80</v>
      </c>
      <c r="E38" s="12">
        <v>67</v>
      </c>
      <c r="F38" s="12" t="s">
        <v>113</v>
      </c>
      <c r="G38" s="12" t="s">
        <v>100</v>
      </c>
      <c r="H38" s="12" t="s">
        <v>101</v>
      </c>
      <c r="I38" s="12" t="s">
        <v>40</v>
      </c>
      <c r="J38" s="12" t="s">
        <v>79</v>
      </c>
      <c r="K38" s="12" t="s">
        <v>14</v>
      </c>
      <c r="L38" s="12" t="s">
        <v>43</v>
      </c>
      <c r="M38" s="12" t="s">
        <v>73</v>
      </c>
      <c r="N38" s="12" t="s">
        <v>114</v>
      </c>
      <c r="O38" s="12" t="s">
        <v>75</v>
      </c>
      <c r="P38" s="13" t="s">
        <v>76</v>
      </c>
      <c r="Q38" s="12" t="s">
        <v>77</v>
      </c>
      <c r="R38" s="12">
        <v>26</v>
      </c>
      <c r="S38" s="14">
        <v>156</v>
      </c>
      <c r="T38" s="14">
        <f t="shared" si="0"/>
        <v>4056</v>
      </c>
      <c r="U38" s="14">
        <f t="shared" si="3"/>
        <v>21.840000000000003</v>
      </c>
      <c r="V38" s="14">
        <f t="shared" si="1"/>
        <v>567.84000000000015</v>
      </c>
      <c r="W38" s="15">
        <f t="shared" si="4"/>
        <v>19.327433628318587</v>
      </c>
      <c r="X38" s="15">
        <f t="shared" si="2"/>
        <v>502.5132743362833</v>
      </c>
    </row>
    <row r="39" spans="1:24" ht="70.5" customHeight="1" x14ac:dyDescent="0.45">
      <c r="A39" s="12" t="e" vm="7">
        <v>#VALUE!</v>
      </c>
      <c r="B39" s="12" t="s">
        <v>36</v>
      </c>
      <c r="C39" s="12">
        <v>120</v>
      </c>
      <c r="D39" s="12">
        <v>80</v>
      </c>
      <c r="E39" s="12">
        <v>67</v>
      </c>
      <c r="F39" s="12" t="s">
        <v>115</v>
      </c>
      <c r="G39" s="12" t="s">
        <v>116</v>
      </c>
      <c r="H39" s="12" t="s">
        <v>117</v>
      </c>
      <c r="I39" s="12" t="s">
        <v>118</v>
      </c>
      <c r="J39" s="12" t="s">
        <v>72</v>
      </c>
      <c r="K39" s="12" t="s">
        <v>53</v>
      </c>
      <c r="L39" s="12" t="s">
        <v>43</v>
      </c>
      <c r="M39" s="12" t="s">
        <v>73</v>
      </c>
      <c r="N39" s="12" t="s">
        <v>119</v>
      </c>
      <c r="O39" s="12" t="s">
        <v>75</v>
      </c>
      <c r="P39" s="13" t="s">
        <v>120</v>
      </c>
      <c r="Q39" s="12" t="s">
        <v>121</v>
      </c>
      <c r="R39" s="12">
        <v>21</v>
      </c>
      <c r="S39" s="14">
        <v>78</v>
      </c>
      <c r="T39" s="14">
        <f t="shared" si="0"/>
        <v>1638</v>
      </c>
      <c r="U39" s="14">
        <f t="shared" si="3"/>
        <v>10.920000000000002</v>
      </c>
      <c r="V39" s="14">
        <f t="shared" si="1"/>
        <v>229.32000000000005</v>
      </c>
      <c r="W39" s="15">
        <f t="shared" si="4"/>
        <v>9.6637168141592937</v>
      </c>
      <c r="X39" s="15">
        <f t="shared" si="2"/>
        <v>202.93805309734518</v>
      </c>
    </row>
    <row r="40" spans="1:24" ht="70.5" customHeight="1" x14ac:dyDescent="0.45">
      <c r="A40" s="12" t="e" vm="7">
        <v>#VALUE!</v>
      </c>
      <c r="B40" s="12" t="s">
        <v>36</v>
      </c>
      <c r="C40" s="12">
        <v>120</v>
      </c>
      <c r="D40" s="12">
        <v>80</v>
      </c>
      <c r="E40" s="12">
        <v>67</v>
      </c>
      <c r="F40" s="12" t="s">
        <v>122</v>
      </c>
      <c r="G40" s="12" t="s">
        <v>116</v>
      </c>
      <c r="H40" s="12" t="s">
        <v>117</v>
      </c>
      <c r="I40" s="12" t="s">
        <v>118</v>
      </c>
      <c r="J40" s="12" t="s">
        <v>72</v>
      </c>
      <c r="K40" s="12" t="s">
        <v>123</v>
      </c>
      <c r="L40" s="12" t="s">
        <v>43</v>
      </c>
      <c r="M40" s="12" t="s">
        <v>73</v>
      </c>
      <c r="N40" s="12" t="s">
        <v>124</v>
      </c>
      <c r="O40" s="12" t="s">
        <v>75</v>
      </c>
      <c r="P40" s="13" t="s">
        <v>120</v>
      </c>
      <c r="Q40" s="12" t="s">
        <v>121</v>
      </c>
      <c r="R40" s="12">
        <v>52</v>
      </c>
      <c r="S40" s="14">
        <v>78</v>
      </c>
      <c r="T40" s="14">
        <f t="shared" si="0"/>
        <v>4056</v>
      </c>
      <c r="U40" s="14">
        <f t="shared" si="3"/>
        <v>10.920000000000002</v>
      </c>
      <c r="V40" s="14">
        <f t="shared" si="1"/>
        <v>567.84000000000015</v>
      </c>
      <c r="W40" s="15">
        <f t="shared" si="4"/>
        <v>9.6637168141592937</v>
      </c>
      <c r="X40" s="15">
        <f t="shared" si="2"/>
        <v>502.5132743362833</v>
      </c>
    </row>
    <row r="41" spans="1:24" ht="70.5" customHeight="1" x14ac:dyDescent="0.45">
      <c r="A41" s="12" t="e" vm="8">
        <v>#VALUE!</v>
      </c>
      <c r="B41" s="12" t="s">
        <v>36</v>
      </c>
      <c r="C41" s="12">
        <v>120</v>
      </c>
      <c r="D41" s="12">
        <v>80</v>
      </c>
      <c r="E41" s="12">
        <v>67</v>
      </c>
      <c r="F41" s="12" t="s">
        <v>125</v>
      </c>
      <c r="G41" s="12" t="s">
        <v>126</v>
      </c>
      <c r="H41" s="12" t="s">
        <v>127</v>
      </c>
      <c r="I41" s="12" t="s">
        <v>118</v>
      </c>
      <c r="J41" s="12" t="s">
        <v>41</v>
      </c>
      <c r="K41" s="12" t="s">
        <v>123</v>
      </c>
      <c r="L41" s="12" t="s">
        <v>43</v>
      </c>
      <c r="M41" s="12" t="s">
        <v>73</v>
      </c>
      <c r="N41" s="12" t="s">
        <v>128</v>
      </c>
      <c r="O41" s="12" t="s">
        <v>75</v>
      </c>
      <c r="P41" s="13" t="s">
        <v>120</v>
      </c>
      <c r="Q41" s="12" t="s">
        <v>121</v>
      </c>
      <c r="R41" s="12">
        <v>49</v>
      </c>
      <c r="S41" s="14">
        <v>72</v>
      </c>
      <c r="T41" s="14">
        <f t="shared" si="0"/>
        <v>3528</v>
      </c>
      <c r="U41" s="14">
        <f t="shared" si="3"/>
        <v>10.080000000000002</v>
      </c>
      <c r="V41" s="14">
        <f t="shared" si="1"/>
        <v>493.92000000000007</v>
      </c>
      <c r="W41" s="15">
        <f t="shared" si="4"/>
        <v>8.9203539823008882</v>
      </c>
      <c r="X41" s="15">
        <f t="shared" si="2"/>
        <v>437.0973451327435</v>
      </c>
    </row>
    <row r="42" spans="1:24" ht="70.5" customHeight="1" x14ac:dyDescent="0.45">
      <c r="A42" s="12" t="e" vm="8">
        <v>#VALUE!</v>
      </c>
      <c r="B42" s="12" t="s">
        <v>36</v>
      </c>
      <c r="C42" s="12">
        <v>120</v>
      </c>
      <c r="D42" s="12">
        <v>80</v>
      </c>
      <c r="E42" s="12">
        <v>67</v>
      </c>
      <c r="F42" s="12" t="s">
        <v>129</v>
      </c>
      <c r="G42" s="12" t="s">
        <v>126</v>
      </c>
      <c r="H42" s="12" t="s">
        <v>127</v>
      </c>
      <c r="I42" s="12" t="s">
        <v>118</v>
      </c>
      <c r="J42" s="12" t="s">
        <v>130</v>
      </c>
      <c r="K42" s="12" t="s">
        <v>123</v>
      </c>
      <c r="L42" s="12" t="s">
        <v>43</v>
      </c>
      <c r="M42" s="12" t="s">
        <v>73</v>
      </c>
      <c r="N42" s="12" t="s">
        <v>131</v>
      </c>
      <c r="O42" s="12" t="s">
        <v>75</v>
      </c>
      <c r="P42" s="13" t="s">
        <v>120</v>
      </c>
      <c r="Q42" s="12" t="s">
        <v>121</v>
      </c>
      <c r="R42" s="12">
        <v>81</v>
      </c>
      <c r="S42" s="14">
        <v>51</v>
      </c>
      <c r="T42" s="14">
        <f t="shared" si="0"/>
        <v>4131</v>
      </c>
      <c r="U42" s="14">
        <f t="shared" si="3"/>
        <v>7.1400000000000006</v>
      </c>
      <c r="V42" s="14">
        <f t="shared" si="1"/>
        <v>578.34</v>
      </c>
      <c r="W42" s="15">
        <f t="shared" si="4"/>
        <v>6.3185840707964616</v>
      </c>
      <c r="X42" s="15">
        <f t="shared" si="2"/>
        <v>511.8053097345134</v>
      </c>
    </row>
    <row r="43" spans="1:24" ht="70.5" customHeight="1" x14ac:dyDescent="0.45">
      <c r="A43" s="12" t="e" vm="9">
        <v>#VALUE!</v>
      </c>
      <c r="B43" s="12" t="s">
        <v>36</v>
      </c>
      <c r="C43" s="12">
        <v>120</v>
      </c>
      <c r="D43" s="12">
        <v>80</v>
      </c>
      <c r="E43" s="12">
        <v>67</v>
      </c>
      <c r="F43" s="12" t="s">
        <v>132</v>
      </c>
      <c r="G43" s="12" t="s">
        <v>133</v>
      </c>
      <c r="H43" s="12" t="s">
        <v>134</v>
      </c>
      <c r="I43" s="12" t="s">
        <v>118</v>
      </c>
      <c r="J43" s="12" t="s">
        <v>79</v>
      </c>
      <c r="K43" s="12" t="s">
        <v>59</v>
      </c>
      <c r="L43" s="12" t="s">
        <v>43</v>
      </c>
      <c r="M43" s="12" t="s">
        <v>89</v>
      </c>
      <c r="N43" s="12" t="s">
        <v>135</v>
      </c>
      <c r="O43" s="12" t="s">
        <v>136</v>
      </c>
      <c r="P43" s="13" t="s">
        <v>137</v>
      </c>
      <c r="Q43" s="12" t="s">
        <v>138</v>
      </c>
      <c r="R43" s="12">
        <v>2</v>
      </c>
      <c r="S43" s="14">
        <v>86</v>
      </c>
      <c r="T43" s="14">
        <f t="shared" si="0"/>
        <v>172</v>
      </c>
      <c r="U43" s="14">
        <f t="shared" si="3"/>
        <v>12.040000000000001</v>
      </c>
      <c r="V43" s="14">
        <f t="shared" si="1"/>
        <v>24.080000000000002</v>
      </c>
      <c r="W43" s="15">
        <f t="shared" si="4"/>
        <v>10.65486725663717</v>
      </c>
      <c r="X43" s="15">
        <f t="shared" si="2"/>
        <v>21.309734513274339</v>
      </c>
    </row>
    <row r="44" spans="1:24" ht="70.5" customHeight="1" x14ac:dyDescent="0.45">
      <c r="A44" s="12" t="e" vm="9">
        <v>#VALUE!</v>
      </c>
      <c r="B44" s="12" t="s">
        <v>36</v>
      </c>
      <c r="C44" s="12">
        <v>120</v>
      </c>
      <c r="D44" s="12">
        <v>80</v>
      </c>
      <c r="E44" s="12">
        <v>67</v>
      </c>
      <c r="F44" s="12" t="s">
        <v>139</v>
      </c>
      <c r="G44" s="12" t="s">
        <v>133</v>
      </c>
      <c r="H44" s="12" t="s">
        <v>134</v>
      </c>
      <c r="I44" s="12" t="s">
        <v>118</v>
      </c>
      <c r="J44" s="12" t="s">
        <v>79</v>
      </c>
      <c r="K44" s="12" t="s">
        <v>53</v>
      </c>
      <c r="L44" s="12" t="s">
        <v>43</v>
      </c>
      <c r="M44" s="12" t="s">
        <v>89</v>
      </c>
      <c r="N44" s="12" t="s">
        <v>140</v>
      </c>
      <c r="O44" s="12" t="s">
        <v>136</v>
      </c>
      <c r="P44" s="13" t="s">
        <v>137</v>
      </c>
      <c r="Q44" s="12" t="s">
        <v>138</v>
      </c>
      <c r="R44" s="12">
        <v>2</v>
      </c>
      <c r="S44" s="14">
        <v>86</v>
      </c>
      <c r="T44" s="14">
        <f t="shared" si="0"/>
        <v>172</v>
      </c>
      <c r="U44" s="14">
        <f t="shared" si="3"/>
        <v>12.040000000000001</v>
      </c>
      <c r="V44" s="14">
        <f t="shared" si="1"/>
        <v>24.080000000000002</v>
      </c>
      <c r="W44" s="15">
        <f t="shared" si="4"/>
        <v>10.65486725663717</v>
      </c>
      <c r="X44" s="15">
        <f t="shared" si="2"/>
        <v>21.309734513274339</v>
      </c>
    </row>
    <row r="45" spans="1:24" ht="70.5" customHeight="1" x14ac:dyDescent="0.45">
      <c r="A45" s="12" t="e" vm="10">
        <v>#VALUE!</v>
      </c>
      <c r="B45" s="12" t="s">
        <v>36</v>
      </c>
      <c r="C45" s="12">
        <v>120</v>
      </c>
      <c r="D45" s="12">
        <v>80</v>
      </c>
      <c r="E45" s="12">
        <v>67</v>
      </c>
      <c r="F45" s="12" t="s">
        <v>141</v>
      </c>
      <c r="G45" s="12" t="s">
        <v>142</v>
      </c>
      <c r="H45" s="12" t="s">
        <v>143</v>
      </c>
      <c r="I45" s="12" t="s">
        <v>40</v>
      </c>
      <c r="J45" s="12" t="s">
        <v>79</v>
      </c>
      <c r="K45" s="12" t="s">
        <v>59</v>
      </c>
      <c r="L45" s="12" t="s">
        <v>43</v>
      </c>
      <c r="M45" s="12" t="s">
        <v>89</v>
      </c>
      <c r="N45" s="12" t="s">
        <v>144</v>
      </c>
      <c r="O45" s="12" t="s">
        <v>145</v>
      </c>
      <c r="P45" s="13" t="s">
        <v>120</v>
      </c>
      <c r="Q45" s="12" t="s">
        <v>146</v>
      </c>
      <c r="R45" s="12">
        <v>8</v>
      </c>
      <c r="S45" s="14">
        <v>90</v>
      </c>
      <c r="T45" s="14">
        <f t="shared" si="0"/>
        <v>720</v>
      </c>
      <c r="U45" s="14">
        <f t="shared" si="3"/>
        <v>12.600000000000001</v>
      </c>
      <c r="V45" s="14">
        <f t="shared" si="1"/>
        <v>100.80000000000001</v>
      </c>
      <c r="W45" s="15">
        <f t="shared" si="4"/>
        <v>11.150442477876108</v>
      </c>
      <c r="X45" s="15">
        <f t="shared" si="2"/>
        <v>89.203539823008867</v>
      </c>
    </row>
    <row r="46" spans="1:24" ht="70.5" customHeight="1" x14ac:dyDescent="0.45">
      <c r="A46" s="12" t="e" vm="10">
        <v>#VALUE!</v>
      </c>
      <c r="B46" s="12" t="s">
        <v>36</v>
      </c>
      <c r="C46" s="12">
        <v>120</v>
      </c>
      <c r="D46" s="12">
        <v>80</v>
      </c>
      <c r="E46" s="12">
        <v>67</v>
      </c>
      <c r="F46" s="12" t="s">
        <v>147</v>
      </c>
      <c r="G46" s="12" t="s">
        <v>142</v>
      </c>
      <c r="H46" s="12" t="s">
        <v>143</v>
      </c>
      <c r="I46" s="12" t="s">
        <v>40</v>
      </c>
      <c r="J46" s="12" t="s">
        <v>79</v>
      </c>
      <c r="K46" s="12" t="s">
        <v>50</v>
      </c>
      <c r="L46" s="12" t="s">
        <v>43</v>
      </c>
      <c r="M46" s="12" t="s">
        <v>89</v>
      </c>
      <c r="N46" s="12" t="s">
        <v>148</v>
      </c>
      <c r="O46" s="12" t="s">
        <v>145</v>
      </c>
      <c r="P46" s="13" t="s">
        <v>120</v>
      </c>
      <c r="Q46" s="12" t="s">
        <v>146</v>
      </c>
      <c r="R46" s="12">
        <v>40</v>
      </c>
      <c r="S46" s="14">
        <v>90</v>
      </c>
      <c r="T46" s="14">
        <f t="shared" si="0"/>
        <v>3600</v>
      </c>
      <c r="U46" s="14">
        <f t="shared" si="3"/>
        <v>12.600000000000001</v>
      </c>
      <c r="V46" s="14">
        <f t="shared" si="1"/>
        <v>504.00000000000006</v>
      </c>
      <c r="W46" s="15">
        <f t="shared" si="4"/>
        <v>11.150442477876108</v>
      </c>
      <c r="X46" s="15">
        <f t="shared" si="2"/>
        <v>446.01769911504437</v>
      </c>
    </row>
    <row r="47" spans="1:24" ht="70.5" customHeight="1" x14ac:dyDescent="0.45">
      <c r="A47" s="12" t="e" vm="10">
        <v>#VALUE!</v>
      </c>
      <c r="B47" s="12" t="s">
        <v>36</v>
      </c>
      <c r="C47" s="12">
        <v>120</v>
      </c>
      <c r="D47" s="12">
        <v>80</v>
      </c>
      <c r="E47" s="12">
        <v>67</v>
      </c>
      <c r="F47" s="12" t="s">
        <v>149</v>
      </c>
      <c r="G47" s="12" t="s">
        <v>142</v>
      </c>
      <c r="H47" s="12" t="s">
        <v>143</v>
      </c>
      <c r="I47" s="12" t="s">
        <v>40</v>
      </c>
      <c r="J47" s="12" t="s">
        <v>79</v>
      </c>
      <c r="K47" s="12" t="s">
        <v>42</v>
      </c>
      <c r="L47" s="12" t="s">
        <v>43</v>
      </c>
      <c r="M47" s="12" t="s">
        <v>89</v>
      </c>
      <c r="N47" s="12" t="s">
        <v>150</v>
      </c>
      <c r="O47" s="12" t="s">
        <v>145</v>
      </c>
      <c r="P47" s="13" t="s">
        <v>120</v>
      </c>
      <c r="Q47" s="12" t="s">
        <v>146</v>
      </c>
      <c r="R47" s="12">
        <v>70</v>
      </c>
      <c r="S47" s="14">
        <v>90</v>
      </c>
      <c r="T47" s="14">
        <f t="shared" ref="T47:T78" si="5">SUM(S47*R47)</f>
        <v>6300</v>
      </c>
      <c r="U47" s="14">
        <f t="shared" si="3"/>
        <v>12.600000000000001</v>
      </c>
      <c r="V47" s="14">
        <f t="shared" ref="V47:V78" si="6">SUM(U47*R47)</f>
        <v>882.00000000000011</v>
      </c>
      <c r="W47" s="15">
        <f t="shared" si="4"/>
        <v>11.150442477876108</v>
      </c>
      <c r="X47" s="15">
        <f t="shared" ref="X47:X78" si="7">SUM(W47*R47)</f>
        <v>780.53097345132755</v>
      </c>
    </row>
    <row r="48" spans="1:24" ht="70.5" customHeight="1" x14ac:dyDescent="0.45">
      <c r="A48" s="12" t="e" vm="10">
        <v>#VALUE!</v>
      </c>
      <c r="B48" s="12" t="s">
        <v>36</v>
      </c>
      <c r="C48" s="12">
        <v>120</v>
      </c>
      <c r="D48" s="12">
        <v>80</v>
      </c>
      <c r="E48" s="12">
        <v>67</v>
      </c>
      <c r="F48" s="12" t="s">
        <v>151</v>
      </c>
      <c r="G48" s="12" t="s">
        <v>142</v>
      </c>
      <c r="H48" s="12" t="s">
        <v>143</v>
      </c>
      <c r="I48" s="12" t="s">
        <v>40</v>
      </c>
      <c r="J48" s="12" t="s">
        <v>41</v>
      </c>
      <c r="K48" s="12" t="s">
        <v>59</v>
      </c>
      <c r="L48" s="12" t="s">
        <v>43</v>
      </c>
      <c r="M48" s="12" t="s">
        <v>89</v>
      </c>
      <c r="N48" s="12" t="s">
        <v>152</v>
      </c>
      <c r="O48" s="12" t="s">
        <v>145</v>
      </c>
      <c r="P48" s="13" t="s">
        <v>120</v>
      </c>
      <c r="Q48" s="12" t="s">
        <v>146</v>
      </c>
      <c r="R48" s="12">
        <v>4</v>
      </c>
      <c r="S48" s="14">
        <v>90</v>
      </c>
      <c r="T48" s="14">
        <f t="shared" si="5"/>
        <v>360</v>
      </c>
      <c r="U48" s="14">
        <f t="shared" si="3"/>
        <v>12.600000000000001</v>
      </c>
      <c r="V48" s="14">
        <f t="shared" si="6"/>
        <v>50.400000000000006</v>
      </c>
      <c r="W48" s="15">
        <f t="shared" si="4"/>
        <v>11.150442477876108</v>
      </c>
      <c r="X48" s="15">
        <f t="shared" si="7"/>
        <v>44.601769911504434</v>
      </c>
    </row>
    <row r="49" spans="1:24" ht="70.5" customHeight="1" x14ac:dyDescent="0.45">
      <c r="A49" s="12" t="e" vm="10">
        <v>#VALUE!</v>
      </c>
      <c r="B49" s="12" t="s">
        <v>36</v>
      </c>
      <c r="C49" s="12">
        <v>120</v>
      </c>
      <c r="D49" s="12">
        <v>80</v>
      </c>
      <c r="E49" s="12">
        <v>67</v>
      </c>
      <c r="F49" s="12" t="s">
        <v>153</v>
      </c>
      <c r="G49" s="12" t="s">
        <v>142</v>
      </c>
      <c r="H49" s="12" t="s">
        <v>143</v>
      </c>
      <c r="I49" s="12" t="s">
        <v>40</v>
      </c>
      <c r="J49" s="12" t="s">
        <v>41</v>
      </c>
      <c r="K49" s="12" t="s">
        <v>50</v>
      </c>
      <c r="L49" s="12" t="s">
        <v>43</v>
      </c>
      <c r="M49" s="12" t="s">
        <v>89</v>
      </c>
      <c r="N49" s="12" t="s">
        <v>154</v>
      </c>
      <c r="O49" s="12" t="s">
        <v>145</v>
      </c>
      <c r="P49" s="13" t="s">
        <v>120</v>
      </c>
      <c r="Q49" s="12" t="s">
        <v>146</v>
      </c>
      <c r="R49" s="12">
        <v>53</v>
      </c>
      <c r="S49" s="14">
        <v>90</v>
      </c>
      <c r="T49" s="14">
        <f t="shared" si="5"/>
        <v>4770</v>
      </c>
      <c r="U49" s="14">
        <f t="shared" si="3"/>
        <v>12.600000000000001</v>
      </c>
      <c r="V49" s="14">
        <f t="shared" si="6"/>
        <v>667.80000000000007</v>
      </c>
      <c r="W49" s="15">
        <f t="shared" si="4"/>
        <v>11.150442477876108</v>
      </c>
      <c r="X49" s="15">
        <f t="shared" si="7"/>
        <v>590.97345132743374</v>
      </c>
    </row>
    <row r="50" spans="1:24" ht="70.5" customHeight="1" x14ac:dyDescent="0.45">
      <c r="A50" s="12" t="e" vm="10">
        <v>#VALUE!</v>
      </c>
      <c r="B50" s="12" t="s">
        <v>36</v>
      </c>
      <c r="C50" s="12">
        <v>120</v>
      </c>
      <c r="D50" s="12">
        <v>80</v>
      </c>
      <c r="E50" s="12">
        <v>67</v>
      </c>
      <c r="F50" s="12" t="s">
        <v>155</v>
      </c>
      <c r="G50" s="12" t="s">
        <v>142</v>
      </c>
      <c r="H50" s="12" t="s">
        <v>143</v>
      </c>
      <c r="I50" s="12" t="s">
        <v>40</v>
      </c>
      <c r="J50" s="12" t="s">
        <v>41</v>
      </c>
      <c r="K50" s="12" t="s">
        <v>42</v>
      </c>
      <c r="L50" s="12" t="s">
        <v>43</v>
      </c>
      <c r="M50" s="12" t="s">
        <v>89</v>
      </c>
      <c r="N50" s="12" t="s">
        <v>156</v>
      </c>
      <c r="O50" s="12" t="s">
        <v>145</v>
      </c>
      <c r="P50" s="13" t="s">
        <v>120</v>
      </c>
      <c r="Q50" s="12" t="s">
        <v>146</v>
      </c>
      <c r="R50" s="12">
        <v>64</v>
      </c>
      <c r="S50" s="14">
        <v>90</v>
      </c>
      <c r="T50" s="14">
        <f t="shared" si="5"/>
        <v>5760</v>
      </c>
      <c r="U50" s="14">
        <f t="shared" si="3"/>
        <v>12.600000000000001</v>
      </c>
      <c r="V50" s="14">
        <f t="shared" si="6"/>
        <v>806.40000000000009</v>
      </c>
      <c r="W50" s="15">
        <f t="shared" si="4"/>
        <v>11.150442477876108</v>
      </c>
      <c r="X50" s="15">
        <f t="shared" si="7"/>
        <v>713.62831858407094</v>
      </c>
    </row>
    <row r="51" spans="1:24" ht="70.5" customHeight="1" x14ac:dyDescent="0.45">
      <c r="A51" s="12" t="e" vm="11">
        <v>#VALUE!</v>
      </c>
      <c r="B51" s="12" t="s">
        <v>36</v>
      </c>
      <c r="C51" s="12">
        <v>120</v>
      </c>
      <c r="D51" s="12">
        <v>80</v>
      </c>
      <c r="E51" s="12">
        <v>67</v>
      </c>
      <c r="F51" s="12" t="s">
        <v>157</v>
      </c>
      <c r="G51" s="12" t="s">
        <v>158</v>
      </c>
      <c r="H51" s="12" t="s">
        <v>159</v>
      </c>
      <c r="I51" s="12" t="s">
        <v>118</v>
      </c>
      <c r="J51" s="12" t="s">
        <v>41</v>
      </c>
      <c r="K51" s="12" t="s">
        <v>123</v>
      </c>
      <c r="L51" s="12" t="s">
        <v>43</v>
      </c>
      <c r="M51" s="12" t="s">
        <v>73</v>
      </c>
      <c r="N51" s="12" t="s">
        <v>160</v>
      </c>
      <c r="O51" s="12" t="s">
        <v>75</v>
      </c>
      <c r="P51" s="13" t="s">
        <v>120</v>
      </c>
      <c r="Q51" s="12" t="s">
        <v>121</v>
      </c>
      <c r="R51" s="12">
        <v>107</v>
      </c>
      <c r="S51" s="14">
        <v>90</v>
      </c>
      <c r="T51" s="14">
        <f t="shared" si="5"/>
        <v>9630</v>
      </c>
      <c r="U51" s="14">
        <f t="shared" si="3"/>
        <v>12.600000000000001</v>
      </c>
      <c r="V51" s="14">
        <f t="shared" si="6"/>
        <v>1348.2</v>
      </c>
      <c r="W51" s="15">
        <f t="shared" si="4"/>
        <v>11.150442477876108</v>
      </c>
      <c r="X51" s="15">
        <f t="shared" si="7"/>
        <v>1193.0973451327436</v>
      </c>
    </row>
    <row r="52" spans="1:24" ht="70.5" customHeight="1" x14ac:dyDescent="0.45">
      <c r="A52" s="12" t="e" vm="11">
        <v>#VALUE!</v>
      </c>
      <c r="B52" s="12" t="s">
        <v>36</v>
      </c>
      <c r="C52" s="12">
        <v>120</v>
      </c>
      <c r="D52" s="12">
        <v>80</v>
      </c>
      <c r="E52" s="12">
        <v>67</v>
      </c>
      <c r="F52" s="12" t="s">
        <v>161</v>
      </c>
      <c r="G52" s="12" t="s">
        <v>158</v>
      </c>
      <c r="H52" s="12" t="s">
        <v>159</v>
      </c>
      <c r="I52" s="12" t="s">
        <v>118</v>
      </c>
      <c r="J52" s="12" t="s">
        <v>130</v>
      </c>
      <c r="K52" s="12" t="s">
        <v>53</v>
      </c>
      <c r="L52" s="12" t="s">
        <v>43</v>
      </c>
      <c r="M52" s="12" t="s">
        <v>73</v>
      </c>
      <c r="N52" s="12" t="s">
        <v>162</v>
      </c>
      <c r="O52" s="12" t="s">
        <v>75</v>
      </c>
      <c r="P52" s="13" t="s">
        <v>120</v>
      </c>
      <c r="Q52" s="12" t="s">
        <v>121</v>
      </c>
      <c r="R52" s="12">
        <v>33</v>
      </c>
      <c r="S52" s="14">
        <v>90</v>
      </c>
      <c r="T52" s="14">
        <f t="shared" si="5"/>
        <v>2970</v>
      </c>
      <c r="U52" s="14">
        <f t="shared" si="3"/>
        <v>12.600000000000001</v>
      </c>
      <c r="V52" s="14">
        <f t="shared" si="6"/>
        <v>415.80000000000007</v>
      </c>
      <c r="W52" s="15">
        <f t="shared" si="4"/>
        <v>11.150442477876108</v>
      </c>
      <c r="X52" s="15">
        <f t="shared" si="7"/>
        <v>367.96460176991155</v>
      </c>
    </row>
    <row r="53" spans="1:24" ht="70.5" customHeight="1" x14ac:dyDescent="0.45">
      <c r="A53" s="12" t="e" vm="11">
        <v>#VALUE!</v>
      </c>
      <c r="B53" s="12" t="s">
        <v>36</v>
      </c>
      <c r="C53" s="12">
        <v>120</v>
      </c>
      <c r="D53" s="12">
        <v>80</v>
      </c>
      <c r="E53" s="12">
        <v>67</v>
      </c>
      <c r="F53" s="12" t="s">
        <v>163</v>
      </c>
      <c r="G53" s="12" t="s">
        <v>158</v>
      </c>
      <c r="H53" s="12" t="s">
        <v>159</v>
      </c>
      <c r="I53" s="12" t="s">
        <v>118</v>
      </c>
      <c r="J53" s="12" t="s">
        <v>130</v>
      </c>
      <c r="K53" s="12" t="s">
        <v>123</v>
      </c>
      <c r="L53" s="12" t="s">
        <v>43</v>
      </c>
      <c r="M53" s="12" t="s">
        <v>73</v>
      </c>
      <c r="N53" s="12" t="s">
        <v>164</v>
      </c>
      <c r="O53" s="12" t="s">
        <v>75</v>
      </c>
      <c r="P53" s="13" t="s">
        <v>120</v>
      </c>
      <c r="Q53" s="12" t="s">
        <v>121</v>
      </c>
      <c r="R53" s="12">
        <v>74</v>
      </c>
      <c r="S53" s="14">
        <v>90</v>
      </c>
      <c r="T53" s="14">
        <f t="shared" si="5"/>
        <v>6660</v>
      </c>
      <c r="U53" s="14">
        <f t="shared" si="3"/>
        <v>12.600000000000001</v>
      </c>
      <c r="V53" s="14">
        <f t="shared" si="6"/>
        <v>932.40000000000009</v>
      </c>
      <c r="W53" s="15">
        <f t="shared" si="4"/>
        <v>11.150442477876108</v>
      </c>
      <c r="X53" s="15">
        <f t="shared" si="7"/>
        <v>825.132743362832</v>
      </c>
    </row>
    <row r="54" spans="1:24" ht="70.5" customHeight="1" x14ac:dyDescent="0.45">
      <c r="A54" s="12"/>
      <c r="B54" s="12" t="s">
        <v>36</v>
      </c>
      <c r="C54" s="12">
        <v>120</v>
      </c>
      <c r="D54" s="12">
        <v>80</v>
      </c>
      <c r="E54" s="12">
        <v>67</v>
      </c>
      <c r="F54" s="12" t="s">
        <v>165</v>
      </c>
      <c r="G54" s="12" t="s">
        <v>166</v>
      </c>
      <c r="H54" s="12" t="s">
        <v>167</v>
      </c>
      <c r="I54" s="12" t="s">
        <v>40</v>
      </c>
      <c r="J54" s="12" t="s">
        <v>72</v>
      </c>
      <c r="K54" s="12" t="s">
        <v>14</v>
      </c>
      <c r="L54" s="12" t="s">
        <v>43</v>
      </c>
      <c r="M54" s="12" t="s">
        <v>73</v>
      </c>
      <c r="N54" s="12" t="s">
        <v>168</v>
      </c>
      <c r="O54" s="12" t="s">
        <v>75</v>
      </c>
      <c r="P54" s="13" t="s">
        <v>76</v>
      </c>
      <c r="Q54" s="12" t="s">
        <v>77</v>
      </c>
      <c r="R54" s="12">
        <v>5</v>
      </c>
      <c r="S54" s="14">
        <v>60</v>
      </c>
      <c r="T54" s="14">
        <f t="shared" si="5"/>
        <v>300</v>
      </c>
      <c r="U54" s="14">
        <f t="shared" si="3"/>
        <v>8.4</v>
      </c>
      <c r="V54" s="14">
        <f t="shared" si="6"/>
        <v>42</v>
      </c>
      <c r="W54" s="15">
        <f t="shared" si="4"/>
        <v>7.4336283185840717</v>
      </c>
      <c r="X54" s="15">
        <f t="shared" si="7"/>
        <v>37.168141592920357</v>
      </c>
    </row>
    <row r="55" spans="1:24" ht="70.5" customHeight="1" x14ac:dyDescent="0.45">
      <c r="A55" s="12"/>
      <c r="B55" s="12" t="s">
        <v>36</v>
      </c>
      <c r="C55" s="12">
        <v>120</v>
      </c>
      <c r="D55" s="12">
        <v>80</v>
      </c>
      <c r="E55" s="12">
        <v>67</v>
      </c>
      <c r="F55" s="12" t="s">
        <v>169</v>
      </c>
      <c r="G55" s="12" t="s">
        <v>166</v>
      </c>
      <c r="H55" s="12" t="s">
        <v>167</v>
      </c>
      <c r="I55" s="12" t="s">
        <v>40</v>
      </c>
      <c r="J55" s="12" t="s">
        <v>170</v>
      </c>
      <c r="K55" s="12" t="s">
        <v>50</v>
      </c>
      <c r="L55" s="12" t="s">
        <v>43</v>
      </c>
      <c r="M55" s="12" t="s">
        <v>73</v>
      </c>
      <c r="N55" s="12" t="s">
        <v>171</v>
      </c>
      <c r="O55" s="12" t="s">
        <v>75</v>
      </c>
      <c r="P55" s="13" t="s">
        <v>76</v>
      </c>
      <c r="Q55" s="12" t="s">
        <v>77</v>
      </c>
      <c r="R55" s="12">
        <v>1</v>
      </c>
      <c r="S55" s="14">
        <v>66</v>
      </c>
      <c r="T55" s="14">
        <f t="shared" si="5"/>
        <v>66</v>
      </c>
      <c r="U55" s="14">
        <f t="shared" si="3"/>
        <v>9.24</v>
      </c>
      <c r="V55" s="14">
        <f t="shared" si="6"/>
        <v>9.24</v>
      </c>
      <c r="W55" s="15">
        <f t="shared" si="4"/>
        <v>8.176991150442479</v>
      </c>
      <c r="X55" s="15">
        <f t="shared" si="7"/>
        <v>8.176991150442479</v>
      </c>
    </row>
    <row r="56" spans="1:24" ht="70.5" customHeight="1" x14ac:dyDescent="0.45">
      <c r="A56" s="12" t="e" vm="12">
        <v>#VALUE!</v>
      </c>
      <c r="B56" s="12" t="s">
        <v>36</v>
      </c>
      <c r="C56" s="12">
        <v>120</v>
      </c>
      <c r="D56" s="12">
        <v>80</v>
      </c>
      <c r="E56" s="12">
        <v>67</v>
      </c>
      <c r="F56" s="12" t="s">
        <v>172</v>
      </c>
      <c r="G56" s="12" t="s">
        <v>166</v>
      </c>
      <c r="H56" s="12" t="s">
        <v>167</v>
      </c>
      <c r="I56" s="12" t="s">
        <v>40</v>
      </c>
      <c r="J56" s="12" t="s">
        <v>170</v>
      </c>
      <c r="K56" s="12" t="s">
        <v>14</v>
      </c>
      <c r="L56" s="12" t="s">
        <v>43</v>
      </c>
      <c r="M56" s="12" t="s">
        <v>73</v>
      </c>
      <c r="N56" s="12" t="s">
        <v>173</v>
      </c>
      <c r="O56" s="12" t="s">
        <v>75</v>
      </c>
      <c r="P56" s="13" t="s">
        <v>76</v>
      </c>
      <c r="Q56" s="12" t="s">
        <v>77</v>
      </c>
      <c r="R56" s="12">
        <v>2</v>
      </c>
      <c r="S56" s="14">
        <v>66</v>
      </c>
      <c r="T56" s="14">
        <f t="shared" si="5"/>
        <v>132</v>
      </c>
      <c r="U56" s="14">
        <f t="shared" si="3"/>
        <v>9.24</v>
      </c>
      <c r="V56" s="14">
        <f t="shared" si="6"/>
        <v>18.48</v>
      </c>
      <c r="W56" s="15">
        <f t="shared" si="4"/>
        <v>8.176991150442479</v>
      </c>
      <c r="X56" s="15">
        <f t="shared" si="7"/>
        <v>16.353982300884958</v>
      </c>
    </row>
    <row r="57" spans="1:24" ht="70.5" customHeight="1" x14ac:dyDescent="0.45">
      <c r="A57" s="12"/>
      <c r="B57" s="12" t="s">
        <v>36</v>
      </c>
      <c r="C57" s="12">
        <v>120</v>
      </c>
      <c r="D57" s="12">
        <v>80</v>
      </c>
      <c r="E57" s="12">
        <v>67</v>
      </c>
      <c r="F57" s="12" t="s">
        <v>174</v>
      </c>
      <c r="G57" s="12" t="s">
        <v>166</v>
      </c>
      <c r="H57" s="12" t="s">
        <v>167</v>
      </c>
      <c r="I57" s="12" t="s">
        <v>40</v>
      </c>
      <c r="J57" s="12" t="s">
        <v>175</v>
      </c>
      <c r="K57" s="12" t="s">
        <v>59</v>
      </c>
      <c r="L57" s="12" t="s">
        <v>43</v>
      </c>
      <c r="M57" s="12" t="s">
        <v>73</v>
      </c>
      <c r="N57" s="12" t="s">
        <v>176</v>
      </c>
      <c r="O57" s="12" t="s">
        <v>75</v>
      </c>
      <c r="P57" s="13" t="s">
        <v>76</v>
      </c>
      <c r="Q57" s="12" t="s">
        <v>77</v>
      </c>
      <c r="R57" s="12">
        <v>3</v>
      </c>
      <c r="S57" s="14">
        <v>66</v>
      </c>
      <c r="T57" s="14">
        <f t="shared" si="5"/>
        <v>198</v>
      </c>
      <c r="U57" s="14">
        <f t="shared" si="3"/>
        <v>9.24</v>
      </c>
      <c r="V57" s="14">
        <f t="shared" si="6"/>
        <v>27.72</v>
      </c>
      <c r="W57" s="15">
        <f t="shared" si="4"/>
        <v>8.176991150442479</v>
      </c>
      <c r="X57" s="15">
        <f t="shared" si="7"/>
        <v>24.530973451327437</v>
      </c>
    </row>
    <row r="58" spans="1:24" ht="70.5" customHeight="1" x14ac:dyDescent="0.45">
      <c r="A58" s="12"/>
      <c r="B58" s="12" t="s">
        <v>36</v>
      </c>
      <c r="C58" s="12">
        <v>120</v>
      </c>
      <c r="D58" s="12">
        <v>80</v>
      </c>
      <c r="E58" s="12">
        <v>67</v>
      </c>
      <c r="F58" s="12" t="s">
        <v>177</v>
      </c>
      <c r="G58" s="12" t="s">
        <v>166</v>
      </c>
      <c r="H58" s="12" t="s">
        <v>167</v>
      </c>
      <c r="I58" s="12" t="s">
        <v>40</v>
      </c>
      <c r="J58" s="12" t="s">
        <v>175</v>
      </c>
      <c r="K58" s="12" t="s">
        <v>42</v>
      </c>
      <c r="L58" s="12" t="s">
        <v>43</v>
      </c>
      <c r="M58" s="12" t="s">
        <v>73</v>
      </c>
      <c r="N58" s="12" t="s">
        <v>178</v>
      </c>
      <c r="O58" s="12" t="s">
        <v>75</v>
      </c>
      <c r="P58" s="13" t="s">
        <v>76</v>
      </c>
      <c r="Q58" s="12" t="s">
        <v>77</v>
      </c>
      <c r="R58" s="12">
        <v>2</v>
      </c>
      <c r="S58" s="14">
        <v>66</v>
      </c>
      <c r="T58" s="14">
        <f t="shared" si="5"/>
        <v>132</v>
      </c>
      <c r="U58" s="14">
        <f t="shared" si="3"/>
        <v>9.24</v>
      </c>
      <c r="V58" s="14">
        <f t="shared" si="6"/>
        <v>18.48</v>
      </c>
      <c r="W58" s="15">
        <f t="shared" si="4"/>
        <v>8.176991150442479</v>
      </c>
      <c r="X58" s="15">
        <f t="shared" si="7"/>
        <v>16.353982300884958</v>
      </c>
    </row>
    <row r="59" spans="1:24" ht="70.5" customHeight="1" x14ac:dyDescent="0.45">
      <c r="A59" s="12"/>
      <c r="B59" s="12" t="s">
        <v>36</v>
      </c>
      <c r="C59" s="12">
        <v>120</v>
      </c>
      <c r="D59" s="12">
        <v>80</v>
      </c>
      <c r="E59" s="12">
        <v>67</v>
      </c>
      <c r="F59" s="12" t="s">
        <v>179</v>
      </c>
      <c r="G59" s="12" t="s">
        <v>166</v>
      </c>
      <c r="H59" s="12" t="s">
        <v>167</v>
      </c>
      <c r="I59" s="12" t="s">
        <v>40</v>
      </c>
      <c r="J59" s="12" t="s">
        <v>175</v>
      </c>
      <c r="K59" s="12" t="s">
        <v>53</v>
      </c>
      <c r="L59" s="12" t="s">
        <v>43</v>
      </c>
      <c r="M59" s="12" t="s">
        <v>73</v>
      </c>
      <c r="N59" s="12" t="s">
        <v>180</v>
      </c>
      <c r="O59" s="12" t="s">
        <v>75</v>
      </c>
      <c r="P59" s="13" t="s">
        <v>76</v>
      </c>
      <c r="Q59" s="12" t="s">
        <v>77</v>
      </c>
      <c r="R59" s="12">
        <v>1</v>
      </c>
      <c r="S59" s="14">
        <v>66</v>
      </c>
      <c r="T59" s="14">
        <f t="shared" si="5"/>
        <v>66</v>
      </c>
      <c r="U59" s="14">
        <f t="shared" si="3"/>
        <v>9.24</v>
      </c>
      <c r="V59" s="14">
        <f t="shared" si="6"/>
        <v>9.24</v>
      </c>
      <c r="W59" s="15">
        <f t="shared" si="4"/>
        <v>8.176991150442479</v>
      </c>
      <c r="X59" s="15">
        <f t="shared" si="7"/>
        <v>8.176991150442479</v>
      </c>
    </row>
    <row r="60" spans="1:24" ht="70.5" customHeight="1" x14ac:dyDescent="0.45">
      <c r="A60" s="12"/>
      <c r="B60" s="12" t="s">
        <v>36</v>
      </c>
      <c r="C60" s="12">
        <v>120</v>
      </c>
      <c r="D60" s="12">
        <v>80</v>
      </c>
      <c r="E60" s="12">
        <v>67</v>
      </c>
      <c r="F60" s="12" t="s">
        <v>181</v>
      </c>
      <c r="G60" s="12" t="s">
        <v>166</v>
      </c>
      <c r="H60" s="12" t="s">
        <v>167</v>
      </c>
      <c r="I60" s="12" t="s">
        <v>40</v>
      </c>
      <c r="J60" s="12" t="s">
        <v>170</v>
      </c>
      <c r="K60" s="12" t="s">
        <v>42</v>
      </c>
      <c r="L60" s="12" t="s">
        <v>43</v>
      </c>
      <c r="M60" s="12" t="s">
        <v>73</v>
      </c>
      <c r="N60" s="12" t="s">
        <v>182</v>
      </c>
      <c r="O60" s="12" t="s">
        <v>75</v>
      </c>
      <c r="P60" s="13" t="s">
        <v>76</v>
      </c>
      <c r="Q60" s="12" t="s">
        <v>77</v>
      </c>
      <c r="R60" s="12">
        <v>3</v>
      </c>
      <c r="S60" s="14">
        <v>66</v>
      </c>
      <c r="T60" s="14">
        <f t="shared" si="5"/>
        <v>198</v>
      </c>
      <c r="U60" s="14">
        <f t="shared" si="3"/>
        <v>9.24</v>
      </c>
      <c r="V60" s="14">
        <f t="shared" si="6"/>
        <v>27.72</v>
      </c>
      <c r="W60" s="15">
        <f t="shared" si="4"/>
        <v>8.176991150442479</v>
      </c>
      <c r="X60" s="15">
        <f t="shared" si="7"/>
        <v>24.530973451327437</v>
      </c>
    </row>
    <row r="61" spans="1:24" ht="70.5" customHeight="1" x14ac:dyDescent="0.45">
      <c r="A61" s="12"/>
      <c r="B61" s="12" t="s">
        <v>36</v>
      </c>
      <c r="C61" s="12">
        <v>120</v>
      </c>
      <c r="D61" s="12">
        <v>80</v>
      </c>
      <c r="E61" s="12">
        <v>67</v>
      </c>
      <c r="F61" s="12" t="s">
        <v>183</v>
      </c>
      <c r="G61" s="12" t="s">
        <v>166</v>
      </c>
      <c r="H61" s="12" t="s">
        <v>167</v>
      </c>
      <c r="I61" s="12" t="s">
        <v>40</v>
      </c>
      <c r="J61" s="12" t="s">
        <v>170</v>
      </c>
      <c r="K61" s="12" t="s">
        <v>53</v>
      </c>
      <c r="L61" s="12" t="s">
        <v>43</v>
      </c>
      <c r="M61" s="12" t="s">
        <v>73</v>
      </c>
      <c r="N61" s="12" t="s">
        <v>184</v>
      </c>
      <c r="O61" s="12" t="s">
        <v>75</v>
      </c>
      <c r="P61" s="13" t="s">
        <v>76</v>
      </c>
      <c r="Q61" s="12" t="s">
        <v>77</v>
      </c>
      <c r="R61" s="12">
        <v>1</v>
      </c>
      <c r="S61" s="14">
        <v>66</v>
      </c>
      <c r="T61" s="14">
        <f t="shared" si="5"/>
        <v>66</v>
      </c>
      <c r="U61" s="14">
        <f t="shared" si="3"/>
        <v>9.24</v>
      </c>
      <c r="V61" s="14">
        <f t="shared" si="6"/>
        <v>9.24</v>
      </c>
      <c r="W61" s="15">
        <f t="shared" si="4"/>
        <v>8.176991150442479</v>
      </c>
      <c r="X61" s="15">
        <f t="shared" si="7"/>
        <v>8.176991150442479</v>
      </c>
    </row>
    <row r="62" spans="1:24" ht="70.5" customHeight="1" x14ac:dyDescent="0.45">
      <c r="A62" s="12"/>
      <c r="B62" s="12" t="s">
        <v>36</v>
      </c>
      <c r="C62" s="12">
        <v>120</v>
      </c>
      <c r="D62" s="12">
        <v>80</v>
      </c>
      <c r="E62" s="12">
        <v>67</v>
      </c>
      <c r="F62" s="12" t="s">
        <v>185</v>
      </c>
      <c r="G62" s="12" t="s">
        <v>166</v>
      </c>
      <c r="H62" s="12" t="s">
        <v>167</v>
      </c>
      <c r="I62" s="12" t="s">
        <v>40</v>
      </c>
      <c r="J62" s="12" t="s">
        <v>175</v>
      </c>
      <c r="K62" s="12" t="s">
        <v>14</v>
      </c>
      <c r="L62" s="12" t="s">
        <v>43</v>
      </c>
      <c r="M62" s="12" t="s">
        <v>73</v>
      </c>
      <c r="N62" s="12" t="s">
        <v>186</v>
      </c>
      <c r="O62" s="12" t="s">
        <v>75</v>
      </c>
      <c r="P62" s="13" t="s">
        <v>76</v>
      </c>
      <c r="Q62" s="12" t="s">
        <v>77</v>
      </c>
      <c r="R62" s="12">
        <v>3</v>
      </c>
      <c r="S62" s="14">
        <v>66</v>
      </c>
      <c r="T62" s="14">
        <f t="shared" si="5"/>
        <v>198</v>
      </c>
      <c r="U62" s="14">
        <f t="shared" si="3"/>
        <v>9.24</v>
      </c>
      <c r="V62" s="14">
        <f t="shared" si="6"/>
        <v>27.72</v>
      </c>
      <c r="W62" s="15">
        <f t="shared" si="4"/>
        <v>8.176991150442479</v>
      </c>
      <c r="X62" s="15">
        <f t="shared" si="7"/>
        <v>24.530973451327437</v>
      </c>
    </row>
    <row r="63" spans="1:24" ht="70.5" customHeight="1" x14ac:dyDescent="0.45">
      <c r="A63" s="12"/>
      <c r="B63" s="12" t="s">
        <v>36</v>
      </c>
      <c r="C63" s="12">
        <v>120</v>
      </c>
      <c r="D63" s="12">
        <v>80</v>
      </c>
      <c r="E63" s="12">
        <v>67</v>
      </c>
      <c r="F63" s="12" t="s">
        <v>187</v>
      </c>
      <c r="G63" s="12" t="s">
        <v>188</v>
      </c>
      <c r="H63" s="12" t="s">
        <v>189</v>
      </c>
      <c r="I63" s="12" t="s">
        <v>118</v>
      </c>
      <c r="J63" s="12" t="s">
        <v>79</v>
      </c>
      <c r="K63" s="12" t="s">
        <v>123</v>
      </c>
      <c r="L63" s="12" t="s">
        <v>43</v>
      </c>
      <c r="M63" s="12" t="s">
        <v>89</v>
      </c>
      <c r="N63" s="12" t="s">
        <v>190</v>
      </c>
      <c r="O63" s="12" t="s">
        <v>91</v>
      </c>
      <c r="P63" s="13" t="s">
        <v>120</v>
      </c>
      <c r="Q63" s="12" t="s">
        <v>146</v>
      </c>
      <c r="R63" s="12">
        <v>4</v>
      </c>
      <c r="S63" s="14">
        <v>66</v>
      </c>
      <c r="T63" s="14">
        <f t="shared" si="5"/>
        <v>264</v>
      </c>
      <c r="U63" s="14">
        <f t="shared" si="3"/>
        <v>9.24</v>
      </c>
      <c r="V63" s="14">
        <f t="shared" si="6"/>
        <v>36.96</v>
      </c>
      <c r="W63" s="15">
        <f t="shared" si="4"/>
        <v>8.176991150442479</v>
      </c>
      <c r="X63" s="15">
        <f t="shared" si="7"/>
        <v>32.707964601769916</v>
      </c>
    </row>
    <row r="64" spans="1:24" ht="70.5" customHeight="1" x14ac:dyDescent="0.45">
      <c r="A64" s="12" t="e" vm="13">
        <v>#VALUE!</v>
      </c>
      <c r="B64" s="12" t="s">
        <v>36</v>
      </c>
      <c r="C64" s="12">
        <v>120</v>
      </c>
      <c r="D64" s="12">
        <v>80</v>
      </c>
      <c r="E64" s="12">
        <v>67</v>
      </c>
      <c r="F64" s="12" t="s">
        <v>191</v>
      </c>
      <c r="G64" s="12" t="s">
        <v>192</v>
      </c>
      <c r="H64" s="12" t="s">
        <v>193</v>
      </c>
      <c r="I64" s="12" t="s">
        <v>40</v>
      </c>
      <c r="J64" s="12" t="s">
        <v>72</v>
      </c>
      <c r="K64" s="12" t="s">
        <v>42</v>
      </c>
      <c r="L64" s="12" t="s">
        <v>43</v>
      </c>
      <c r="M64" s="12" t="s">
        <v>73</v>
      </c>
      <c r="N64" s="12" t="s">
        <v>194</v>
      </c>
      <c r="O64" s="12" t="s">
        <v>195</v>
      </c>
      <c r="P64" s="13" t="s">
        <v>76</v>
      </c>
      <c r="Q64" s="12" t="s">
        <v>77</v>
      </c>
      <c r="R64" s="12">
        <v>3</v>
      </c>
      <c r="S64" s="14">
        <v>84</v>
      </c>
      <c r="T64" s="14">
        <f t="shared" si="5"/>
        <v>252</v>
      </c>
      <c r="U64" s="14">
        <f t="shared" si="3"/>
        <v>11.760000000000002</v>
      </c>
      <c r="V64" s="14">
        <f t="shared" si="6"/>
        <v>35.28</v>
      </c>
      <c r="W64" s="15">
        <f t="shared" si="4"/>
        <v>10.407079646017701</v>
      </c>
      <c r="X64" s="15">
        <f t="shared" si="7"/>
        <v>31.221238938053105</v>
      </c>
    </row>
    <row r="65" spans="1:24" ht="70.5" customHeight="1" x14ac:dyDescent="0.45">
      <c r="A65" s="12" t="e" vm="13">
        <v>#VALUE!</v>
      </c>
      <c r="B65" s="12" t="s">
        <v>36</v>
      </c>
      <c r="C65" s="12">
        <v>120</v>
      </c>
      <c r="D65" s="12">
        <v>80</v>
      </c>
      <c r="E65" s="12">
        <v>67</v>
      </c>
      <c r="F65" s="12" t="s">
        <v>196</v>
      </c>
      <c r="G65" s="12" t="s">
        <v>192</v>
      </c>
      <c r="H65" s="12" t="s">
        <v>193</v>
      </c>
      <c r="I65" s="12" t="s">
        <v>40</v>
      </c>
      <c r="J65" s="12" t="s">
        <v>72</v>
      </c>
      <c r="K65" s="12" t="s">
        <v>53</v>
      </c>
      <c r="L65" s="12" t="s">
        <v>43</v>
      </c>
      <c r="M65" s="12" t="s">
        <v>73</v>
      </c>
      <c r="N65" s="12" t="s">
        <v>197</v>
      </c>
      <c r="O65" s="12" t="s">
        <v>195</v>
      </c>
      <c r="P65" s="13" t="s">
        <v>76</v>
      </c>
      <c r="Q65" s="12" t="s">
        <v>77</v>
      </c>
      <c r="R65" s="12">
        <v>13</v>
      </c>
      <c r="S65" s="14">
        <v>84</v>
      </c>
      <c r="T65" s="14">
        <f t="shared" si="5"/>
        <v>1092</v>
      </c>
      <c r="U65" s="14">
        <f t="shared" si="3"/>
        <v>11.760000000000002</v>
      </c>
      <c r="V65" s="14">
        <f t="shared" si="6"/>
        <v>152.88000000000002</v>
      </c>
      <c r="W65" s="15">
        <f t="shared" si="4"/>
        <v>10.407079646017701</v>
      </c>
      <c r="X65" s="15">
        <f t="shared" si="7"/>
        <v>135.29203539823013</v>
      </c>
    </row>
    <row r="66" spans="1:24" ht="70.5" customHeight="1" x14ac:dyDescent="0.45">
      <c r="A66" s="12" t="e" vm="13">
        <v>#VALUE!</v>
      </c>
      <c r="B66" s="12" t="s">
        <v>36</v>
      </c>
      <c r="C66" s="12">
        <v>120</v>
      </c>
      <c r="D66" s="12">
        <v>80</v>
      </c>
      <c r="E66" s="12">
        <v>67</v>
      </c>
      <c r="F66" s="12" t="s">
        <v>198</v>
      </c>
      <c r="G66" s="12" t="s">
        <v>192</v>
      </c>
      <c r="H66" s="12" t="s">
        <v>193</v>
      </c>
      <c r="I66" s="12" t="s">
        <v>40</v>
      </c>
      <c r="J66" s="12" t="s">
        <v>170</v>
      </c>
      <c r="K66" s="12" t="s">
        <v>42</v>
      </c>
      <c r="L66" s="12" t="s">
        <v>43</v>
      </c>
      <c r="M66" s="12" t="s">
        <v>73</v>
      </c>
      <c r="N66" s="12" t="s">
        <v>199</v>
      </c>
      <c r="O66" s="12" t="s">
        <v>195</v>
      </c>
      <c r="P66" s="13" t="s">
        <v>76</v>
      </c>
      <c r="Q66" s="12" t="s">
        <v>77</v>
      </c>
      <c r="R66" s="12">
        <v>7</v>
      </c>
      <c r="S66" s="14">
        <v>84</v>
      </c>
      <c r="T66" s="14">
        <f t="shared" si="5"/>
        <v>588</v>
      </c>
      <c r="U66" s="14">
        <f t="shared" si="3"/>
        <v>11.760000000000002</v>
      </c>
      <c r="V66" s="14">
        <f t="shared" si="6"/>
        <v>82.320000000000007</v>
      </c>
      <c r="W66" s="15">
        <f t="shared" si="4"/>
        <v>10.407079646017701</v>
      </c>
      <c r="X66" s="15">
        <f t="shared" si="7"/>
        <v>72.849557522123902</v>
      </c>
    </row>
    <row r="67" spans="1:24" ht="70.5" customHeight="1" x14ac:dyDescent="0.45">
      <c r="A67" s="12" t="e" vm="13">
        <v>#VALUE!</v>
      </c>
      <c r="B67" s="12" t="s">
        <v>36</v>
      </c>
      <c r="C67" s="12">
        <v>120</v>
      </c>
      <c r="D67" s="12">
        <v>80</v>
      </c>
      <c r="E67" s="12">
        <v>67</v>
      </c>
      <c r="F67" s="12" t="s">
        <v>200</v>
      </c>
      <c r="G67" s="12" t="s">
        <v>192</v>
      </c>
      <c r="H67" s="12" t="s">
        <v>193</v>
      </c>
      <c r="I67" s="12" t="s">
        <v>40</v>
      </c>
      <c r="J67" s="12" t="s">
        <v>170</v>
      </c>
      <c r="K67" s="12" t="s">
        <v>53</v>
      </c>
      <c r="L67" s="12" t="s">
        <v>43</v>
      </c>
      <c r="M67" s="12" t="s">
        <v>73</v>
      </c>
      <c r="N67" s="12" t="s">
        <v>201</v>
      </c>
      <c r="O67" s="12" t="s">
        <v>195</v>
      </c>
      <c r="P67" s="13" t="s">
        <v>76</v>
      </c>
      <c r="Q67" s="12" t="s">
        <v>77</v>
      </c>
      <c r="R67" s="12">
        <v>28</v>
      </c>
      <c r="S67" s="14">
        <v>84</v>
      </c>
      <c r="T67" s="14">
        <f t="shared" si="5"/>
        <v>2352</v>
      </c>
      <c r="U67" s="14">
        <f t="shared" si="3"/>
        <v>11.760000000000002</v>
      </c>
      <c r="V67" s="14">
        <f t="shared" si="6"/>
        <v>329.28000000000003</v>
      </c>
      <c r="W67" s="15">
        <f t="shared" si="4"/>
        <v>10.407079646017701</v>
      </c>
      <c r="X67" s="15">
        <f t="shared" si="7"/>
        <v>291.39823008849561</v>
      </c>
    </row>
    <row r="68" spans="1:24" ht="70.5" customHeight="1" x14ac:dyDescent="0.45">
      <c r="A68" s="12" t="e" vm="13">
        <v>#VALUE!</v>
      </c>
      <c r="B68" s="12" t="s">
        <v>36</v>
      </c>
      <c r="C68" s="12">
        <v>120</v>
      </c>
      <c r="D68" s="12">
        <v>80</v>
      </c>
      <c r="E68" s="12">
        <v>67</v>
      </c>
      <c r="F68" s="12" t="s">
        <v>202</v>
      </c>
      <c r="G68" s="12" t="s">
        <v>192</v>
      </c>
      <c r="H68" s="12" t="s">
        <v>193</v>
      </c>
      <c r="I68" s="12" t="s">
        <v>40</v>
      </c>
      <c r="J68" s="12" t="s">
        <v>72</v>
      </c>
      <c r="K68" s="12" t="s">
        <v>14</v>
      </c>
      <c r="L68" s="12" t="s">
        <v>43</v>
      </c>
      <c r="M68" s="12" t="s">
        <v>73</v>
      </c>
      <c r="N68" s="12" t="s">
        <v>203</v>
      </c>
      <c r="O68" s="12" t="s">
        <v>195</v>
      </c>
      <c r="P68" s="13" t="s">
        <v>76</v>
      </c>
      <c r="Q68" s="12" t="s">
        <v>77</v>
      </c>
      <c r="R68" s="12">
        <v>35</v>
      </c>
      <c r="S68" s="14">
        <v>84</v>
      </c>
      <c r="T68" s="14">
        <f t="shared" si="5"/>
        <v>2940</v>
      </c>
      <c r="U68" s="14">
        <f t="shared" si="3"/>
        <v>11.760000000000002</v>
      </c>
      <c r="V68" s="14">
        <f t="shared" si="6"/>
        <v>411.60000000000008</v>
      </c>
      <c r="W68" s="15">
        <f t="shared" si="4"/>
        <v>10.407079646017701</v>
      </c>
      <c r="X68" s="15">
        <f t="shared" si="7"/>
        <v>364.24778761061953</v>
      </c>
    </row>
    <row r="69" spans="1:24" ht="70.5" customHeight="1" x14ac:dyDescent="0.45">
      <c r="A69" s="12" t="e" vm="13">
        <v>#VALUE!</v>
      </c>
      <c r="B69" s="12" t="s">
        <v>36</v>
      </c>
      <c r="C69" s="12">
        <v>120</v>
      </c>
      <c r="D69" s="12">
        <v>80</v>
      </c>
      <c r="E69" s="12">
        <v>67</v>
      </c>
      <c r="F69" s="12" t="s">
        <v>204</v>
      </c>
      <c r="G69" s="12" t="s">
        <v>192</v>
      </c>
      <c r="H69" s="12" t="s">
        <v>193</v>
      </c>
      <c r="I69" s="12" t="s">
        <v>40</v>
      </c>
      <c r="J69" s="12" t="s">
        <v>170</v>
      </c>
      <c r="K69" s="12" t="s">
        <v>14</v>
      </c>
      <c r="L69" s="12" t="s">
        <v>43</v>
      </c>
      <c r="M69" s="12" t="s">
        <v>73</v>
      </c>
      <c r="N69" s="12" t="s">
        <v>205</v>
      </c>
      <c r="O69" s="12" t="s">
        <v>195</v>
      </c>
      <c r="P69" s="13" t="s">
        <v>76</v>
      </c>
      <c r="Q69" s="12" t="s">
        <v>77</v>
      </c>
      <c r="R69" s="12">
        <v>33</v>
      </c>
      <c r="S69" s="14">
        <v>84</v>
      </c>
      <c r="T69" s="14">
        <f t="shared" si="5"/>
        <v>2772</v>
      </c>
      <c r="U69" s="14">
        <f t="shared" si="3"/>
        <v>11.760000000000002</v>
      </c>
      <c r="V69" s="14">
        <f t="shared" si="6"/>
        <v>388.08000000000004</v>
      </c>
      <c r="W69" s="15">
        <f t="shared" si="4"/>
        <v>10.407079646017701</v>
      </c>
      <c r="X69" s="15">
        <f t="shared" si="7"/>
        <v>343.43362831858411</v>
      </c>
    </row>
    <row r="70" spans="1:24" ht="70.5" customHeight="1" x14ac:dyDescent="0.45">
      <c r="A70" s="12"/>
      <c r="B70" s="12" t="s">
        <v>36</v>
      </c>
      <c r="C70" s="12">
        <v>120</v>
      </c>
      <c r="D70" s="12">
        <v>80</v>
      </c>
      <c r="E70" s="12">
        <v>67</v>
      </c>
      <c r="F70" s="12" t="s">
        <v>206</v>
      </c>
      <c r="G70" s="12" t="s">
        <v>207</v>
      </c>
      <c r="H70" s="12" t="s">
        <v>208</v>
      </c>
      <c r="I70" s="12" t="s">
        <v>40</v>
      </c>
      <c r="J70" s="12" t="s">
        <v>41</v>
      </c>
      <c r="K70" s="12" t="s">
        <v>14</v>
      </c>
      <c r="L70" s="12" t="s">
        <v>43</v>
      </c>
      <c r="M70" s="12" t="s">
        <v>89</v>
      </c>
      <c r="N70" s="12" t="s">
        <v>209</v>
      </c>
      <c r="O70" s="12" t="s">
        <v>145</v>
      </c>
      <c r="P70" s="13" t="s">
        <v>210</v>
      </c>
      <c r="Q70" s="12" t="s">
        <v>48</v>
      </c>
      <c r="R70" s="12">
        <v>1</v>
      </c>
      <c r="S70" s="14">
        <v>102</v>
      </c>
      <c r="T70" s="14">
        <f t="shared" si="5"/>
        <v>102</v>
      </c>
      <c r="U70" s="14">
        <f t="shared" si="3"/>
        <v>14.280000000000001</v>
      </c>
      <c r="V70" s="14">
        <f t="shared" si="6"/>
        <v>14.280000000000001</v>
      </c>
      <c r="W70" s="15">
        <f t="shared" si="4"/>
        <v>12.637168141592923</v>
      </c>
      <c r="X70" s="15">
        <f t="shared" si="7"/>
        <v>12.637168141592923</v>
      </c>
    </row>
    <row r="71" spans="1:24" ht="70.5" customHeight="1" x14ac:dyDescent="0.45">
      <c r="A71" s="12"/>
      <c r="B71" s="12" t="s">
        <v>36</v>
      </c>
      <c r="C71" s="12">
        <v>120</v>
      </c>
      <c r="D71" s="12">
        <v>80</v>
      </c>
      <c r="E71" s="12">
        <v>67</v>
      </c>
      <c r="F71" s="12" t="s">
        <v>211</v>
      </c>
      <c r="G71" s="12" t="s">
        <v>207</v>
      </c>
      <c r="H71" s="12" t="s">
        <v>208</v>
      </c>
      <c r="I71" s="12" t="s">
        <v>40</v>
      </c>
      <c r="J71" s="12" t="s">
        <v>41</v>
      </c>
      <c r="K71" s="12" t="s">
        <v>53</v>
      </c>
      <c r="L71" s="12" t="s">
        <v>43</v>
      </c>
      <c r="M71" s="12" t="s">
        <v>89</v>
      </c>
      <c r="N71" s="12" t="s">
        <v>212</v>
      </c>
      <c r="O71" s="12" t="s">
        <v>145</v>
      </c>
      <c r="P71" s="13" t="s">
        <v>210</v>
      </c>
      <c r="Q71" s="12" t="s">
        <v>48</v>
      </c>
      <c r="R71" s="12">
        <v>1</v>
      </c>
      <c r="S71" s="14">
        <v>102</v>
      </c>
      <c r="T71" s="14">
        <f t="shared" si="5"/>
        <v>102</v>
      </c>
      <c r="U71" s="14">
        <f t="shared" si="3"/>
        <v>14.280000000000001</v>
      </c>
      <c r="V71" s="14">
        <f t="shared" si="6"/>
        <v>14.280000000000001</v>
      </c>
      <c r="W71" s="15">
        <f t="shared" si="4"/>
        <v>12.637168141592923</v>
      </c>
      <c r="X71" s="15">
        <f t="shared" si="7"/>
        <v>12.637168141592923</v>
      </c>
    </row>
    <row r="72" spans="1:24" ht="70.5" customHeight="1" x14ac:dyDescent="0.45">
      <c r="A72" s="12" t="e" vm="14">
        <v>#VALUE!</v>
      </c>
      <c r="B72" s="12" t="s">
        <v>36</v>
      </c>
      <c r="C72" s="12">
        <v>120</v>
      </c>
      <c r="D72" s="12">
        <v>80</v>
      </c>
      <c r="E72" s="12">
        <v>67</v>
      </c>
      <c r="F72" s="12" t="s">
        <v>213</v>
      </c>
      <c r="G72" s="12" t="s">
        <v>214</v>
      </c>
      <c r="H72" s="12" t="s">
        <v>215</v>
      </c>
      <c r="I72" s="12" t="s">
        <v>40</v>
      </c>
      <c r="J72" s="12" t="s">
        <v>41</v>
      </c>
      <c r="K72" s="12" t="s">
        <v>42</v>
      </c>
      <c r="L72" s="12" t="s">
        <v>43</v>
      </c>
      <c r="M72" s="12" t="s">
        <v>73</v>
      </c>
      <c r="N72" s="12" t="s">
        <v>216</v>
      </c>
      <c r="O72" s="12" t="s">
        <v>75</v>
      </c>
      <c r="P72" s="13" t="s">
        <v>120</v>
      </c>
      <c r="Q72" s="12" t="s">
        <v>48</v>
      </c>
      <c r="R72" s="12">
        <v>19</v>
      </c>
      <c r="S72" s="14">
        <v>132</v>
      </c>
      <c r="T72" s="14">
        <f t="shared" si="5"/>
        <v>2508</v>
      </c>
      <c r="U72" s="14">
        <f t="shared" si="3"/>
        <v>18.48</v>
      </c>
      <c r="V72" s="14">
        <f t="shared" si="6"/>
        <v>351.12</v>
      </c>
      <c r="W72" s="15">
        <f t="shared" si="4"/>
        <v>16.353982300884958</v>
      </c>
      <c r="X72" s="15">
        <f t="shared" si="7"/>
        <v>310.72566371681421</v>
      </c>
    </row>
    <row r="73" spans="1:24" ht="70.5" customHeight="1" x14ac:dyDescent="0.45">
      <c r="A73" s="12" t="e" vm="14">
        <v>#VALUE!</v>
      </c>
      <c r="B73" s="12" t="s">
        <v>36</v>
      </c>
      <c r="C73" s="12">
        <v>120</v>
      </c>
      <c r="D73" s="12">
        <v>80</v>
      </c>
      <c r="E73" s="12">
        <v>67</v>
      </c>
      <c r="F73" s="12" t="s">
        <v>217</v>
      </c>
      <c r="G73" s="12" t="s">
        <v>214</v>
      </c>
      <c r="H73" s="12" t="s">
        <v>215</v>
      </c>
      <c r="I73" s="12" t="s">
        <v>40</v>
      </c>
      <c r="J73" s="12" t="s">
        <v>41</v>
      </c>
      <c r="K73" s="12" t="s">
        <v>14</v>
      </c>
      <c r="L73" s="12" t="s">
        <v>43</v>
      </c>
      <c r="M73" s="12" t="s">
        <v>73</v>
      </c>
      <c r="N73" s="12" t="s">
        <v>218</v>
      </c>
      <c r="O73" s="12" t="s">
        <v>75</v>
      </c>
      <c r="P73" s="13" t="s">
        <v>120</v>
      </c>
      <c r="Q73" s="12" t="s">
        <v>48</v>
      </c>
      <c r="R73" s="12">
        <v>34</v>
      </c>
      <c r="S73" s="14">
        <v>132</v>
      </c>
      <c r="T73" s="14">
        <f t="shared" si="5"/>
        <v>4488</v>
      </c>
      <c r="U73" s="14">
        <f t="shared" si="3"/>
        <v>18.48</v>
      </c>
      <c r="V73" s="14">
        <f t="shared" si="6"/>
        <v>628.32000000000005</v>
      </c>
      <c r="W73" s="15">
        <f t="shared" si="4"/>
        <v>16.353982300884958</v>
      </c>
      <c r="X73" s="15">
        <f t="shared" si="7"/>
        <v>556.03539823008862</v>
      </c>
    </row>
    <row r="74" spans="1:24" ht="70.5" customHeight="1" x14ac:dyDescent="0.45">
      <c r="A74" s="12"/>
      <c r="B74" s="12" t="s">
        <v>36</v>
      </c>
      <c r="C74" s="12">
        <v>120</v>
      </c>
      <c r="D74" s="12">
        <v>80</v>
      </c>
      <c r="E74" s="12">
        <v>67</v>
      </c>
      <c r="F74" s="12" t="s">
        <v>219</v>
      </c>
      <c r="G74" s="12" t="s">
        <v>220</v>
      </c>
      <c r="H74" s="12">
        <v>43420</v>
      </c>
      <c r="I74" s="12" t="s">
        <v>40</v>
      </c>
      <c r="J74" s="12" t="s">
        <v>72</v>
      </c>
      <c r="K74" s="12" t="s">
        <v>50</v>
      </c>
      <c r="L74" s="12" t="s">
        <v>43</v>
      </c>
      <c r="M74" s="12" t="s">
        <v>73</v>
      </c>
      <c r="N74" s="12" t="s">
        <v>221</v>
      </c>
      <c r="O74" s="12" t="s">
        <v>195</v>
      </c>
      <c r="P74" s="13" t="s">
        <v>92</v>
      </c>
      <c r="Q74" s="12" t="s">
        <v>48</v>
      </c>
      <c r="R74" s="12">
        <v>1</v>
      </c>
      <c r="S74" s="14">
        <v>84</v>
      </c>
      <c r="T74" s="14">
        <f t="shared" si="5"/>
        <v>84</v>
      </c>
      <c r="U74" s="14">
        <f t="shared" si="3"/>
        <v>11.760000000000002</v>
      </c>
      <c r="V74" s="14">
        <f t="shared" si="6"/>
        <v>11.760000000000002</v>
      </c>
      <c r="W74" s="15">
        <f t="shared" si="4"/>
        <v>10.407079646017701</v>
      </c>
      <c r="X74" s="15">
        <f t="shared" si="7"/>
        <v>10.407079646017701</v>
      </c>
    </row>
    <row r="75" spans="1:24" ht="70.5" customHeight="1" x14ac:dyDescent="0.45">
      <c r="A75" s="12"/>
      <c r="B75" s="12" t="s">
        <v>36</v>
      </c>
      <c r="C75" s="12">
        <v>120</v>
      </c>
      <c r="D75" s="12">
        <v>80</v>
      </c>
      <c r="E75" s="12">
        <v>67</v>
      </c>
      <c r="F75" s="12" t="s">
        <v>222</v>
      </c>
      <c r="G75" s="12" t="s">
        <v>220</v>
      </c>
      <c r="H75" s="12" t="s">
        <v>223</v>
      </c>
      <c r="I75" s="12" t="s">
        <v>40</v>
      </c>
      <c r="J75" s="12" t="s">
        <v>224</v>
      </c>
      <c r="K75" s="12" t="s">
        <v>59</v>
      </c>
      <c r="L75" s="12" t="s">
        <v>43</v>
      </c>
      <c r="M75" s="12" t="s">
        <v>73</v>
      </c>
      <c r="N75" s="12" t="s">
        <v>225</v>
      </c>
      <c r="O75" s="12" t="s">
        <v>195</v>
      </c>
      <c r="P75" s="13" t="s">
        <v>92</v>
      </c>
      <c r="Q75" s="12" t="s">
        <v>48</v>
      </c>
      <c r="R75" s="12">
        <v>1</v>
      </c>
      <c r="S75" s="14">
        <v>84</v>
      </c>
      <c r="T75" s="14">
        <f t="shared" si="5"/>
        <v>84</v>
      </c>
      <c r="U75" s="14">
        <f t="shared" si="3"/>
        <v>11.760000000000002</v>
      </c>
      <c r="V75" s="14">
        <f t="shared" si="6"/>
        <v>11.760000000000002</v>
      </c>
      <c r="W75" s="15">
        <f t="shared" si="4"/>
        <v>10.407079646017701</v>
      </c>
      <c r="X75" s="15">
        <f t="shared" si="7"/>
        <v>10.407079646017701</v>
      </c>
    </row>
    <row r="76" spans="1:24" ht="70.5" customHeight="1" x14ac:dyDescent="0.45">
      <c r="A76" s="12"/>
      <c r="B76" s="12" t="s">
        <v>36</v>
      </c>
      <c r="C76" s="12">
        <v>120</v>
      </c>
      <c r="D76" s="12">
        <v>80</v>
      </c>
      <c r="E76" s="12">
        <v>67</v>
      </c>
      <c r="F76" s="12" t="s">
        <v>226</v>
      </c>
      <c r="G76" s="12" t="s">
        <v>220</v>
      </c>
      <c r="H76" s="12" t="s">
        <v>223</v>
      </c>
      <c r="I76" s="12" t="s">
        <v>40</v>
      </c>
      <c r="J76" s="12" t="s">
        <v>224</v>
      </c>
      <c r="K76" s="12" t="s">
        <v>42</v>
      </c>
      <c r="L76" s="12" t="s">
        <v>43</v>
      </c>
      <c r="M76" s="12" t="s">
        <v>73</v>
      </c>
      <c r="N76" s="12" t="s">
        <v>227</v>
      </c>
      <c r="O76" s="12" t="s">
        <v>195</v>
      </c>
      <c r="P76" s="13" t="s">
        <v>92</v>
      </c>
      <c r="Q76" s="12" t="s">
        <v>48</v>
      </c>
      <c r="R76" s="12">
        <v>4</v>
      </c>
      <c r="S76" s="14">
        <v>84</v>
      </c>
      <c r="T76" s="14">
        <f t="shared" si="5"/>
        <v>336</v>
      </c>
      <c r="U76" s="14">
        <f t="shared" si="3"/>
        <v>11.760000000000002</v>
      </c>
      <c r="V76" s="14">
        <f t="shared" si="6"/>
        <v>47.040000000000006</v>
      </c>
      <c r="W76" s="15">
        <f t="shared" si="4"/>
        <v>10.407079646017701</v>
      </c>
      <c r="X76" s="15">
        <f t="shared" si="7"/>
        <v>41.628318584070804</v>
      </c>
    </row>
    <row r="77" spans="1:24" ht="70.5" customHeight="1" x14ac:dyDescent="0.45">
      <c r="A77" s="12"/>
      <c r="B77" s="12" t="s">
        <v>36</v>
      </c>
      <c r="C77" s="12">
        <v>120</v>
      </c>
      <c r="D77" s="12">
        <v>80</v>
      </c>
      <c r="E77" s="12">
        <v>67</v>
      </c>
      <c r="F77" s="12" t="s">
        <v>228</v>
      </c>
      <c r="G77" s="12" t="s">
        <v>220</v>
      </c>
      <c r="H77" s="12" t="s">
        <v>223</v>
      </c>
      <c r="I77" s="12" t="s">
        <v>40</v>
      </c>
      <c r="J77" s="12" t="s">
        <v>224</v>
      </c>
      <c r="K77" s="12" t="s">
        <v>14</v>
      </c>
      <c r="L77" s="12" t="s">
        <v>43</v>
      </c>
      <c r="M77" s="12" t="s">
        <v>73</v>
      </c>
      <c r="N77" s="12" t="s">
        <v>229</v>
      </c>
      <c r="O77" s="12" t="s">
        <v>195</v>
      </c>
      <c r="P77" s="13" t="s">
        <v>92</v>
      </c>
      <c r="Q77" s="12" t="s">
        <v>48</v>
      </c>
      <c r="R77" s="12">
        <v>3</v>
      </c>
      <c r="S77" s="14">
        <v>84</v>
      </c>
      <c r="T77" s="14">
        <f t="shared" si="5"/>
        <v>252</v>
      </c>
      <c r="U77" s="14">
        <f t="shared" si="3"/>
        <v>11.760000000000002</v>
      </c>
      <c r="V77" s="14">
        <f t="shared" si="6"/>
        <v>35.28</v>
      </c>
      <c r="W77" s="15">
        <f t="shared" si="4"/>
        <v>10.407079646017701</v>
      </c>
      <c r="X77" s="15">
        <f t="shared" si="7"/>
        <v>31.221238938053105</v>
      </c>
    </row>
    <row r="78" spans="1:24" ht="70.5" customHeight="1" x14ac:dyDescent="0.45">
      <c r="A78" s="12"/>
      <c r="B78" s="12" t="s">
        <v>36</v>
      </c>
      <c r="C78" s="12">
        <v>120</v>
      </c>
      <c r="D78" s="12">
        <v>80</v>
      </c>
      <c r="E78" s="12">
        <v>67</v>
      </c>
      <c r="F78" s="12" t="s">
        <v>230</v>
      </c>
      <c r="G78" s="12" t="s">
        <v>220</v>
      </c>
      <c r="H78" s="12" t="s">
        <v>223</v>
      </c>
      <c r="I78" s="12" t="s">
        <v>40</v>
      </c>
      <c r="J78" s="12" t="s">
        <v>224</v>
      </c>
      <c r="K78" s="12" t="s">
        <v>53</v>
      </c>
      <c r="L78" s="12" t="s">
        <v>43</v>
      </c>
      <c r="M78" s="12" t="s">
        <v>73</v>
      </c>
      <c r="N78" s="12" t="s">
        <v>231</v>
      </c>
      <c r="O78" s="12" t="s">
        <v>195</v>
      </c>
      <c r="P78" s="13" t="s">
        <v>92</v>
      </c>
      <c r="Q78" s="12" t="s">
        <v>48</v>
      </c>
      <c r="R78" s="12">
        <v>4</v>
      </c>
      <c r="S78" s="14">
        <v>84</v>
      </c>
      <c r="T78" s="14">
        <f t="shared" si="5"/>
        <v>336</v>
      </c>
      <c r="U78" s="14">
        <f t="shared" si="3"/>
        <v>11.760000000000002</v>
      </c>
      <c r="V78" s="14">
        <f t="shared" si="6"/>
        <v>47.040000000000006</v>
      </c>
      <c r="W78" s="15">
        <f t="shared" si="4"/>
        <v>10.407079646017701</v>
      </c>
      <c r="X78" s="15">
        <f t="shared" si="7"/>
        <v>41.628318584070804</v>
      </c>
    </row>
    <row r="79" spans="1:24" ht="70.5" customHeight="1" x14ac:dyDescent="0.45">
      <c r="A79" s="12" t="e" vm="15">
        <v>#VALUE!</v>
      </c>
      <c r="B79" s="12" t="s">
        <v>36</v>
      </c>
      <c r="C79" s="12">
        <v>120</v>
      </c>
      <c r="D79" s="12">
        <v>80</v>
      </c>
      <c r="E79" s="12">
        <v>67</v>
      </c>
      <c r="F79" s="12" t="s">
        <v>232</v>
      </c>
      <c r="G79" s="12" t="s">
        <v>233</v>
      </c>
      <c r="H79" s="12" t="s">
        <v>234</v>
      </c>
      <c r="I79" s="12" t="s">
        <v>118</v>
      </c>
      <c r="J79" s="12" t="s">
        <v>41</v>
      </c>
      <c r="K79" s="12" t="s">
        <v>123</v>
      </c>
      <c r="L79" s="12" t="s">
        <v>43</v>
      </c>
      <c r="M79" s="12" t="s">
        <v>73</v>
      </c>
      <c r="N79" s="12" t="s">
        <v>235</v>
      </c>
      <c r="O79" s="12" t="s">
        <v>75</v>
      </c>
      <c r="P79" s="13" t="s">
        <v>120</v>
      </c>
      <c r="Q79" s="12" t="s">
        <v>121</v>
      </c>
      <c r="R79" s="12">
        <v>96</v>
      </c>
      <c r="S79" s="14">
        <v>90</v>
      </c>
      <c r="T79" s="14">
        <f t="shared" ref="T79:T110" si="8">SUM(S79*R79)</f>
        <v>8640</v>
      </c>
      <c r="U79" s="14">
        <f t="shared" si="3"/>
        <v>12.600000000000001</v>
      </c>
      <c r="V79" s="14">
        <f t="shared" ref="V79:V110" si="9">SUM(U79*R79)</f>
        <v>1209.6000000000001</v>
      </c>
      <c r="W79" s="15">
        <f t="shared" si="4"/>
        <v>11.150442477876108</v>
      </c>
      <c r="X79" s="15">
        <f t="shared" ref="X79:X110" si="10">SUM(W79*R79)</f>
        <v>1070.4424778761063</v>
      </c>
    </row>
    <row r="80" spans="1:24" ht="70.5" customHeight="1" x14ac:dyDescent="0.45">
      <c r="A80" s="12" t="e" vm="15">
        <v>#VALUE!</v>
      </c>
      <c r="B80" s="12" t="s">
        <v>36</v>
      </c>
      <c r="C80" s="12">
        <v>120</v>
      </c>
      <c r="D80" s="12">
        <v>80</v>
      </c>
      <c r="E80" s="12">
        <v>67</v>
      </c>
      <c r="F80" s="12" t="s">
        <v>236</v>
      </c>
      <c r="G80" s="12" t="s">
        <v>233</v>
      </c>
      <c r="H80" s="12" t="s">
        <v>234</v>
      </c>
      <c r="I80" s="12" t="s">
        <v>118</v>
      </c>
      <c r="J80" s="12" t="s">
        <v>130</v>
      </c>
      <c r="K80" s="12" t="s">
        <v>123</v>
      </c>
      <c r="L80" s="12" t="s">
        <v>43</v>
      </c>
      <c r="M80" s="12" t="s">
        <v>73</v>
      </c>
      <c r="N80" s="12" t="s">
        <v>237</v>
      </c>
      <c r="O80" s="12" t="s">
        <v>75</v>
      </c>
      <c r="P80" s="13" t="s">
        <v>120</v>
      </c>
      <c r="Q80" s="12" t="s">
        <v>121</v>
      </c>
      <c r="R80" s="12">
        <v>2</v>
      </c>
      <c r="S80" s="14">
        <v>90</v>
      </c>
      <c r="T80" s="14">
        <f t="shared" si="8"/>
        <v>180</v>
      </c>
      <c r="U80" s="14">
        <f t="shared" ref="U80:U105" si="11">S80*(1-86%)</f>
        <v>12.600000000000001</v>
      </c>
      <c r="V80" s="14">
        <f t="shared" si="9"/>
        <v>25.200000000000003</v>
      </c>
      <c r="W80" s="15">
        <f t="shared" ref="W80:W105" si="12">SUM(U80/1.13)</f>
        <v>11.150442477876108</v>
      </c>
      <c r="X80" s="15">
        <f t="shared" si="10"/>
        <v>22.300884955752217</v>
      </c>
    </row>
    <row r="81" spans="1:24" ht="70.5" customHeight="1" x14ac:dyDescent="0.45">
      <c r="A81" s="12" t="e" vm="16">
        <v>#VALUE!</v>
      </c>
      <c r="B81" s="12" t="s">
        <v>36</v>
      </c>
      <c r="C81" s="12">
        <v>120</v>
      </c>
      <c r="D81" s="12">
        <v>80</v>
      </c>
      <c r="E81" s="12">
        <v>67</v>
      </c>
      <c r="F81" s="12" t="s">
        <v>238</v>
      </c>
      <c r="G81" s="12" t="s">
        <v>239</v>
      </c>
      <c r="H81" s="12">
        <v>46464</v>
      </c>
      <c r="I81" s="12" t="s">
        <v>118</v>
      </c>
      <c r="J81" s="12" t="s">
        <v>72</v>
      </c>
      <c r="K81" s="12" t="s">
        <v>123</v>
      </c>
      <c r="L81" s="12" t="s">
        <v>43</v>
      </c>
      <c r="M81" s="12" t="s">
        <v>73</v>
      </c>
      <c r="N81" s="12" t="s">
        <v>240</v>
      </c>
      <c r="O81" s="12" t="s">
        <v>75</v>
      </c>
      <c r="P81" s="13" t="s">
        <v>120</v>
      </c>
      <c r="Q81" s="12" t="s">
        <v>121</v>
      </c>
      <c r="R81" s="12">
        <v>12</v>
      </c>
      <c r="S81" s="14">
        <v>72</v>
      </c>
      <c r="T81" s="14">
        <f t="shared" si="8"/>
        <v>864</v>
      </c>
      <c r="U81" s="14">
        <f t="shared" si="11"/>
        <v>10.080000000000002</v>
      </c>
      <c r="V81" s="14">
        <f t="shared" si="9"/>
        <v>120.96000000000002</v>
      </c>
      <c r="W81" s="15">
        <f t="shared" si="12"/>
        <v>8.9203539823008882</v>
      </c>
      <c r="X81" s="15">
        <f t="shared" si="10"/>
        <v>107.04424778761066</v>
      </c>
    </row>
    <row r="82" spans="1:24" ht="70.5" customHeight="1" x14ac:dyDescent="0.45">
      <c r="A82" s="12" t="e" vm="16">
        <v>#VALUE!</v>
      </c>
      <c r="B82" s="12" t="s">
        <v>36</v>
      </c>
      <c r="C82" s="12">
        <v>120</v>
      </c>
      <c r="D82" s="12">
        <v>80</v>
      </c>
      <c r="E82" s="12">
        <v>67</v>
      </c>
      <c r="F82" s="12" t="s">
        <v>241</v>
      </c>
      <c r="G82" s="12" t="s">
        <v>239</v>
      </c>
      <c r="H82" s="12" t="s">
        <v>242</v>
      </c>
      <c r="I82" s="12" t="s">
        <v>118</v>
      </c>
      <c r="J82" s="12" t="s">
        <v>41</v>
      </c>
      <c r="K82" s="12" t="s">
        <v>50</v>
      </c>
      <c r="L82" s="12" t="s">
        <v>43</v>
      </c>
      <c r="M82" s="12" t="s">
        <v>73</v>
      </c>
      <c r="N82" s="12" t="s">
        <v>243</v>
      </c>
      <c r="O82" s="12" t="s">
        <v>75</v>
      </c>
      <c r="P82" s="13" t="s">
        <v>120</v>
      </c>
      <c r="Q82" s="12" t="s">
        <v>121</v>
      </c>
      <c r="R82" s="12">
        <v>7</v>
      </c>
      <c r="S82" s="14">
        <v>72</v>
      </c>
      <c r="T82" s="14">
        <f t="shared" si="8"/>
        <v>504</v>
      </c>
      <c r="U82" s="14">
        <f t="shared" si="11"/>
        <v>10.080000000000002</v>
      </c>
      <c r="V82" s="14">
        <f t="shared" si="9"/>
        <v>70.560000000000016</v>
      </c>
      <c r="W82" s="15">
        <f t="shared" si="12"/>
        <v>8.9203539823008882</v>
      </c>
      <c r="X82" s="15">
        <f t="shared" si="10"/>
        <v>62.442477876106217</v>
      </c>
    </row>
    <row r="83" spans="1:24" ht="70.5" customHeight="1" x14ac:dyDescent="0.45">
      <c r="A83" s="12" t="e" vm="16">
        <v>#VALUE!</v>
      </c>
      <c r="B83" s="12" t="s">
        <v>36</v>
      </c>
      <c r="C83" s="12">
        <v>120</v>
      </c>
      <c r="D83" s="12">
        <v>80</v>
      </c>
      <c r="E83" s="12">
        <v>67</v>
      </c>
      <c r="F83" s="12" t="s">
        <v>244</v>
      </c>
      <c r="G83" s="12" t="s">
        <v>239</v>
      </c>
      <c r="H83" s="12" t="s">
        <v>242</v>
      </c>
      <c r="I83" s="12" t="s">
        <v>118</v>
      </c>
      <c r="J83" s="12" t="s">
        <v>41</v>
      </c>
      <c r="K83" s="12" t="s">
        <v>123</v>
      </c>
      <c r="L83" s="12" t="s">
        <v>43</v>
      </c>
      <c r="M83" s="12" t="s">
        <v>73</v>
      </c>
      <c r="N83" s="12" t="s">
        <v>245</v>
      </c>
      <c r="O83" s="12" t="s">
        <v>75</v>
      </c>
      <c r="P83" s="13" t="s">
        <v>120</v>
      </c>
      <c r="Q83" s="12" t="s">
        <v>121</v>
      </c>
      <c r="R83" s="12">
        <v>50</v>
      </c>
      <c r="S83" s="14">
        <v>72</v>
      </c>
      <c r="T83" s="14">
        <f t="shared" si="8"/>
        <v>3600</v>
      </c>
      <c r="U83" s="14">
        <f t="shared" si="11"/>
        <v>10.080000000000002</v>
      </c>
      <c r="V83" s="14">
        <f t="shared" si="9"/>
        <v>504.00000000000011</v>
      </c>
      <c r="W83" s="15">
        <f t="shared" si="12"/>
        <v>8.9203539823008882</v>
      </c>
      <c r="X83" s="15">
        <f t="shared" si="10"/>
        <v>446.01769911504442</v>
      </c>
    </row>
    <row r="84" spans="1:24" ht="70.5" customHeight="1" x14ac:dyDescent="0.45">
      <c r="A84" s="12" t="e" vm="17">
        <v>#VALUE!</v>
      </c>
      <c r="B84" s="12" t="s">
        <v>36</v>
      </c>
      <c r="C84" s="12">
        <v>120</v>
      </c>
      <c r="D84" s="12">
        <v>80</v>
      </c>
      <c r="E84" s="12">
        <v>67</v>
      </c>
      <c r="F84" s="12" t="s">
        <v>246</v>
      </c>
      <c r="G84" s="12" t="s">
        <v>247</v>
      </c>
      <c r="H84" s="12" t="s">
        <v>248</v>
      </c>
      <c r="I84" s="12" t="s">
        <v>40</v>
      </c>
      <c r="J84" s="12" t="s">
        <v>41</v>
      </c>
      <c r="K84" s="12" t="s">
        <v>53</v>
      </c>
      <c r="L84" s="12" t="s">
        <v>43</v>
      </c>
      <c r="M84" s="12" t="s">
        <v>89</v>
      </c>
      <c r="N84" s="12" t="s">
        <v>249</v>
      </c>
      <c r="O84" s="12" t="s">
        <v>145</v>
      </c>
      <c r="P84" s="13" t="s">
        <v>76</v>
      </c>
      <c r="Q84" s="12" t="s">
        <v>77</v>
      </c>
      <c r="R84" s="12">
        <v>27</v>
      </c>
      <c r="S84" s="14">
        <v>102</v>
      </c>
      <c r="T84" s="14">
        <f t="shared" si="8"/>
        <v>2754</v>
      </c>
      <c r="U84" s="14">
        <f t="shared" si="11"/>
        <v>14.280000000000001</v>
      </c>
      <c r="V84" s="14">
        <f t="shared" si="9"/>
        <v>385.56000000000006</v>
      </c>
      <c r="W84" s="15">
        <f t="shared" si="12"/>
        <v>12.637168141592923</v>
      </c>
      <c r="X84" s="15">
        <f t="shared" si="10"/>
        <v>341.2035398230089</v>
      </c>
    </row>
    <row r="85" spans="1:24" ht="70.5" customHeight="1" x14ac:dyDescent="0.45">
      <c r="A85" s="12" t="e" vm="17">
        <v>#VALUE!</v>
      </c>
      <c r="B85" s="12" t="s">
        <v>36</v>
      </c>
      <c r="C85" s="12">
        <v>120</v>
      </c>
      <c r="D85" s="12">
        <v>80</v>
      </c>
      <c r="E85" s="12">
        <v>67</v>
      </c>
      <c r="F85" s="12" t="s">
        <v>250</v>
      </c>
      <c r="G85" s="12" t="s">
        <v>247</v>
      </c>
      <c r="H85" s="12" t="s">
        <v>248</v>
      </c>
      <c r="I85" s="12" t="s">
        <v>40</v>
      </c>
      <c r="J85" s="12" t="s">
        <v>130</v>
      </c>
      <c r="K85" s="12" t="s">
        <v>14</v>
      </c>
      <c r="L85" s="12" t="s">
        <v>43</v>
      </c>
      <c r="M85" s="12" t="s">
        <v>89</v>
      </c>
      <c r="N85" s="12" t="s">
        <v>251</v>
      </c>
      <c r="O85" s="12" t="s">
        <v>145</v>
      </c>
      <c r="P85" s="13" t="s">
        <v>76</v>
      </c>
      <c r="Q85" s="12" t="s">
        <v>77</v>
      </c>
      <c r="R85" s="12">
        <v>34</v>
      </c>
      <c r="S85" s="14">
        <v>102</v>
      </c>
      <c r="T85" s="14">
        <f t="shared" si="8"/>
        <v>3468</v>
      </c>
      <c r="U85" s="14">
        <f t="shared" si="11"/>
        <v>14.280000000000001</v>
      </c>
      <c r="V85" s="14">
        <f t="shared" si="9"/>
        <v>485.52000000000004</v>
      </c>
      <c r="W85" s="15">
        <f t="shared" si="12"/>
        <v>12.637168141592923</v>
      </c>
      <c r="X85" s="15">
        <f t="shared" si="10"/>
        <v>429.66371681415939</v>
      </c>
    </row>
    <row r="86" spans="1:24" ht="70.5" customHeight="1" x14ac:dyDescent="0.45">
      <c r="A86" s="12" t="e" vm="18">
        <v>#VALUE!</v>
      </c>
      <c r="B86" s="12" t="s">
        <v>36</v>
      </c>
      <c r="C86" s="12">
        <v>120</v>
      </c>
      <c r="D86" s="12">
        <v>80</v>
      </c>
      <c r="E86" s="12">
        <v>67</v>
      </c>
      <c r="F86" s="12" t="s">
        <v>252</v>
      </c>
      <c r="G86" s="12" t="s">
        <v>253</v>
      </c>
      <c r="H86" s="12" t="s">
        <v>254</v>
      </c>
      <c r="I86" s="12" t="s">
        <v>118</v>
      </c>
      <c r="J86" s="12" t="s">
        <v>72</v>
      </c>
      <c r="K86" s="12" t="s">
        <v>123</v>
      </c>
      <c r="L86" s="12" t="s">
        <v>43</v>
      </c>
      <c r="M86" s="12" t="s">
        <v>73</v>
      </c>
      <c r="N86" s="12" t="s">
        <v>255</v>
      </c>
      <c r="O86" s="12" t="s">
        <v>75</v>
      </c>
      <c r="P86" s="13" t="s">
        <v>120</v>
      </c>
      <c r="Q86" s="12" t="s">
        <v>121</v>
      </c>
      <c r="R86" s="12">
        <v>1</v>
      </c>
      <c r="S86" s="14">
        <v>72</v>
      </c>
      <c r="T86" s="14">
        <f t="shared" si="8"/>
        <v>72</v>
      </c>
      <c r="U86" s="14">
        <f t="shared" si="11"/>
        <v>10.080000000000002</v>
      </c>
      <c r="V86" s="14">
        <f t="shared" si="9"/>
        <v>10.080000000000002</v>
      </c>
      <c r="W86" s="15">
        <f t="shared" si="12"/>
        <v>8.9203539823008882</v>
      </c>
      <c r="X86" s="15">
        <f t="shared" si="10"/>
        <v>8.9203539823008882</v>
      </c>
    </row>
    <row r="87" spans="1:24" ht="70.5" customHeight="1" x14ac:dyDescent="0.45">
      <c r="A87" s="12" t="e" vm="18">
        <v>#VALUE!</v>
      </c>
      <c r="B87" s="12" t="s">
        <v>36</v>
      </c>
      <c r="C87" s="12">
        <v>120</v>
      </c>
      <c r="D87" s="12">
        <v>80</v>
      </c>
      <c r="E87" s="12">
        <v>67</v>
      </c>
      <c r="F87" s="12" t="s">
        <v>256</v>
      </c>
      <c r="G87" s="12" t="s">
        <v>253</v>
      </c>
      <c r="H87" s="12" t="s">
        <v>254</v>
      </c>
      <c r="I87" s="12" t="s">
        <v>118</v>
      </c>
      <c r="J87" s="12" t="s">
        <v>130</v>
      </c>
      <c r="K87" s="12" t="s">
        <v>123</v>
      </c>
      <c r="L87" s="12" t="s">
        <v>43</v>
      </c>
      <c r="M87" s="12" t="s">
        <v>73</v>
      </c>
      <c r="N87" s="12" t="s">
        <v>257</v>
      </c>
      <c r="O87" s="12" t="s">
        <v>75</v>
      </c>
      <c r="P87" s="13" t="s">
        <v>120</v>
      </c>
      <c r="Q87" s="12" t="s">
        <v>121</v>
      </c>
      <c r="R87" s="12">
        <v>5</v>
      </c>
      <c r="S87" s="14">
        <v>72</v>
      </c>
      <c r="T87" s="14">
        <f t="shared" si="8"/>
        <v>360</v>
      </c>
      <c r="U87" s="14">
        <f t="shared" si="11"/>
        <v>10.080000000000002</v>
      </c>
      <c r="V87" s="14">
        <f t="shared" si="9"/>
        <v>50.400000000000006</v>
      </c>
      <c r="W87" s="15">
        <f t="shared" si="12"/>
        <v>8.9203539823008882</v>
      </c>
      <c r="X87" s="15">
        <f t="shared" si="10"/>
        <v>44.601769911504441</v>
      </c>
    </row>
    <row r="88" spans="1:24" ht="70.5" customHeight="1" x14ac:dyDescent="0.45">
      <c r="A88" s="12" t="e" vm="19">
        <v>#VALUE!</v>
      </c>
      <c r="B88" s="12" t="s">
        <v>36</v>
      </c>
      <c r="C88" s="12">
        <v>120</v>
      </c>
      <c r="D88" s="12">
        <v>80</v>
      </c>
      <c r="E88" s="12">
        <v>67</v>
      </c>
      <c r="F88" s="12" t="s">
        <v>258</v>
      </c>
      <c r="G88" s="12" t="s">
        <v>259</v>
      </c>
      <c r="H88" s="12" t="s">
        <v>260</v>
      </c>
      <c r="I88" s="12" t="s">
        <v>40</v>
      </c>
      <c r="J88" s="12" t="s">
        <v>72</v>
      </c>
      <c r="K88" s="12" t="s">
        <v>14</v>
      </c>
      <c r="L88" s="12" t="s">
        <v>43</v>
      </c>
      <c r="M88" s="12" t="s">
        <v>73</v>
      </c>
      <c r="N88" s="12" t="s">
        <v>261</v>
      </c>
      <c r="O88" s="12" t="s">
        <v>75</v>
      </c>
      <c r="P88" s="13" t="s">
        <v>120</v>
      </c>
      <c r="Q88" s="12" t="s">
        <v>48</v>
      </c>
      <c r="R88" s="12">
        <v>9</v>
      </c>
      <c r="S88" s="14">
        <v>72</v>
      </c>
      <c r="T88" s="14">
        <f t="shared" si="8"/>
        <v>648</v>
      </c>
      <c r="U88" s="14">
        <f t="shared" si="11"/>
        <v>10.080000000000002</v>
      </c>
      <c r="V88" s="14">
        <f t="shared" si="9"/>
        <v>90.720000000000013</v>
      </c>
      <c r="W88" s="15">
        <f t="shared" si="12"/>
        <v>8.9203539823008882</v>
      </c>
      <c r="X88" s="15">
        <f t="shared" si="10"/>
        <v>80.283185840708001</v>
      </c>
    </row>
    <row r="89" spans="1:24" ht="70.5" customHeight="1" x14ac:dyDescent="0.45">
      <c r="A89" s="12" t="e" vm="19">
        <v>#VALUE!</v>
      </c>
      <c r="B89" s="12" t="s">
        <v>36</v>
      </c>
      <c r="C89" s="12">
        <v>120</v>
      </c>
      <c r="D89" s="12">
        <v>80</v>
      </c>
      <c r="E89" s="12">
        <v>67</v>
      </c>
      <c r="F89" s="12" t="s">
        <v>262</v>
      </c>
      <c r="G89" s="12" t="s">
        <v>259</v>
      </c>
      <c r="H89" s="12" t="s">
        <v>260</v>
      </c>
      <c r="I89" s="12" t="s">
        <v>40</v>
      </c>
      <c r="J89" s="12" t="s">
        <v>72</v>
      </c>
      <c r="K89" s="12" t="s">
        <v>53</v>
      </c>
      <c r="L89" s="12" t="s">
        <v>43</v>
      </c>
      <c r="M89" s="12" t="s">
        <v>73</v>
      </c>
      <c r="N89" s="12" t="s">
        <v>263</v>
      </c>
      <c r="O89" s="12" t="s">
        <v>75</v>
      </c>
      <c r="P89" s="13" t="s">
        <v>120</v>
      </c>
      <c r="Q89" s="12" t="s">
        <v>48</v>
      </c>
      <c r="R89" s="12">
        <v>8</v>
      </c>
      <c r="S89" s="14">
        <v>72</v>
      </c>
      <c r="T89" s="14">
        <f t="shared" si="8"/>
        <v>576</v>
      </c>
      <c r="U89" s="14">
        <f t="shared" si="11"/>
        <v>10.080000000000002</v>
      </c>
      <c r="V89" s="14">
        <f t="shared" si="9"/>
        <v>80.640000000000015</v>
      </c>
      <c r="W89" s="15">
        <f t="shared" si="12"/>
        <v>8.9203539823008882</v>
      </c>
      <c r="X89" s="15">
        <f t="shared" si="10"/>
        <v>71.362831858407105</v>
      </c>
    </row>
    <row r="90" spans="1:24" ht="70.5" customHeight="1" x14ac:dyDescent="0.45">
      <c r="A90" s="12" t="e" vm="19">
        <v>#VALUE!</v>
      </c>
      <c r="B90" s="12" t="s">
        <v>36</v>
      </c>
      <c r="C90" s="12">
        <v>120</v>
      </c>
      <c r="D90" s="12">
        <v>80</v>
      </c>
      <c r="E90" s="12">
        <v>67</v>
      </c>
      <c r="F90" s="12" t="s">
        <v>264</v>
      </c>
      <c r="G90" s="12" t="s">
        <v>259</v>
      </c>
      <c r="H90" s="12" t="s">
        <v>260</v>
      </c>
      <c r="I90" s="12" t="s">
        <v>40</v>
      </c>
      <c r="J90" s="12" t="s">
        <v>41</v>
      </c>
      <c r="K90" s="12" t="s">
        <v>53</v>
      </c>
      <c r="L90" s="12" t="s">
        <v>43</v>
      </c>
      <c r="M90" s="12" t="s">
        <v>73</v>
      </c>
      <c r="N90" s="12" t="s">
        <v>265</v>
      </c>
      <c r="O90" s="12" t="s">
        <v>75</v>
      </c>
      <c r="P90" s="13" t="s">
        <v>120</v>
      </c>
      <c r="Q90" s="12" t="s">
        <v>48</v>
      </c>
      <c r="R90" s="12">
        <v>3</v>
      </c>
      <c r="S90" s="14">
        <v>72</v>
      </c>
      <c r="T90" s="14">
        <f t="shared" si="8"/>
        <v>216</v>
      </c>
      <c r="U90" s="14">
        <f t="shared" si="11"/>
        <v>10.080000000000002</v>
      </c>
      <c r="V90" s="14">
        <f t="shared" si="9"/>
        <v>30.240000000000006</v>
      </c>
      <c r="W90" s="15">
        <f t="shared" si="12"/>
        <v>8.9203539823008882</v>
      </c>
      <c r="X90" s="15">
        <f t="shared" si="10"/>
        <v>26.761061946902664</v>
      </c>
    </row>
    <row r="91" spans="1:24" ht="70.5" customHeight="1" x14ac:dyDescent="0.45">
      <c r="A91" s="12" t="e" vm="20">
        <v>#VALUE!</v>
      </c>
      <c r="B91" s="12" t="s">
        <v>36</v>
      </c>
      <c r="C91" s="12">
        <v>120</v>
      </c>
      <c r="D91" s="12">
        <v>80</v>
      </c>
      <c r="E91" s="12">
        <v>67</v>
      </c>
      <c r="F91" s="12" t="s">
        <v>266</v>
      </c>
      <c r="G91" s="12" t="s">
        <v>267</v>
      </c>
      <c r="H91" s="12" t="s">
        <v>268</v>
      </c>
      <c r="I91" s="12" t="s">
        <v>118</v>
      </c>
      <c r="J91" s="12" t="s">
        <v>79</v>
      </c>
      <c r="K91" s="12" t="s">
        <v>53</v>
      </c>
      <c r="L91" s="12" t="s">
        <v>43</v>
      </c>
      <c r="M91" s="12" t="s">
        <v>73</v>
      </c>
      <c r="N91" s="12" t="s">
        <v>269</v>
      </c>
      <c r="O91" s="12" t="s">
        <v>75</v>
      </c>
      <c r="P91" s="13" t="s">
        <v>120</v>
      </c>
      <c r="Q91" s="12" t="s">
        <v>270</v>
      </c>
      <c r="R91" s="12">
        <v>30</v>
      </c>
      <c r="S91" s="14">
        <v>60</v>
      </c>
      <c r="T91" s="14">
        <f t="shared" si="8"/>
        <v>1800</v>
      </c>
      <c r="U91" s="14">
        <f t="shared" si="11"/>
        <v>8.4</v>
      </c>
      <c r="V91" s="14">
        <f t="shared" si="9"/>
        <v>252</v>
      </c>
      <c r="W91" s="15">
        <f t="shared" si="12"/>
        <v>7.4336283185840717</v>
      </c>
      <c r="X91" s="15">
        <f t="shared" si="10"/>
        <v>223.00884955752215</v>
      </c>
    </row>
    <row r="92" spans="1:24" ht="70.5" customHeight="1" x14ac:dyDescent="0.45">
      <c r="A92" s="12" t="e" vm="20">
        <v>#VALUE!</v>
      </c>
      <c r="B92" s="12" t="s">
        <v>36</v>
      </c>
      <c r="C92" s="12">
        <v>120</v>
      </c>
      <c r="D92" s="12">
        <v>80</v>
      </c>
      <c r="E92" s="12">
        <v>67</v>
      </c>
      <c r="F92" s="12" t="s">
        <v>271</v>
      </c>
      <c r="G92" s="12" t="s">
        <v>267</v>
      </c>
      <c r="H92" s="12" t="s">
        <v>268</v>
      </c>
      <c r="I92" s="12" t="s">
        <v>118</v>
      </c>
      <c r="J92" s="12" t="s">
        <v>79</v>
      </c>
      <c r="K92" s="12" t="s">
        <v>123</v>
      </c>
      <c r="L92" s="12" t="s">
        <v>43</v>
      </c>
      <c r="M92" s="12" t="s">
        <v>73</v>
      </c>
      <c r="N92" s="12" t="s">
        <v>272</v>
      </c>
      <c r="O92" s="12" t="s">
        <v>75</v>
      </c>
      <c r="P92" s="13" t="s">
        <v>120</v>
      </c>
      <c r="Q92" s="12" t="s">
        <v>270</v>
      </c>
      <c r="R92" s="12">
        <v>27</v>
      </c>
      <c r="S92" s="14">
        <v>60</v>
      </c>
      <c r="T92" s="14">
        <f t="shared" si="8"/>
        <v>1620</v>
      </c>
      <c r="U92" s="14">
        <f t="shared" si="11"/>
        <v>8.4</v>
      </c>
      <c r="V92" s="14">
        <f t="shared" si="9"/>
        <v>226.8</v>
      </c>
      <c r="W92" s="15">
        <f t="shared" si="12"/>
        <v>7.4336283185840717</v>
      </c>
      <c r="X92" s="15">
        <f t="shared" si="10"/>
        <v>200.70796460176993</v>
      </c>
    </row>
    <row r="93" spans="1:24" ht="70.5" customHeight="1" x14ac:dyDescent="0.45">
      <c r="A93" s="12" t="e" vm="20">
        <v>#VALUE!</v>
      </c>
      <c r="B93" s="12" t="s">
        <v>36</v>
      </c>
      <c r="C93" s="12">
        <v>120</v>
      </c>
      <c r="D93" s="12">
        <v>80</v>
      </c>
      <c r="E93" s="12">
        <v>67</v>
      </c>
      <c r="F93" s="12" t="s">
        <v>273</v>
      </c>
      <c r="G93" s="12" t="s">
        <v>267</v>
      </c>
      <c r="H93" s="12" t="s">
        <v>268</v>
      </c>
      <c r="I93" s="12" t="s">
        <v>118</v>
      </c>
      <c r="J93" s="12" t="s">
        <v>41</v>
      </c>
      <c r="K93" s="12" t="s">
        <v>53</v>
      </c>
      <c r="L93" s="12" t="s">
        <v>43</v>
      </c>
      <c r="M93" s="12" t="s">
        <v>73</v>
      </c>
      <c r="N93" s="12" t="s">
        <v>274</v>
      </c>
      <c r="O93" s="12" t="s">
        <v>75</v>
      </c>
      <c r="P93" s="13" t="s">
        <v>120</v>
      </c>
      <c r="Q93" s="12" t="s">
        <v>270</v>
      </c>
      <c r="R93" s="12">
        <v>52</v>
      </c>
      <c r="S93" s="14">
        <v>60</v>
      </c>
      <c r="T93" s="14">
        <f t="shared" si="8"/>
        <v>3120</v>
      </c>
      <c r="U93" s="14">
        <f t="shared" si="11"/>
        <v>8.4</v>
      </c>
      <c r="V93" s="14">
        <f t="shared" si="9"/>
        <v>436.8</v>
      </c>
      <c r="W93" s="15">
        <f t="shared" si="12"/>
        <v>7.4336283185840717</v>
      </c>
      <c r="X93" s="15">
        <f t="shared" si="10"/>
        <v>386.54867256637175</v>
      </c>
    </row>
    <row r="94" spans="1:24" ht="70.5" customHeight="1" x14ac:dyDescent="0.45">
      <c r="A94" s="12" t="e" vm="20">
        <v>#VALUE!</v>
      </c>
      <c r="B94" s="12" t="s">
        <v>36</v>
      </c>
      <c r="C94" s="12">
        <v>120</v>
      </c>
      <c r="D94" s="12">
        <v>80</v>
      </c>
      <c r="E94" s="12">
        <v>67</v>
      </c>
      <c r="F94" s="12" t="s">
        <v>275</v>
      </c>
      <c r="G94" s="12" t="s">
        <v>267</v>
      </c>
      <c r="H94" s="12" t="s">
        <v>268</v>
      </c>
      <c r="I94" s="12" t="s">
        <v>118</v>
      </c>
      <c r="J94" s="12" t="s">
        <v>41</v>
      </c>
      <c r="K94" s="12" t="s">
        <v>123</v>
      </c>
      <c r="L94" s="12" t="s">
        <v>43</v>
      </c>
      <c r="M94" s="12" t="s">
        <v>73</v>
      </c>
      <c r="N94" s="12" t="s">
        <v>276</v>
      </c>
      <c r="O94" s="12" t="s">
        <v>75</v>
      </c>
      <c r="P94" s="13" t="s">
        <v>120</v>
      </c>
      <c r="Q94" s="12" t="s">
        <v>270</v>
      </c>
      <c r="R94" s="12">
        <v>60</v>
      </c>
      <c r="S94" s="14">
        <v>60</v>
      </c>
      <c r="T94" s="14">
        <f t="shared" si="8"/>
        <v>3600</v>
      </c>
      <c r="U94" s="14">
        <f t="shared" si="11"/>
        <v>8.4</v>
      </c>
      <c r="V94" s="14">
        <f t="shared" si="9"/>
        <v>504</v>
      </c>
      <c r="W94" s="15">
        <f t="shared" si="12"/>
        <v>7.4336283185840717</v>
      </c>
      <c r="X94" s="15">
        <f t="shared" si="10"/>
        <v>446.01769911504431</v>
      </c>
    </row>
    <row r="95" spans="1:24" ht="70.5" customHeight="1" x14ac:dyDescent="0.45">
      <c r="A95" s="12" t="e" vm="21">
        <v>#VALUE!</v>
      </c>
      <c r="B95" s="12" t="s">
        <v>36</v>
      </c>
      <c r="C95" s="12">
        <v>120</v>
      </c>
      <c r="D95" s="12">
        <v>80</v>
      </c>
      <c r="E95" s="12">
        <v>67</v>
      </c>
      <c r="F95" s="12" t="s">
        <v>277</v>
      </c>
      <c r="G95" s="12" t="s">
        <v>278</v>
      </c>
      <c r="H95" s="12" t="s">
        <v>279</v>
      </c>
      <c r="I95" s="12" t="s">
        <v>118</v>
      </c>
      <c r="J95" s="12" t="s">
        <v>41</v>
      </c>
      <c r="K95" s="12" t="s">
        <v>50</v>
      </c>
      <c r="L95" s="12" t="s">
        <v>43</v>
      </c>
      <c r="M95" s="12" t="s">
        <v>89</v>
      </c>
      <c r="N95" s="12" t="s">
        <v>280</v>
      </c>
      <c r="O95" s="12" t="s">
        <v>136</v>
      </c>
      <c r="P95" s="13" t="s">
        <v>210</v>
      </c>
      <c r="Q95" s="12" t="s">
        <v>146</v>
      </c>
      <c r="R95" s="12">
        <v>18</v>
      </c>
      <c r="S95" s="14">
        <v>72</v>
      </c>
      <c r="T95" s="14">
        <f t="shared" si="8"/>
        <v>1296</v>
      </c>
      <c r="U95" s="14">
        <f t="shared" si="11"/>
        <v>10.080000000000002</v>
      </c>
      <c r="V95" s="14">
        <f t="shared" si="9"/>
        <v>181.44000000000003</v>
      </c>
      <c r="W95" s="15">
        <f t="shared" si="12"/>
        <v>8.9203539823008882</v>
      </c>
      <c r="X95" s="15">
        <f t="shared" si="10"/>
        <v>160.566371681416</v>
      </c>
    </row>
    <row r="96" spans="1:24" ht="70.5" customHeight="1" x14ac:dyDescent="0.45">
      <c r="A96" s="12" t="e" vm="21">
        <v>#VALUE!</v>
      </c>
      <c r="B96" s="12" t="s">
        <v>36</v>
      </c>
      <c r="C96" s="12">
        <v>120</v>
      </c>
      <c r="D96" s="12">
        <v>80</v>
      </c>
      <c r="E96" s="12">
        <v>67</v>
      </c>
      <c r="F96" s="12" t="s">
        <v>281</v>
      </c>
      <c r="G96" s="12" t="s">
        <v>278</v>
      </c>
      <c r="H96" s="12" t="s">
        <v>279</v>
      </c>
      <c r="I96" s="12" t="s">
        <v>118</v>
      </c>
      <c r="J96" s="12" t="s">
        <v>41</v>
      </c>
      <c r="K96" s="12" t="s">
        <v>123</v>
      </c>
      <c r="L96" s="12" t="s">
        <v>43</v>
      </c>
      <c r="M96" s="12" t="s">
        <v>89</v>
      </c>
      <c r="N96" s="12" t="s">
        <v>282</v>
      </c>
      <c r="O96" s="12" t="s">
        <v>136</v>
      </c>
      <c r="P96" s="13" t="s">
        <v>210</v>
      </c>
      <c r="Q96" s="12" t="s">
        <v>146</v>
      </c>
      <c r="R96" s="12">
        <v>11</v>
      </c>
      <c r="S96" s="14">
        <v>72</v>
      </c>
      <c r="T96" s="14">
        <f t="shared" si="8"/>
        <v>792</v>
      </c>
      <c r="U96" s="14">
        <f t="shared" si="11"/>
        <v>10.080000000000002</v>
      </c>
      <c r="V96" s="14">
        <f t="shared" si="9"/>
        <v>110.88000000000002</v>
      </c>
      <c r="W96" s="15">
        <f t="shared" si="12"/>
        <v>8.9203539823008882</v>
      </c>
      <c r="X96" s="15">
        <f t="shared" si="10"/>
        <v>98.123893805309763</v>
      </c>
    </row>
    <row r="97" spans="1:24" ht="70.5" customHeight="1" x14ac:dyDescent="0.45">
      <c r="A97" s="12" t="e" vm="21">
        <v>#VALUE!</v>
      </c>
      <c r="B97" s="12" t="s">
        <v>36</v>
      </c>
      <c r="C97" s="12">
        <v>120</v>
      </c>
      <c r="D97" s="12">
        <v>80</v>
      </c>
      <c r="E97" s="12">
        <v>67</v>
      </c>
      <c r="F97" s="12" t="s">
        <v>283</v>
      </c>
      <c r="G97" s="12" t="s">
        <v>278</v>
      </c>
      <c r="H97" s="12" t="s">
        <v>279</v>
      </c>
      <c r="I97" s="12" t="s">
        <v>118</v>
      </c>
      <c r="J97" s="12" t="s">
        <v>284</v>
      </c>
      <c r="K97" s="12" t="s">
        <v>50</v>
      </c>
      <c r="L97" s="12" t="s">
        <v>43</v>
      </c>
      <c r="M97" s="12" t="s">
        <v>89</v>
      </c>
      <c r="N97" s="12" t="s">
        <v>285</v>
      </c>
      <c r="O97" s="12" t="s">
        <v>136</v>
      </c>
      <c r="P97" s="13" t="s">
        <v>210</v>
      </c>
      <c r="Q97" s="12" t="s">
        <v>146</v>
      </c>
      <c r="R97" s="12">
        <v>1</v>
      </c>
      <c r="S97" s="14">
        <v>72</v>
      </c>
      <c r="T97" s="14">
        <f t="shared" si="8"/>
        <v>72</v>
      </c>
      <c r="U97" s="14">
        <f t="shared" si="11"/>
        <v>10.080000000000002</v>
      </c>
      <c r="V97" s="14">
        <f t="shared" si="9"/>
        <v>10.080000000000002</v>
      </c>
      <c r="W97" s="15">
        <f t="shared" si="12"/>
        <v>8.9203539823008882</v>
      </c>
      <c r="X97" s="15">
        <f t="shared" si="10"/>
        <v>8.9203539823008882</v>
      </c>
    </row>
    <row r="98" spans="1:24" ht="70.5" customHeight="1" x14ac:dyDescent="0.45">
      <c r="A98" s="12" t="e" vm="21">
        <v>#VALUE!</v>
      </c>
      <c r="B98" s="12" t="s">
        <v>36</v>
      </c>
      <c r="C98" s="12">
        <v>120</v>
      </c>
      <c r="D98" s="12">
        <v>80</v>
      </c>
      <c r="E98" s="12">
        <v>67</v>
      </c>
      <c r="F98" s="12" t="s">
        <v>286</v>
      </c>
      <c r="G98" s="12" t="s">
        <v>278</v>
      </c>
      <c r="H98" s="12" t="s">
        <v>279</v>
      </c>
      <c r="I98" s="12" t="s">
        <v>118</v>
      </c>
      <c r="J98" s="12" t="s">
        <v>284</v>
      </c>
      <c r="K98" s="12" t="s">
        <v>123</v>
      </c>
      <c r="L98" s="12" t="s">
        <v>43</v>
      </c>
      <c r="M98" s="12" t="s">
        <v>89</v>
      </c>
      <c r="N98" s="12" t="s">
        <v>287</v>
      </c>
      <c r="O98" s="12" t="s">
        <v>136</v>
      </c>
      <c r="P98" s="13" t="s">
        <v>210</v>
      </c>
      <c r="Q98" s="12" t="s">
        <v>146</v>
      </c>
      <c r="R98" s="12">
        <v>9</v>
      </c>
      <c r="S98" s="14">
        <v>132</v>
      </c>
      <c r="T98" s="14">
        <f t="shared" si="8"/>
        <v>1188</v>
      </c>
      <c r="U98" s="14">
        <f t="shared" si="11"/>
        <v>18.48</v>
      </c>
      <c r="V98" s="14">
        <f t="shared" si="9"/>
        <v>166.32</v>
      </c>
      <c r="W98" s="15">
        <f t="shared" si="12"/>
        <v>16.353982300884958</v>
      </c>
      <c r="X98" s="15">
        <f t="shared" si="10"/>
        <v>147.18584070796462</v>
      </c>
    </row>
    <row r="99" spans="1:24" ht="70.5" customHeight="1" x14ac:dyDescent="0.45">
      <c r="A99" s="12" t="e" vm="21">
        <v>#VALUE!</v>
      </c>
      <c r="B99" s="12" t="s">
        <v>36</v>
      </c>
      <c r="C99" s="12">
        <v>120</v>
      </c>
      <c r="D99" s="12">
        <v>80</v>
      </c>
      <c r="E99" s="12">
        <v>67</v>
      </c>
      <c r="F99" s="12" t="s">
        <v>288</v>
      </c>
      <c r="G99" s="12" t="s">
        <v>278</v>
      </c>
      <c r="H99" s="12" t="s">
        <v>279</v>
      </c>
      <c r="I99" s="12" t="s">
        <v>118</v>
      </c>
      <c r="J99" s="12" t="s">
        <v>130</v>
      </c>
      <c r="K99" s="12" t="s">
        <v>123</v>
      </c>
      <c r="L99" s="12" t="s">
        <v>43</v>
      </c>
      <c r="M99" s="12" t="s">
        <v>89</v>
      </c>
      <c r="N99" s="12" t="s">
        <v>289</v>
      </c>
      <c r="O99" s="12" t="s">
        <v>136</v>
      </c>
      <c r="P99" s="13" t="s">
        <v>210</v>
      </c>
      <c r="Q99" s="12" t="s">
        <v>146</v>
      </c>
      <c r="R99" s="12">
        <v>68</v>
      </c>
      <c r="S99" s="14">
        <v>132</v>
      </c>
      <c r="T99" s="14">
        <f t="shared" si="8"/>
        <v>8976</v>
      </c>
      <c r="U99" s="14">
        <f t="shared" si="11"/>
        <v>18.48</v>
      </c>
      <c r="V99" s="14">
        <f t="shared" si="9"/>
        <v>1256.6400000000001</v>
      </c>
      <c r="W99" s="15">
        <f t="shared" si="12"/>
        <v>16.353982300884958</v>
      </c>
      <c r="X99" s="15">
        <f t="shared" si="10"/>
        <v>1112.0707964601772</v>
      </c>
    </row>
    <row r="100" spans="1:24" ht="70.5" customHeight="1" x14ac:dyDescent="0.45">
      <c r="A100" s="12" t="e" vm="22">
        <v>#VALUE!</v>
      </c>
      <c r="B100" s="12" t="s">
        <v>36</v>
      </c>
      <c r="C100" s="12">
        <v>120</v>
      </c>
      <c r="D100" s="12">
        <v>80</v>
      </c>
      <c r="E100" s="12">
        <v>67</v>
      </c>
      <c r="F100" s="12" t="s">
        <v>290</v>
      </c>
      <c r="G100" s="12" t="s">
        <v>291</v>
      </c>
      <c r="H100" s="12" t="s">
        <v>292</v>
      </c>
      <c r="I100" s="12" t="s">
        <v>40</v>
      </c>
      <c r="J100" s="12" t="s">
        <v>41</v>
      </c>
      <c r="K100" s="12" t="s">
        <v>14</v>
      </c>
      <c r="L100" s="12" t="s">
        <v>43</v>
      </c>
      <c r="M100" s="12" t="s">
        <v>73</v>
      </c>
      <c r="N100" s="12" t="s">
        <v>293</v>
      </c>
      <c r="O100" s="12" t="s">
        <v>75</v>
      </c>
      <c r="P100" s="13" t="s">
        <v>210</v>
      </c>
      <c r="Q100" s="12" t="s">
        <v>77</v>
      </c>
      <c r="R100" s="12">
        <v>9</v>
      </c>
      <c r="S100" s="14">
        <v>132</v>
      </c>
      <c r="T100" s="14">
        <f t="shared" si="8"/>
        <v>1188</v>
      </c>
      <c r="U100" s="14">
        <f t="shared" si="11"/>
        <v>18.48</v>
      </c>
      <c r="V100" s="14">
        <f t="shared" si="9"/>
        <v>166.32</v>
      </c>
      <c r="W100" s="15">
        <f t="shared" si="12"/>
        <v>16.353982300884958</v>
      </c>
      <c r="X100" s="15">
        <f t="shared" si="10"/>
        <v>147.18584070796462</v>
      </c>
    </row>
    <row r="101" spans="1:24" ht="70.5" customHeight="1" x14ac:dyDescent="0.45">
      <c r="A101" s="12" t="e" vm="22">
        <v>#VALUE!</v>
      </c>
      <c r="B101" s="12" t="s">
        <v>36</v>
      </c>
      <c r="C101" s="12">
        <v>120</v>
      </c>
      <c r="D101" s="12">
        <v>80</v>
      </c>
      <c r="E101" s="12">
        <v>67</v>
      </c>
      <c r="F101" s="12" t="s">
        <v>294</v>
      </c>
      <c r="G101" s="12" t="s">
        <v>291</v>
      </c>
      <c r="H101" s="12" t="s">
        <v>292</v>
      </c>
      <c r="I101" s="12" t="s">
        <v>40</v>
      </c>
      <c r="J101" s="12" t="s">
        <v>41</v>
      </c>
      <c r="K101" s="12" t="s">
        <v>53</v>
      </c>
      <c r="L101" s="12" t="s">
        <v>43</v>
      </c>
      <c r="M101" s="12" t="s">
        <v>73</v>
      </c>
      <c r="N101" s="12" t="s">
        <v>295</v>
      </c>
      <c r="O101" s="12" t="s">
        <v>75</v>
      </c>
      <c r="P101" s="13" t="s">
        <v>210</v>
      </c>
      <c r="Q101" s="12" t="s">
        <v>77</v>
      </c>
      <c r="R101" s="12">
        <v>20</v>
      </c>
      <c r="S101" s="14">
        <v>93</v>
      </c>
      <c r="T101" s="14">
        <f t="shared" si="8"/>
        <v>1860</v>
      </c>
      <c r="U101" s="14">
        <f t="shared" si="11"/>
        <v>13.020000000000001</v>
      </c>
      <c r="V101" s="14">
        <f t="shared" si="9"/>
        <v>260.40000000000003</v>
      </c>
      <c r="W101" s="15">
        <f t="shared" si="12"/>
        <v>11.522123893805311</v>
      </c>
      <c r="X101" s="15">
        <f t="shared" si="10"/>
        <v>230.44247787610624</v>
      </c>
    </row>
    <row r="102" spans="1:24" ht="70.5" customHeight="1" x14ac:dyDescent="0.45">
      <c r="A102" s="12" t="e" vm="22">
        <v>#VALUE!</v>
      </c>
      <c r="B102" s="12" t="s">
        <v>36</v>
      </c>
      <c r="C102" s="12">
        <v>120</v>
      </c>
      <c r="D102" s="12">
        <v>80</v>
      </c>
      <c r="E102" s="12">
        <v>67</v>
      </c>
      <c r="F102" s="12" t="s">
        <v>296</v>
      </c>
      <c r="G102" s="12" t="s">
        <v>291</v>
      </c>
      <c r="H102" s="12" t="s">
        <v>292</v>
      </c>
      <c r="I102" s="12" t="s">
        <v>40</v>
      </c>
      <c r="J102" s="12" t="s">
        <v>130</v>
      </c>
      <c r="K102" s="12" t="s">
        <v>14</v>
      </c>
      <c r="L102" s="12" t="s">
        <v>43</v>
      </c>
      <c r="M102" s="12" t="s">
        <v>73</v>
      </c>
      <c r="N102" s="12" t="s">
        <v>297</v>
      </c>
      <c r="O102" s="12" t="s">
        <v>75</v>
      </c>
      <c r="P102" s="13" t="s">
        <v>210</v>
      </c>
      <c r="Q102" s="12" t="s">
        <v>77</v>
      </c>
      <c r="R102" s="12">
        <v>3</v>
      </c>
      <c r="S102" s="14">
        <v>93</v>
      </c>
      <c r="T102" s="14">
        <f t="shared" si="8"/>
        <v>279</v>
      </c>
      <c r="U102" s="14">
        <f t="shared" si="11"/>
        <v>13.020000000000001</v>
      </c>
      <c r="V102" s="14">
        <f t="shared" si="9"/>
        <v>39.06</v>
      </c>
      <c r="W102" s="15">
        <f t="shared" si="12"/>
        <v>11.522123893805311</v>
      </c>
      <c r="X102" s="15">
        <f t="shared" si="10"/>
        <v>34.56637168141593</v>
      </c>
    </row>
    <row r="103" spans="1:24" ht="70.5" customHeight="1" x14ac:dyDescent="0.45">
      <c r="A103" s="12" t="e" vm="23">
        <v>#VALUE!</v>
      </c>
      <c r="B103" s="12" t="s">
        <v>36</v>
      </c>
      <c r="C103" s="12">
        <v>120</v>
      </c>
      <c r="D103" s="12">
        <v>80</v>
      </c>
      <c r="E103" s="12">
        <v>67</v>
      </c>
      <c r="F103" s="12" t="s">
        <v>298</v>
      </c>
      <c r="G103" s="12" t="s">
        <v>299</v>
      </c>
      <c r="H103" s="12" t="s">
        <v>300</v>
      </c>
      <c r="I103" s="12" t="s">
        <v>40</v>
      </c>
      <c r="J103" s="12" t="s">
        <v>41</v>
      </c>
      <c r="K103" s="12" t="s">
        <v>14</v>
      </c>
      <c r="L103" s="12" t="s">
        <v>43</v>
      </c>
      <c r="M103" s="12" t="s">
        <v>89</v>
      </c>
      <c r="N103" s="12" t="s">
        <v>301</v>
      </c>
      <c r="O103" s="12" t="s">
        <v>302</v>
      </c>
      <c r="P103" s="13" t="s">
        <v>303</v>
      </c>
      <c r="Q103" s="12" t="s">
        <v>77</v>
      </c>
      <c r="R103" s="12">
        <v>1</v>
      </c>
      <c r="S103" s="14">
        <v>93</v>
      </c>
      <c r="T103" s="14">
        <f t="shared" si="8"/>
        <v>93</v>
      </c>
      <c r="U103" s="14">
        <f t="shared" si="11"/>
        <v>13.020000000000001</v>
      </c>
      <c r="V103" s="14">
        <f t="shared" si="9"/>
        <v>13.020000000000001</v>
      </c>
      <c r="W103" s="15">
        <f t="shared" si="12"/>
        <v>11.522123893805311</v>
      </c>
      <c r="X103" s="15">
        <f t="shared" si="10"/>
        <v>11.522123893805311</v>
      </c>
    </row>
    <row r="104" spans="1:24" ht="70.5" customHeight="1" x14ac:dyDescent="0.45">
      <c r="A104" s="12" t="e" vm="23">
        <v>#VALUE!</v>
      </c>
      <c r="B104" s="12" t="s">
        <v>36</v>
      </c>
      <c r="C104" s="12">
        <v>120</v>
      </c>
      <c r="D104" s="12">
        <v>80</v>
      </c>
      <c r="E104" s="12">
        <v>67</v>
      </c>
      <c r="F104" s="12" t="s">
        <v>304</v>
      </c>
      <c r="G104" s="12" t="s">
        <v>299</v>
      </c>
      <c r="H104" s="12" t="s">
        <v>300</v>
      </c>
      <c r="I104" s="12" t="s">
        <v>40</v>
      </c>
      <c r="J104" s="12" t="s">
        <v>41</v>
      </c>
      <c r="K104" s="12" t="s">
        <v>53</v>
      </c>
      <c r="L104" s="12" t="s">
        <v>43</v>
      </c>
      <c r="M104" s="12" t="s">
        <v>89</v>
      </c>
      <c r="N104" s="12" t="s">
        <v>305</v>
      </c>
      <c r="O104" s="12" t="s">
        <v>302</v>
      </c>
      <c r="P104" s="13" t="s">
        <v>303</v>
      </c>
      <c r="Q104" s="12" t="s">
        <v>77</v>
      </c>
      <c r="R104" s="12">
        <v>9</v>
      </c>
      <c r="S104" s="14">
        <v>93</v>
      </c>
      <c r="T104" s="14">
        <f t="shared" si="8"/>
        <v>837</v>
      </c>
      <c r="U104" s="14">
        <f t="shared" si="11"/>
        <v>13.020000000000001</v>
      </c>
      <c r="V104" s="14">
        <f t="shared" si="9"/>
        <v>117.18</v>
      </c>
      <c r="W104" s="15">
        <f t="shared" si="12"/>
        <v>11.522123893805311</v>
      </c>
      <c r="X104" s="15">
        <f t="shared" si="10"/>
        <v>103.6991150442478</v>
      </c>
    </row>
    <row r="105" spans="1:24" ht="70.5" customHeight="1" x14ac:dyDescent="0.45">
      <c r="A105" s="12" t="e" vm="23">
        <v>#VALUE!</v>
      </c>
      <c r="B105" s="12" t="s">
        <v>36</v>
      </c>
      <c r="C105" s="12">
        <v>120</v>
      </c>
      <c r="D105" s="12">
        <v>80</v>
      </c>
      <c r="E105" s="12">
        <v>67</v>
      </c>
      <c r="F105" s="12" t="s">
        <v>306</v>
      </c>
      <c r="G105" s="12" t="s">
        <v>299</v>
      </c>
      <c r="H105" s="12" t="s">
        <v>300</v>
      </c>
      <c r="I105" s="12" t="s">
        <v>40</v>
      </c>
      <c r="J105" s="12" t="s">
        <v>130</v>
      </c>
      <c r="K105" s="12" t="s">
        <v>53</v>
      </c>
      <c r="L105" s="12" t="s">
        <v>43</v>
      </c>
      <c r="M105" s="12" t="s">
        <v>89</v>
      </c>
      <c r="N105" s="12" t="s">
        <v>307</v>
      </c>
      <c r="O105" s="12" t="s">
        <v>302</v>
      </c>
      <c r="P105" s="13" t="s">
        <v>303</v>
      </c>
      <c r="Q105" s="12" t="s">
        <v>77</v>
      </c>
      <c r="R105" s="12">
        <v>10</v>
      </c>
      <c r="S105" s="14">
        <v>93</v>
      </c>
      <c r="T105" s="14">
        <f t="shared" si="8"/>
        <v>930</v>
      </c>
      <c r="U105" s="14">
        <f t="shared" si="11"/>
        <v>13.020000000000001</v>
      </c>
      <c r="V105" s="14">
        <f t="shared" si="9"/>
        <v>130.20000000000002</v>
      </c>
      <c r="W105" s="15">
        <f t="shared" si="12"/>
        <v>11.522123893805311</v>
      </c>
      <c r="X105" s="15">
        <f t="shared" si="10"/>
        <v>115.22123893805312</v>
      </c>
    </row>
    <row r="106" spans="1:24" s="3" customFormat="1" x14ac:dyDescent="0.4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9"/>
      <c r="Q106" s="8"/>
      <c r="R106" s="8">
        <f>SUM(R15:R105)</f>
        <v>1717</v>
      </c>
      <c r="S106" s="10"/>
      <c r="T106" s="10">
        <f t="shared" ref="T106:X106" si="13">SUM(T15:T105)</f>
        <v>156302</v>
      </c>
      <c r="U106" s="10"/>
      <c r="V106" s="10">
        <f t="shared" si="13"/>
        <v>21882.28000000001</v>
      </c>
      <c r="W106" s="11"/>
      <c r="X106" s="11">
        <f t="shared" si="13"/>
        <v>19364.849557522128</v>
      </c>
    </row>
    <row r="109" spans="1:24" x14ac:dyDescent="0.45">
      <c r="R109" s="2"/>
    </row>
    <row r="111" spans="1:24" x14ac:dyDescent="0.45">
      <c r="R111" s="2"/>
    </row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B1B886-0FBD-494D-A9AB-FC92CB0E0E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1B6BB2-C3E9-4681-8339-BD1DA9183BEF}">
  <ds:schemaRefs>
    <ds:schemaRef ds:uri="http://schemas.microsoft.com/office/2006/documentManagement/types"/>
    <ds:schemaRef ds:uri="http://schemas.openxmlformats.org/package/2006/metadata/core-properties"/>
    <ds:schemaRef ds:uri="3287f65e-bd81-4ef8-9d4a-f770dbe35018"/>
    <ds:schemaRef ds:uri="534545f7-dfad-40dc-8880-0a5cc848d94b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8C93FF3-2B1F-40B0-B679-AF25FA13B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Bosco</dc:creator>
  <cp:keywords/>
  <dc:description/>
  <cp:lastModifiedBy>Ikenna Monza Trading</cp:lastModifiedBy>
  <cp:revision/>
  <dcterms:created xsi:type="dcterms:W3CDTF">2026-01-14T17:32:31Z</dcterms:created>
  <dcterms:modified xsi:type="dcterms:W3CDTF">2026-04-21T14:04:55Z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