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Monza Trading\2026 OFFERS\Housewares\"/>
    </mc:Choice>
  </mc:AlternateContent>
  <xr:revisionPtr revIDLastSave="0" documentId="13_ncr:1_{BA4E6F58-5D5E-4260-908A-E24FD810D59F}" xr6:coauthVersionLast="47" xr6:coauthVersionMax="47" xr10:uidLastSave="{00000000-0000-0000-0000-000000000000}"/>
  <bookViews>
    <workbookView xWindow="-98" yWindow="-98" windowWidth="21795" windowHeight="13695" xr2:uid="{00000000-000D-0000-FFFF-FFFF00000000}"/>
  </bookViews>
  <sheets>
    <sheet name="OFF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1" l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15" i="1"/>
  <c r="J50" i="1" s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15" i="1"/>
  <c r="P16" i="1" l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O15" i="1"/>
  <c r="P15" i="1" s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15" i="1"/>
  <c r="N50" i="1" l="1"/>
  <c r="L50" i="1"/>
  <c r="P50" i="1"/>
</calcChain>
</file>

<file path=xl/sharedStrings.xml><?xml version="1.0" encoding="utf-8"?>
<sst xmlns="http://schemas.openxmlformats.org/spreadsheetml/2006/main" count="168" uniqueCount="80">
  <si>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</si>
  <si>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</si>
  <si>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</si>
  <si>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</si>
  <si>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</si>
  <si>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</si>
  <si>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</si>
  <si>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</si>
  <si>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</si>
  <si>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</si>
  <si>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</si>
  <si>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</si>
  <si>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Interne code</t>
  </si>
  <si>
    <t>PRODUCT NAME</t>
  </si>
  <si>
    <t>Eenheid</t>
  </si>
  <si>
    <t>Magaz. EV</t>
  </si>
  <si>
    <t>Picklocatie</t>
  </si>
  <si>
    <t>Origine</t>
  </si>
  <si>
    <t>Statistieknr.</t>
  </si>
  <si>
    <t>IMAGE</t>
  </si>
  <si>
    <t>RRP £</t>
  </si>
  <si>
    <t>RRP TOT £</t>
  </si>
  <si>
    <t>RRP €</t>
  </si>
  <si>
    <t>RRP TOT €</t>
  </si>
  <si>
    <t>COST €</t>
  </si>
  <si>
    <t>COST TOT €</t>
  </si>
  <si>
    <t>COST £</t>
  </si>
  <si>
    <t>COST TOT £</t>
  </si>
  <si>
    <t>BLOEMVAASJE 13CM PORSELEIN "V&amp;B LOOK"</t>
  </si>
  <si>
    <t>P.ST.</t>
  </si>
  <si>
    <t>E-8-3-1.1</t>
  </si>
  <si>
    <t>China</t>
  </si>
  <si>
    <t>BORD HP DIEP 23CM "V&amp;B LOOK"</t>
  </si>
  <si>
    <t>E-6-3-2.1</t>
  </si>
  <si>
    <t>BORD HP DIEP 29CM "V&amp;B LOOK"</t>
  </si>
  <si>
    <t>BORD HP PLAT 29CM "V&amp;B LOOK"</t>
  </si>
  <si>
    <t>E-1-3-3.1</t>
  </si>
  <si>
    <t>BORD HP PLAT 32CM "V&amp;B LOOK"</t>
  </si>
  <si>
    <t>KOFFIEKOP HP 10CL ESPRESSO "V&amp;B LOOK"</t>
  </si>
  <si>
    <t>E-7-3-3.1</t>
  </si>
  <si>
    <t>MOK 30CL "V&amp;B LOOK"</t>
  </si>
  <si>
    <t>E-6-3-3.1</t>
  </si>
  <si>
    <t>SCHAAL HP 10 CMØ "V&amp;B LOOK"</t>
  </si>
  <si>
    <t>E-8-2-2</t>
  </si>
  <si>
    <t>SCHAAL HP 13 CMØ "V&amp;B LOOK"</t>
  </si>
  <si>
    <t>SCHAAL HP 15 CMØ "V&amp;B LOOK"</t>
  </si>
  <si>
    <t>SCHAAL HP OVAAL PLAT 21CM "V&amp;B LOOK"</t>
  </si>
  <si>
    <t>SCHAAL HP OVAAL PLAT 30CM "V&amp;B LOOK"</t>
  </si>
  <si>
    <t>SCHAAL HP OVAAL PLAT 36CM "V&amp;B LOOK"</t>
  </si>
  <si>
    <t>THEEPOT / KOFFIEPOT PORSELEIN 100CL "V&amp;B LOOK"</t>
  </si>
  <si>
    <t>THEEPOT / KOFFIEPOT PORSELEIN 30CL "V&amp;B LOOK"</t>
  </si>
  <si>
    <t>THEEPOT / KOFFIEPOT PORSELEIN 40CL "V&amp;B LOOK"</t>
  </si>
  <si>
    <t>E-10-2-1</t>
  </si>
  <si>
    <t>BLOEMVAASJE 13CM PORSELEIN "V&amp;B DAMASCO"</t>
  </si>
  <si>
    <t>BORD HP DIEP 23CM "V&amp;B DAMASCO"</t>
  </si>
  <si>
    <t>BORD HP DIEP 29CM "V&amp;B DAMASCO"</t>
  </si>
  <si>
    <t>BORD HP PLAT 21CM "V&amp;B DAMASCO"</t>
  </si>
  <si>
    <t>E-4-3-1.1</t>
  </si>
  <si>
    <t>BORD HP PLAT 27CM "V&amp;B DAMASCO"</t>
  </si>
  <si>
    <t>E-2-3-1.1</t>
  </si>
  <si>
    <t>BORD HP PLAT 29CM "V&amp;B DAMASCO"</t>
  </si>
  <si>
    <t>BORD HP PLAT 32CM "V&amp;B DAMASCO"</t>
  </si>
  <si>
    <t>KOFFIEKOP HP 10CL COMPLEET MET SCHOTEL "V&amp;B DAMASCO"</t>
  </si>
  <si>
    <t>SET</t>
  </si>
  <si>
    <t>G-9-3-2.1</t>
  </si>
  <si>
    <t>KOFFIEKOP HP 10CL GRIEKS/ESPRESSO "V&amp;B DAMASCO"</t>
  </si>
  <si>
    <t>E-10-2-5</t>
  </si>
  <si>
    <t>MELKKAN PORSELEIN 15CL "V&amp;B DAMASCO"</t>
  </si>
  <si>
    <t>PEPERSTROOIER PORSELEIN "V&amp;B DAMASCO"</t>
  </si>
  <si>
    <t>RIJSTKOM HP 9 CMØ "V&amp;B DAMASCO"</t>
  </si>
  <si>
    <t>SCHAAL HP OVAAL PLAT 21CM "V&amp;B DAMASCO"</t>
  </si>
  <si>
    <t>SCHAAL HP OVAAL PLAT 30CM "V&amp;B DAMASCO"</t>
  </si>
  <si>
    <t>SCHAAL HP OVAAL PLAT 36CM "V&amp;B DAMASCO"</t>
  </si>
  <si>
    <t>SCHOTEL HP V. KOFFIEKOP 20CL "V&amp;B DAMASCO"</t>
  </si>
  <si>
    <t>E-3-3-2.1</t>
  </si>
  <si>
    <t>THEEKOP HP 20CL COMPLEET MET SCHOTEL "V&amp;B DAMASCO"</t>
  </si>
  <si>
    <t>E-3-2-5</t>
  </si>
  <si>
    <t>THEEPOT / KOFFIEPOT PORSELEIN 100CL "V&amp;B DAMASCO"</t>
  </si>
  <si>
    <t>E-8-2-3</t>
  </si>
  <si>
    <t>ZOUTSTROOIER PORSELEIN "V&amp;B DAMASCO"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</si>
</sst>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£-809]* #,##0.00_-;\-[$£-809]* #,##0.00_-;_-[$£-809]* &quot;-&quot;??_-;_-@_-"/>
    <numFmt numFmtId="165" formatCode="_([$€-2]\ * #,##0.00_);_([$€-2]\ * \(#,##0.00\);_([$€-2]\ * &quot;-&quot;??_);_(@_)"/>
  </numFmts>
  <fonts count="6">
    <font>
      <sz val="10"/>
      <color rgb="FF000000"/>
      <name val="Times New Roman"/>
      <charset val="204"/>
    </font>
    <font>
      <b/>
      <sz val="12"/>
      <color theme="1"/>
      <name val="Calibri (Body)"/>
    </font>
    <font>
      <sz val="12"/>
      <color rgb="FF000000"/>
      <name val="Calibri (Body)"/>
    </font>
    <font>
      <b/>
      <sz val="12"/>
      <color theme="4" tint="-0.499984740745262"/>
      <name val="Calibri (Body)"/>
    </font>
    <font>
      <sz val="12"/>
      <name val="Calibri (Body)"/>
    </font>
    <font>
      <b/>
      <sz val="12"/>
      <color rgb="FF000000"/>
      <name val="Calibri (Body)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 applyAlignment="1">
      <alignment horizontal="left" vertical="top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5" fontId="1" fillId="4" borderId="4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" fontId="1" fillId="4" borderId="4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15</xdr:row>
      <xdr:rowOff>0</xdr:rowOff>
    </xdr:from>
    <xdr:to>
      <xdr:col>7</xdr:col>
      <xdr:colOff>704849</xdr:colOff>
      <xdr:row>15</xdr:row>
      <xdr:rowOff>630315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D1649217-05B0-5900-4E6D-99775ECC1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1875" y="3467100"/>
          <a:ext cx="704849" cy="63031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647700</xdr:colOff>
      <xdr:row>16</xdr:row>
      <xdr:rowOff>587561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B2F06D5F-204E-BEA6-0327-50866C9A6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075" y="1476375"/>
          <a:ext cx="647700" cy="587561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17</xdr:row>
      <xdr:rowOff>1</xdr:rowOff>
    </xdr:from>
    <xdr:to>
      <xdr:col>7</xdr:col>
      <xdr:colOff>676275</xdr:colOff>
      <xdr:row>17</xdr:row>
      <xdr:rowOff>602376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9DC3B981-7E93-BB6B-6C6A-C69392AF5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3333" y="4762501"/>
          <a:ext cx="676275" cy="602375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18</xdr:row>
      <xdr:rowOff>1</xdr:rowOff>
    </xdr:from>
    <xdr:to>
      <xdr:col>7</xdr:col>
      <xdr:colOff>684387</xdr:colOff>
      <xdr:row>18</xdr:row>
      <xdr:rowOff>609600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867BFD0E-F65A-143F-5752-AC61139EF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076" y="2762251"/>
          <a:ext cx="684386" cy="609599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619125</xdr:colOff>
      <xdr:row>19</xdr:row>
      <xdr:rowOff>598078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4B6FC5F0-B2D0-8F06-10B5-2AD263A8F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3333" y="6053667"/>
          <a:ext cx="619125" cy="59807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619125</xdr:colOff>
      <xdr:row>20</xdr:row>
      <xdr:rowOff>598078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16E9D29B-A999-4F3E-8BE3-4E88ED684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3333" y="6699250"/>
          <a:ext cx="619125" cy="59807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752475</xdr:colOff>
      <xdr:row>21</xdr:row>
      <xdr:rowOff>567502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0CF9A382-6A87-4E23-A345-EEA95898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3333" y="7344833"/>
          <a:ext cx="752475" cy="56750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</xdr:row>
      <xdr:rowOff>1</xdr:rowOff>
    </xdr:from>
    <xdr:to>
      <xdr:col>7</xdr:col>
      <xdr:colOff>705313</xdr:colOff>
      <xdr:row>22</xdr:row>
      <xdr:rowOff>581025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51EC255E-6FEE-2A70-8D76-35A1DF163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3333" y="7979834"/>
          <a:ext cx="705313" cy="581024"/>
        </a:xfrm>
        <a:prstGeom prst="rect">
          <a:avLst/>
        </a:prstGeom>
      </xdr:spPr>
    </xdr:pic>
    <xdr:clientData/>
  </xdr:twoCellAnchor>
  <xdr:twoCellAnchor editAs="oneCell">
    <xdr:from>
      <xdr:col>7</xdr:col>
      <xdr:colOff>219076</xdr:colOff>
      <xdr:row>14</xdr:row>
      <xdr:rowOff>19051</xdr:rowOff>
    </xdr:from>
    <xdr:to>
      <xdr:col>7</xdr:col>
      <xdr:colOff>513564</xdr:colOff>
      <xdr:row>14</xdr:row>
      <xdr:rowOff>619125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FC031B15-1436-8F4B-E2B5-1EB6C8447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4176" y="2876551"/>
          <a:ext cx="294488" cy="60007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751612</xdr:colOff>
      <xdr:row>24</xdr:row>
      <xdr:rowOff>504825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id="{55358AD4-6893-4F09-AB20-22E5AD8AD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3333" y="9271000"/>
          <a:ext cx="751612" cy="504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751612</xdr:colOff>
      <xdr:row>25</xdr:row>
      <xdr:rowOff>504825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C95A184E-0D9B-4A07-99B9-F420AA442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075" y="7334250"/>
          <a:ext cx="751612" cy="5048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751612</xdr:colOff>
      <xdr:row>26</xdr:row>
      <xdr:rowOff>504825</xdr:rowOff>
    </xdr:to>
    <xdr:pic>
      <xdr:nvPicPr>
        <xdr:cNvPr id="29" name="Afbeelding 28">
          <a:extLst>
            <a:ext uri="{FF2B5EF4-FFF2-40B4-BE49-F238E27FC236}">
              <a16:creationId xmlns:a16="http://schemas.microsoft.com/office/drawing/2014/main" id="{CFA6E0DE-CFD5-42B7-99DF-6DE6B95D1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075" y="8001000"/>
          <a:ext cx="751612" cy="504825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27</xdr:row>
      <xdr:rowOff>0</xdr:rowOff>
    </xdr:from>
    <xdr:to>
      <xdr:col>7</xdr:col>
      <xdr:colOff>751211</xdr:colOff>
      <xdr:row>27</xdr:row>
      <xdr:rowOff>552450</xdr:rowOff>
    </xdr:to>
    <xdr:pic>
      <xdr:nvPicPr>
        <xdr:cNvPr id="31" name="Afbeelding 30">
          <a:extLst>
            <a:ext uri="{FF2B5EF4-FFF2-40B4-BE49-F238E27FC236}">
              <a16:creationId xmlns:a16="http://schemas.microsoft.com/office/drawing/2014/main" id="{2476EC6D-C051-83B5-6237-486DF7F1F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076" y="8658225"/>
          <a:ext cx="751210" cy="5524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751210</xdr:colOff>
      <xdr:row>28</xdr:row>
      <xdr:rowOff>552450</xdr:rowOff>
    </xdr:to>
    <xdr:pic>
      <xdr:nvPicPr>
        <xdr:cNvPr id="32" name="Afbeelding 31">
          <a:extLst>
            <a:ext uri="{FF2B5EF4-FFF2-40B4-BE49-F238E27FC236}">
              <a16:creationId xmlns:a16="http://schemas.microsoft.com/office/drawing/2014/main" id="{701EC25B-4601-4596-9BFE-F7C4440F1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075" y="9296400"/>
          <a:ext cx="751210" cy="5524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751210</xdr:colOff>
      <xdr:row>29</xdr:row>
      <xdr:rowOff>552450</xdr:rowOff>
    </xdr:to>
    <xdr:pic>
      <xdr:nvPicPr>
        <xdr:cNvPr id="33" name="Afbeelding 32">
          <a:extLst>
            <a:ext uri="{FF2B5EF4-FFF2-40B4-BE49-F238E27FC236}">
              <a16:creationId xmlns:a16="http://schemas.microsoft.com/office/drawing/2014/main" id="{210F04E0-65E0-4099-B379-6696B76FB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3333" y="12498917"/>
          <a:ext cx="751210" cy="552450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190500</xdr:colOff>
      <xdr:row>30</xdr:row>
      <xdr:rowOff>9525</xdr:rowOff>
    </xdr:from>
    <xdr:to>
      <xdr:col>7</xdr:col>
      <xdr:colOff>561975</xdr:colOff>
      <xdr:row>30</xdr:row>
      <xdr:rowOff>571231</xdr:rowOff>
    </xdr:to>
    <xdr:pic>
      <xdr:nvPicPr>
        <xdr:cNvPr id="37" name="Afbeelding 36">
          <a:extLst>
            <a:ext uri="{FF2B5EF4-FFF2-40B4-BE49-F238E27FC236}">
              <a16:creationId xmlns:a16="http://schemas.microsoft.com/office/drawing/2014/main" id="{161D099D-0E45-FACF-A4D4-ADFFBA3B3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8575" y="10591800"/>
          <a:ext cx="371475" cy="56170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657225</xdr:colOff>
      <xdr:row>31</xdr:row>
      <xdr:rowOff>565181</xdr:rowOff>
    </xdr:to>
    <xdr:pic>
      <xdr:nvPicPr>
        <xdr:cNvPr id="39" name="Afbeelding 38">
          <a:extLst>
            <a:ext uri="{FF2B5EF4-FFF2-40B4-BE49-F238E27FC236}">
              <a16:creationId xmlns:a16="http://schemas.microsoft.com/office/drawing/2014/main" id="{64101089-FA0B-3F7F-92DC-DD5BBE492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075" y="11229975"/>
          <a:ext cx="657225" cy="565181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</xdr:colOff>
      <xdr:row>32</xdr:row>
      <xdr:rowOff>180975</xdr:rowOff>
    </xdr:from>
    <xdr:to>
      <xdr:col>7</xdr:col>
      <xdr:colOff>734386</xdr:colOff>
      <xdr:row>32</xdr:row>
      <xdr:rowOff>428625</xdr:rowOff>
    </xdr:to>
    <xdr:pic>
      <xdr:nvPicPr>
        <xdr:cNvPr id="41" name="Afbeelding 40">
          <a:extLst>
            <a:ext uri="{FF2B5EF4-FFF2-40B4-BE49-F238E27FC236}">
              <a16:creationId xmlns:a16="http://schemas.microsoft.com/office/drawing/2014/main" id="{AA0660DE-7196-E48B-F1EA-F1F6C4D42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5225" y="12049125"/>
          <a:ext cx="677236" cy="24765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33</xdr:row>
      <xdr:rowOff>0</xdr:rowOff>
    </xdr:from>
    <xdr:to>
      <xdr:col>7</xdr:col>
      <xdr:colOff>571500</xdr:colOff>
      <xdr:row>33</xdr:row>
      <xdr:rowOff>559992</xdr:rowOff>
    </xdr:to>
    <xdr:pic>
      <xdr:nvPicPr>
        <xdr:cNvPr id="44" name="Afbeelding 43">
          <a:extLst>
            <a:ext uri="{FF2B5EF4-FFF2-40B4-BE49-F238E27FC236}">
              <a16:creationId xmlns:a16="http://schemas.microsoft.com/office/drawing/2014/main" id="{6C78EDF6-95A6-8264-BADC-2E3365B0D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076" y="12525375"/>
          <a:ext cx="571499" cy="55999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571499</xdr:colOff>
      <xdr:row>34</xdr:row>
      <xdr:rowOff>559992</xdr:rowOff>
    </xdr:to>
    <xdr:pic>
      <xdr:nvPicPr>
        <xdr:cNvPr id="45" name="Afbeelding 44">
          <a:extLst>
            <a:ext uri="{FF2B5EF4-FFF2-40B4-BE49-F238E27FC236}">
              <a16:creationId xmlns:a16="http://schemas.microsoft.com/office/drawing/2014/main" id="{EDC3B6B9-5AB2-4909-9434-71153EE20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075" y="13173075"/>
          <a:ext cx="571499" cy="55999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571499</xdr:colOff>
      <xdr:row>35</xdr:row>
      <xdr:rowOff>559992</xdr:rowOff>
    </xdr:to>
    <xdr:pic>
      <xdr:nvPicPr>
        <xdr:cNvPr id="46" name="Afbeelding 45">
          <a:extLst>
            <a:ext uri="{FF2B5EF4-FFF2-40B4-BE49-F238E27FC236}">
              <a16:creationId xmlns:a16="http://schemas.microsoft.com/office/drawing/2014/main" id="{947E214F-357C-4506-86DD-9DAA6CA27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075" y="13820775"/>
          <a:ext cx="571499" cy="55999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571499</xdr:colOff>
      <xdr:row>36</xdr:row>
      <xdr:rowOff>559992</xdr:rowOff>
    </xdr:to>
    <xdr:pic>
      <xdr:nvPicPr>
        <xdr:cNvPr id="47" name="Afbeelding 46">
          <a:extLst>
            <a:ext uri="{FF2B5EF4-FFF2-40B4-BE49-F238E27FC236}">
              <a16:creationId xmlns:a16="http://schemas.microsoft.com/office/drawing/2014/main" id="{2009030A-3C22-4293-9F2B-9F1F95A0D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075" y="14468475"/>
          <a:ext cx="571499" cy="55999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752475</xdr:colOff>
      <xdr:row>37</xdr:row>
      <xdr:rowOff>591109</xdr:rowOff>
    </xdr:to>
    <xdr:pic>
      <xdr:nvPicPr>
        <xdr:cNvPr id="49" name="Afbeelding 48">
          <a:extLst>
            <a:ext uri="{FF2B5EF4-FFF2-40B4-BE49-F238E27FC236}">
              <a16:creationId xmlns:a16="http://schemas.microsoft.com/office/drawing/2014/main" id="{3444CB23-4003-8308-BCCD-B13F7B426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075" y="15106650"/>
          <a:ext cx="752475" cy="591109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695325</xdr:colOff>
      <xdr:row>38</xdr:row>
      <xdr:rowOff>593045</xdr:rowOff>
    </xdr:to>
    <xdr:pic>
      <xdr:nvPicPr>
        <xdr:cNvPr id="51" name="Afbeelding 50">
          <a:extLst>
            <a:ext uri="{FF2B5EF4-FFF2-40B4-BE49-F238E27FC236}">
              <a16:creationId xmlns:a16="http://schemas.microsoft.com/office/drawing/2014/main" id="{DE506A13-0AC6-C96D-10F6-44097D15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075" y="15754350"/>
          <a:ext cx="695325" cy="59304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751788</xdr:colOff>
      <xdr:row>39</xdr:row>
      <xdr:rowOff>581025</xdr:rowOff>
    </xdr:to>
    <xdr:pic>
      <xdr:nvPicPr>
        <xdr:cNvPr id="53" name="Afbeelding 52">
          <a:extLst>
            <a:ext uri="{FF2B5EF4-FFF2-40B4-BE49-F238E27FC236}">
              <a16:creationId xmlns:a16="http://schemas.microsoft.com/office/drawing/2014/main" id="{32772371-686E-EE92-EB0A-9BE99DC08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075" y="16402050"/>
          <a:ext cx="751788" cy="581025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40</xdr:row>
      <xdr:rowOff>0</xdr:rowOff>
    </xdr:from>
    <xdr:to>
      <xdr:col>7</xdr:col>
      <xdr:colOff>503321</xdr:colOff>
      <xdr:row>40</xdr:row>
      <xdr:rowOff>561975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34DA3DA0-2ED5-865E-3917-E52948276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3334" y="19558000"/>
          <a:ext cx="503320" cy="5619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754608</xdr:colOff>
      <xdr:row>41</xdr:row>
      <xdr:rowOff>390525</xdr:rowOff>
    </xdr:to>
    <xdr:pic>
      <xdr:nvPicPr>
        <xdr:cNvPr id="58" name="Afbeelding 57">
          <a:extLst>
            <a:ext uri="{FF2B5EF4-FFF2-40B4-BE49-F238E27FC236}">
              <a16:creationId xmlns:a16="http://schemas.microsoft.com/office/drawing/2014/main" id="{34879203-A92E-04CE-4BAD-8A66DCA2F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075" y="17649825"/>
          <a:ext cx="754608" cy="3905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42</xdr:row>
      <xdr:rowOff>1</xdr:rowOff>
    </xdr:from>
    <xdr:to>
      <xdr:col>7</xdr:col>
      <xdr:colOff>400050</xdr:colOff>
      <xdr:row>42</xdr:row>
      <xdr:rowOff>556622</xdr:rowOff>
    </xdr:to>
    <xdr:pic>
      <xdr:nvPicPr>
        <xdr:cNvPr id="62" name="Afbeelding 61">
          <a:extLst>
            <a:ext uri="{FF2B5EF4-FFF2-40B4-BE49-F238E27FC236}">
              <a16:creationId xmlns:a16="http://schemas.microsoft.com/office/drawing/2014/main" id="{C2567FA4-E99B-6DA9-8080-8421D9029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075" y="18307051"/>
          <a:ext cx="400050" cy="556621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400050</xdr:colOff>
      <xdr:row>43</xdr:row>
      <xdr:rowOff>556621</xdr:rowOff>
    </xdr:to>
    <xdr:pic>
      <xdr:nvPicPr>
        <xdr:cNvPr id="63" name="Afbeelding 62">
          <a:extLst>
            <a:ext uri="{FF2B5EF4-FFF2-40B4-BE49-F238E27FC236}">
              <a16:creationId xmlns:a16="http://schemas.microsoft.com/office/drawing/2014/main" id="{023E555D-F522-4006-8393-08FEE76ED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075" y="18945225"/>
          <a:ext cx="400050" cy="556621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400050</xdr:colOff>
      <xdr:row>44</xdr:row>
      <xdr:rowOff>556621</xdr:rowOff>
    </xdr:to>
    <xdr:pic>
      <xdr:nvPicPr>
        <xdr:cNvPr id="64" name="Afbeelding 63">
          <a:extLst>
            <a:ext uri="{FF2B5EF4-FFF2-40B4-BE49-F238E27FC236}">
              <a16:creationId xmlns:a16="http://schemas.microsoft.com/office/drawing/2014/main" id="{1FADAB91-4892-4AF3-BFC5-0BC130725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075" y="19602450"/>
          <a:ext cx="400050" cy="556621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752475</xdr:colOff>
      <xdr:row>45</xdr:row>
      <xdr:rowOff>591109</xdr:rowOff>
    </xdr:to>
    <xdr:pic>
      <xdr:nvPicPr>
        <xdr:cNvPr id="65" name="Afbeelding 64">
          <a:extLst>
            <a:ext uri="{FF2B5EF4-FFF2-40B4-BE49-F238E27FC236}">
              <a16:creationId xmlns:a16="http://schemas.microsoft.com/office/drawing/2014/main" id="{86498C49-9D3F-49D5-9B52-2CCD58F90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075" y="20259675"/>
          <a:ext cx="752475" cy="591109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752475</xdr:colOff>
      <xdr:row>46</xdr:row>
      <xdr:rowOff>591109</xdr:rowOff>
    </xdr:to>
    <xdr:pic>
      <xdr:nvPicPr>
        <xdr:cNvPr id="66" name="Afbeelding 65">
          <a:extLst>
            <a:ext uri="{FF2B5EF4-FFF2-40B4-BE49-F238E27FC236}">
              <a16:creationId xmlns:a16="http://schemas.microsoft.com/office/drawing/2014/main" id="{267FE3E1-D3B4-4CC9-B43B-631FBE4BC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075" y="20974050"/>
          <a:ext cx="752475" cy="591109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772848</xdr:colOff>
      <xdr:row>47</xdr:row>
      <xdr:rowOff>466725</xdr:rowOff>
    </xdr:to>
    <xdr:pic>
      <xdr:nvPicPr>
        <xdr:cNvPr id="70" name="Afbeelding 69">
          <a:extLst>
            <a:ext uri="{FF2B5EF4-FFF2-40B4-BE49-F238E27FC236}">
              <a16:creationId xmlns:a16="http://schemas.microsoft.com/office/drawing/2014/main" id="{AD314BB6-5AA7-1FEC-B48F-39C5124FB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075" y="21697950"/>
          <a:ext cx="772848" cy="4667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503320</xdr:colOff>
      <xdr:row>48</xdr:row>
      <xdr:rowOff>561975</xdr:rowOff>
    </xdr:to>
    <xdr:pic>
      <xdr:nvPicPr>
        <xdr:cNvPr id="71" name="Afbeelding 70">
          <a:extLst>
            <a:ext uri="{FF2B5EF4-FFF2-40B4-BE49-F238E27FC236}">
              <a16:creationId xmlns:a16="http://schemas.microsoft.com/office/drawing/2014/main" id="{28F84A7D-2060-492E-A3D8-E8890A812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075" y="22317075"/>
          <a:ext cx="503320" cy="5619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752475</xdr:colOff>
      <xdr:row>23</xdr:row>
      <xdr:rowOff>567502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884D6341-332A-4ABE-BE55-F71648800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075" y="6010275"/>
          <a:ext cx="752475" cy="567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0"/>
  <sheetViews>
    <sheetView tabSelected="1" topLeftCell="B1" zoomScale="120" zoomScaleNormal="120" workbookViewId="0">
      <pane ySplit="14" topLeftCell="A28" activePane="bottomLeft" state="frozen"/>
      <selection pane="bottomLeft" activeCell="M45" sqref="M45"/>
    </sheetView>
  </sheetViews>
  <sheetFormatPr defaultColWidth="9" defaultRowHeight="15"/>
  <cols>
    <col min="1" max="1" width="17.5" style="1" customWidth="1"/>
    <col min="2" max="2" width="52" style="1" bestFit="1" customWidth="1"/>
    <col min="3" max="3" width="9.85546875" style="1" bestFit="1" customWidth="1"/>
    <col min="4" max="4" width="14" style="8" bestFit="1" customWidth="1"/>
    <col min="5" max="5" width="12.640625" style="1" bestFit="1" customWidth="1"/>
    <col min="6" max="6" width="9.140625" style="1" bestFit="1" customWidth="1"/>
    <col min="7" max="7" width="14" style="1" bestFit="1" customWidth="1"/>
    <col min="8" max="8" width="14.35546875" style="1" customWidth="1"/>
    <col min="9" max="9" width="14.35546875" style="2" customWidth="1"/>
    <col min="10" max="10" width="16.85546875" style="2" bestFit="1" customWidth="1"/>
    <col min="11" max="14" width="16" style="10" customWidth="1"/>
    <col min="15" max="16" width="16" style="2" customWidth="1"/>
    <col min="17" max="16384" width="9" style="1"/>
  </cols>
  <sheetData>
    <row r="1" spans="1:16">
      <c r="A1" s="17" t="s">
        <v>0</v>
      </c>
      <c r="B1" s="18"/>
      <c r="C1" s="19"/>
    </row>
    <row r="2" spans="1:16">
      <c r="A2" s="20" t="s">
        <v>1</v>
      </c>
      <c r="B2" s="20"/>
      <c r="C2" s="20"/>
    </row>
    <row r="3" spans="1:16">
      <c r="A3" s="20" t="s">
        <v>2</v>
      </c>
      <c r="B3" s="20"/>
      <c r="C3" s="20"/>
    </row>
    <row r="4" spans="1:16">
      <c r="A4" s="20" t="s">
        <v>3</v>
      </c>
      <c r="B4" s="20"/>
      <c r="C4" s="20"/>
    </row>
    <row r="5" spans="1:16">
      <c r="A5" s="20" t="s">
        <v>4</v>
      </c>
      <c r="B5" s="20"/>
      <c r="C5" s="20"/>
    </row>
    <row r="6" spans="1:16">
      <c r="A6" s="20" t="s">
        <v>5</v>
      </c>
      <c r="B6" s="20"/>
      <c r="C6" s="20"/>
    </row>
    <row r="7" spans="1:16">
      <c r="A7" s="20" t="s">
        <v>6</v>
      </c>
      <c r="B7" s="20"/>
      <c r="C7" s="20"/>
    </row>
    <row r="8" spans="1:16">
      <c r="A8" s="20" t="s">
        <v>7</v>
      </c>
      <c r="B8" s="20"/>
      <c r="C8" s="20"/>
    </row>
    <row r="9" spans="1:16">
      <c r="A9" s="20" t="s">
        <v>8</v>
      </c>
      <c r="B9" s="20"/>
      <c r="C9" s="20"/>
    </row>
    <row r="10" spans="1:16">
      <c r="A10" s="14" t="s">
        <v>9</v>
      </c>
      <c r="B10" s="15"/>
      <c r="C10" s="16"/>
    </row>
    <row r="11" spans="1:16">
      <c r="A11" s="14" t="s">
        <v>10</v>
      </c>
      <c r="B11" s="15"/>
      <c r="C11" s="16"/>
    </row>
    <row r="12" spans="1:16">
      <c r="A12" s="14" t="s">
        <v>11</v>
      </c>
      <c r="B12" s="15"/>
      <c r="C12" s="16"/>
    </row>
    <row r="14" spans="1:16" ht="17.100000000000001" customHeight="1">
      <c r="A14" s="3" t="s">
        <v>12</v>
      </c>
      <c r="B14" s="3" t="s">
        <v>13</v>
      </c>
      <c r="C14" s="3" t="s">
        <v>14</v>
      </c>
      <c r="D14" s="9" t="s">
        <v>15</v>
      </c>
      <c r="E14" s="3" t="s">
        <v>16</v>
      </c>
      <c r="F14" s="3" t="s">
        <v>17</v>
      </c>
      <c r="G14" s="3" t="s">
        <v>18</v>
      </c>
      <c r="H14" s="3" t="s">
        <v>19</v>
      </c>
      <c r="I14" s="12" t="s">
        <v>20</v>
      </c>
      <c r="J14" s="12" t="s">
        <v>21</v>
      </c>
      <c r="K14" s="3" t="s">
        <v>22</v>
      </c>
      <c r="L14" s="3" t="s">
        <v>23</v>
      </c>
      <c r="M14" s="3" t="s">
        <v>24</v>
      </c>
      <c r="N14" s="3" t="s">
        <v>25</v>
      </c>
      <c r="O14" s="12" t="s">
        <v>26</v>
      </c>
      <c r="P14" s="12" t="s">
        <v>27</v>
      </c>
    </row>
    <row r="15" spans="1:16" ht="51.75" customHeight="1">
      <c r="A15" s="4">
        <v>394338</v>
      </c>
      <c r="B15" s="5" t="s">
        <v>28</v>
      </c>
      <c r="C15" s="5" t="s">
        <v>29</v>
      </c>
      <c r="D15" s="4">
        <v>245</v>
      </c>
      <c r="E15" s="5" t="s">
        <v>30</v>
      </c>
      <c r="F15" s="5" t="s">
        <v>31</v>
      </c>
      <c r="G15" s="4">
        <v>69111000</v>
      </c>
      <c r="H15" s="6"/>
      <c r="I15" s="7">
        <v>21.9</v>
      </c>
      <c r="J15" s="7">
        <f>SUM(I15*D15)</f>
        <v>5365.5</v>
      </c>
      <c r="K15" s="11">
        <f>SUM(I15*1.17)</f>
        <v>25.622999999999998</v>
      </c>
      <c r="L15" s="11">
        <f t="shared" ref="L15:L49" si="0">SUM(K15*D15)</f>
        <v>6277.6349999999993</v>
      </c>
      <c r="M15" s="11">
        <v>2.66</v>
      </c>
      <c r="N15" s="11">
        <f t="shared" ref="N15:N49" si="1">SUM(M15*D15)</f>
        <v>651.70000000000005</v>
      </c>
      <c r="O15" s="7">
        <f>SUM(M15/1.13)</f>
        <v>2.3539823008849563</v>
      </c>
      <c r="P15" s="7">
        <f t="shared" ref="P15:P49" si="2">SUM(O15*D15)</f>
        <v>576.72566371681432</v>
      </c>
    </row>
    <row r="16" spans="1:16" ht="51.75" customHeight="1">
      <c r="A16" s="4">
        <v>394301</v>
      </c>
      <c r="B16" s="5" t="s">
        <v>32</v>
      </c>
      <c r="C16" s="5" t="s">
        <v>29</v>
      </c>
      <c r="D16" s="4">
        <v>1115</v>
      </c>
      <c r="E16" s="5" t="s">
        <v>33</v>
      </c>
      <c r="F16" s="5" t="s">
        <v>31</v>
      </c>
      <c r="G16" s="4">
        <v>69111000</v>
      </c>
      <c r="H16" s="6"/>
      <c r="I16" s="7">
        <v>25.9</v>
      </c>
      <c r="J16" s="7">
        <f t="shared" ref="J16:J49" si="3">SUM(I16*D16)</f>
        <v>28878.5</v>
      </c>
      <c r="K16" s="11">
        <f t="shared" ref="K16:K49" si="4">SUM(I16*1.17)</f>
        <v>30.302999999999997</v>
      </c>
      <c r="L16" s="11">
        <f t="shared" si="0"/>
        <v>33787.844999999994</v>
      </c>
      <c r="M16" s="11">
        <v>2.66</v>
      </c>
      <c r="N16" s="11">
        <f t="shared" si="1"/>
        <v>2965.9</v>
      </c>
      <c r="O16" s="7">
        <f t="shared" ref="O16:O49" si="5">SUM(M16/1.13)</f>
        <v>2.3539823008849563</v>
      </c>
      <c r="P16" s="7">
        <f t="shared" si="2"/>
        <v>2624.6902654867263</v>
      </c>
    </row>
    <row r="17" spans="1:16" ht="51" customHeight="1">
      <c r="A17" s="4">
        <v>394302</v>
      </c>
      <c r="B17" s="5" t="s">
        <v>34</v>
      </c>
      <c r="C17" s="5" t="s">
        <v>29</v>
      </c>
      <c r="D17" s="4">
        <v>3133</v>
      </c>
      <c r="E17" s="5" t="s">
        <v>33</v>
      </c>
      <c r="F17" s="5" t="s">
        <v>31</v>
      </c>
      <c r="G17" s="4">
        <v>69111000</v>
      </c>
      <c r="H17" s="6"/>
      <c r="I17" s="7">
        <v>31.9</v>
      </c>
      <c r="J17" s="7">
        <f t="shared" si="3"/>
        <v>99942.7</v>
      </c>
      <c r="K17" s="11">
        <f t="shared" si="4"/>
        <v>37.322999999999993</v>
      </c>
      <c r="L17" s="11">
        <f t="shared" si="0"/>
        <v>116932.95899999997</v>
      </c>
      <c r="M17" s="11">
        <v>2.66</v>
      </c>
      <c r="N17" s="11">
        <f t="shared" si="1"/>
        <v>8333.7800000000007</v>
      </c>
      <c r="O17" s="7">
        <f t="shared" si="5"/>
        <v>2.3539823008849563</v>
      </c>
      <c r="P17" s="7">
        <f t="shared" si="2"/>
        <v>7375.0265486725684</v>
      </c>
    </row>
    <row r="18" spans="1:16" ht="50.25" customHeight="1">
      <c r="A18" s="4">
        <v>394309</v>
      </c>
      <c r="B18" s="5" t="s">
        <v>35</v>
      </c>
      <c r="C18" s="5" t="s">
        <v>29</v>
      </c>
      <c r="D18" s="4">
        <v>2278</v>
      </c>
      <c r="E18" s="5" t="s">
        <v>36</v>
      </c>
      <c r="F18" s="5" t="s">
        <v>31</v>
      </c>
      <c r="G18" s="4">
        <v>69111000</v>
      </c>
      <c r="H18" s="6"/>
      <c r="I18" s="7">
        <v>36.9</v>
      </c>
      <c r="J18" s="7">
        <f t="shared" si="3"/>
        <v>84058.2</v>
      </c>
      <c r="K18" s="11">
        <f t="shared" si="4"/>
        <v>43.172999999999995</v>
      </c>
      <c r="L18" s="11">
        <f t="shared" si="0"/>
        <v>98348.093999999983</v>
      </c>
      <c r="M18" s="11">
        <v>2.66</v>
      </c>
      <c r="N18" s="11">
        <f t="shared" si="1"/>
        <v>6059.4800000000005</v>
      </c>
      <c r="O18" s="7">
        <f t="shared" si="5"/>
        <v>2.3539823008849563</v>
      </c>
      <c r="P18" s="7">
        <f t="shared" si="2"/>
        <v>5362.3716814159307</v>
      </c>
    </row>
    <row r="19" spans="1:16" ht="52.5" customHeight="1">
      <c r="A19" s="4">
        <v>394310</v>
      </c>
      <c r="B19" s="5" t="s">
        <v>37</v>
      </c>
      <c r="C19" s="5" t="s">
        <v>29</v>
      </c>
      <c r="D19" s="4">
        <v>1060</v>
      </c>
      <c r="E19" s="5" t="s">
        <v>36</v>
      </c>
      <c r="F19" s="5" t="s">
        <v>31</v>
      </c>
      <c r="G19" s="4">
        <v>69111000</v>
      </c>
      <c r="H19" s="6"/>
      <c r="I19" s="7">
        <v>46.9</v>
      </c>
      <c r="J19" s="7">
        <f t="shared" si="3"/>
        <v>49714</v>
      </c>
      <c r="K19" s="11">
        <f t="shared" si="4"/>
        <v>54.872999999999998</v>
      </c>
      <c r="L19" s="11">
        <f t="shared" si="0"/>
        <v>58165.38</v>
      </c>
      <c r="M19" s="11">
        <v>2.66</v>
      </c>
      <c r="N19" s="11">
        <f t="shared" si="1"/>
        <v>2819.6000000000004</v>
      </c>
      <c r="O19" s="7">
        <f t="shared" si="5"/>
        <v>2.3539823008849563</v>
      </c>
      <c r="P19" s="7">
        <f t="shared" si="2"/>
        <v>2495.2212389380538</v>
      </c>
    </row>
    <row r="20" spans="1:16" ht="51" customHeight="1">
      <c r="A20" s="4">
        <v>394220</v>
      </c>
      <c r="B20" s="5" t="s">
        <v>38</v>
      </c>
      <c r="C20" s="5" t="s">
        <v>29</v>
      </c>
      <c r="D20" s="4">
        <v>3062</v>
      </c>
      <c r="E20" s="5" t="s">
        <v>39</v>
      </c>
      <c r="F20" s="5" t="s">
        <v>31</v>
      </c>
      <c r="G20" s="4">
        <v>69111000</v>
      </c>
      <c r="H20" s="6"/>
      <c r="I20" s="7">
        <v>19.899999999999999</v>
      </c>
      <c r="J20" s="7">
        <f t="shared" si="3"/>
        <v>60933.799999999996</v>
      </c>
      <c r="K20" s="11">
        <f t="shared" si="4"/>
        <v>23.282999999999998</v>
      </c>
      <c r="L20" s="11">
        <f t="shared" si="0"/>
        <v>71292.545999999988</v>
      </c>
      <c r="M20" s="11">
        <v>2.66</v>
      </c>
      <c r="N20" s="11">
        <f t="shared" si="1"/>
        <v>8144.92</v>
      </c>
      <c r="O20" s="7">
        <f t="shared" si="5"/>
        <v>2.3539823008849563</v>
      </c>
      <c r="P20" s="7">
        <f t="shared" si="2"/>
        <v>7207.8938053097363</v>
      </c>
    </row>
    <row r="21" spans="1:16" ht="51" customHeight="1">
      <c r="A21" s="4">
        <v>394237</v>
      </c>
      <c r="B21" s="5" t="s">
        <v>40</v>
      </c>
      <c r="C21" s="5" t="s">
        <v>29</v>
      </c>
      <c r="D21" s="4">
        <v>1713</v>
      </c>
      <c r="E21" s="5" t="s">
        <v>41</v>
      </c>
      <c r="F21" s="5" t="s">
        <v>31</v>
      </c>
      <c r="G21" s="4">
        <v>69111000</v>
      </c>
      <c r="H21" s="6"/>
      <c r="I21" s="7">
        <v>26.9</v>
      </c>
      <c r="J21" s="7">
        <f t="shared" si="3"/>
        <v>46079.7</v>
      </c>
      <c r="K21" s="11">
        <f t="shared" si="4"/>
        <v>31.472999999999995</v>
      </c>
      <c r="L21" s="11">
        <f t="shared" si="0"/>
        <v>53913.248999999989</v>
      </c>
      <c r="M21" s="11">
        <v>2.66</v>
      </c>
      <c r="N21" s="11">
        <f t="shared" si="1"/>
        <v>4556.58</v>
      </c>
      <c r="O21" s="7">
        <f t="shared" si="5"/>
        <v>2.3539823008849563</v>
      </c>
      <c r="P21" s="7">
        <f t="shared" si="2"/>
        <v>4032.3716814159302</v>
      </c>
    </row>
    <row r="22" spans="1:16" ht="50.25" customHeight="1">
      <c r="A22" s="4">
        <v>394100</v>
      </c>
      <c r="B22" s="5" t="s">
        <v>42</v>
      </c>
      <c r="C22" s="5" t="s">
        <v>29</v>
      </c>
      <c r="D22" s="4">
        <v>1907</v>
      </c>
      <c r="E22" s="5" t="s">
        <v>43</v>
      </c>
      <c r="F22" s="5" t="s">
        <v>31</v>
      </c>
      <c r="G22" s="4">
        <v>69111000</v>
      </c>
      <c r="H22" s="6"/>
      <c r="I22" s="7">
        <v>18.899999999999999</v>
      </c>
      <c r="J22" s="7">
        <f t="shared" si="3"/>
        <v>36042.299999999996</v>
      </c>
      <c r="K22" s="11">
        <f t="shared" si="4"/>
        <v>22.112999999999996</v>
      </c>
      <c r="L22" s="11">
        <f t="shared" si="0"/>
        <v>42169.490999999995</v>
      </c>
      <c r="M22" s="11">
        <v>2.66</v>
      </c>
      <c r="N22" s="11">
        <f t="shared" si="1"/>
        <v>5072.62</v>
      </c>
      <c r="O22" s="7">
        <f t="shared" si="5"/>
        <v>2.3539823008849563</v>
      </c>
      <c r="P22" s="7">
        <f t="shared" si="2"/>
        <v>4489.0442477876113</v>
      </c>
    </row>
    <row r="23" spans="1:16" ht="51" customHeight="1">
      <c r="A23" s="4">
        <v>394102</v>
      </c>
      <c r="B23" s="5" t="s">
        <v>44</v>
      </c>
      <c r="C23" s="5" t="s">
        <v>29</v>
      </c>
      <c r="D23" s="4">
        <v>2614</v>
      </c>
      <c r="E23" s="5" t="s">
        <v>43</v>
      </c>
      <c r="F23" s="5" t="s">
        <v>31</v>
      </c>
      <c r="G23" s="4">
        <v>69111000</v>
      </c>
      <c r="H23" s="6"/>
      <c r="I23" s="7">
        <v>20.9</v>
      </c>
      <c r="J23" s="7">
        <f t="shared" si="3"/>
        <v>54632.6</v>
      </c>
      <c r="K23" s="11">
        <f t="shared" si="4"/>
        <v>24.452999999999996</v>
      </c>
      <c r="L23" s="11">
        <f t="shared" si="0"/>
        <v>63920.141999999993</v>
      </c>
      <c r="M23" s="11">
        <v>2.66</v>
      </c>
      <c r="N23" s="11">
        <f t="shared" si="1"/>
        <v>6953.2400000000007</v>
      </c>
      <c r="O23" s="7">
        <f t="shared" si="5"/>
        <v>2.3539823008849563</v>
      </c>
      <c r="P23" s="7">
        <f t="shared" si="2"/>
        <v>6153.3097345132755</v>
      </c>
    </row>
    <row r="24" spans="1:16" ht="51.75" customHeight="1">
      <c r="A24" s="4">
        <v>394104</v>
      </c>
      <c r="B24" s="5" t="s">
        <v>45</v>
      </c>
      <c r="C24" s="5" t="s">
        <v>29</v>
      </c>
      <c r="D24" s="4">
        <v>134</v>
      </c>
      <c r="E24" s="5" t="s">
        <v>43</v>
      </c>
      <c r="F24" s="5" t="s">
        <v>31</v>
      </c>
      <c r="G24" s="4">
        <v>69111000</v>
      </c>
      <c r="H24" s="6"/>
      <c r="I24" s="7">
        <v>23.9</v>
      </c>
      <c r="J24" s="7">
        <f t="shared" si="3"/>
        <v>3202.6</v>
      </c>
      <c r="K24" s="11">
        <f t="shared" si="4"/>
        <v>27.962999999999997</v>
      </c>
      <c r="L24" s="11">
        <f t="shared" si="0"/>
        <v>3747.0419999999995</v>
      </c>
      <c r="M24" s="11">
        <v>2.66</v>
      </c>
      <c r="N24" s="11">
        <f t="shared" si="1"/>
        <v>356.44</v>
      </c>
      <c r="O24" s="7">
        <f t="shared" si="5"/>
        <v>2.3539823008849563</v>
      </c>
      <c r="P24" s="7">
        <f t="shared" si="2"/>
        <v>315.43362831858417</v>
      </c>
    </row>
    <row r="25" spans="1:16" ht="52.5" customHeight="1">
      <c r="A25" s="4">
        <v>394200</v>
      </c>
      <c r="B25" s="5" t="s">
        <v>46</v>
      </c>
      <c r="C25" s="5" t="s">
        <v>29</v>
      </c>
      <c r="D25" s="4">
        <v>1277</v>
      </c>
      <c r="E25" s="5" t="s">
        <v>41</v>
      </c>
      <c r="F25" s="5" t="s">
        <v>31</v>
      </c>
      <c r="G25" s="4">
        <v>69111000</v>
      </c>
      <c r="H25" s="6"/>
      <c r="I25" s="2">
        <v>104</v>
      </c>
      <c r="J25" s="7">
        <f t="shared" si="3"/>
        <v>132808</v>
      </c>
      <c r="K25" s="11">
        <f t="shared" si="4"/>
        <v>121.67999999999999</v>
      </c>
      <c r="L25" s="11">
        <f t="shared" si="0"/>
        <v>155385.35999999999</v>
      </c>
      <c r="M25" s="11">
        <v>2.66</v>
      </c>
      <c r="N25" s="11">
        <f t="shared" si="1"/>
        <v>3396.82</v>
      </c>
      <c r="O25" s="7">
        <f t="shared" si="5"/>
        <v>2.3539823008849563</v>
      </c>
      <c r="P25" s="7">
        <f t="shared" si="2"/>
        <v>3006.0353982300894</v>
      </c>
    </row>
    <row r="26" spans="1:16" ht="52.5" customHeight="1">
      <c r="A26" s="4">
        <v>394201</v>
      </c>
      <c r="B26" s="5" t="s">
        <v>47</v>
      </c>
      <c r="C26" s="5" t="s">
        <v>29</v>
      </c>
      <c r="D26" s="4">
        <v>1262</v>
      </c>
      <c r="E26" s="5" t="s">
        <v>33</v>
      </c>
      <c r="F26" s="5" t="s">
        <v>31</v>
      </c>
      <c r="G26" s="4">
        <v>69111000</v>
      </c>
      <c r="H26" s="6"/>
      <c r="I26" s="7">
        <v>109</v>
      </c>
      <c r="J26" s="7">
        <f t="shared" si="3"/>
        <v>137558</v>
      </c>
      <c r="K26" s="11">
        <f t="shared" si="4"/>
        <v>127.52999999999999</v>
      </c>
      <c r="L26" s="11">
        <f t="shared" si="0"/>
        <v>160942.85999999999</v>
      </c>
      <c r="M26" s="11">
        <v>2.66</v>
      </c>
      <c r="N26" s="11">
        <f t="shared" si="1"/>
        <v>3356.92</v>
      </c>
      <c r="O26" s="7">
        <f t="shared" si="5"/>
        <v>2.3539823008849563</v>
      </c>
      <c r="P26" s="7">
        <f t="shared" si="2"/>
        <v>2970.7256637168148</v>
      </c>
    </row>
    <row r="27" spans="1:16" ht="51.75" customHeight="1">
      <c r="A27" s="4">
        <v>394203</v>
      </c>
      <c r="B27" s="5" t="s">
        <v>48</v>
      </c>
      <c r="C27" s="5" t="s">
        <v>29</v>
      </c>
      <c r="D27" s="4">
        <v>345</v>
      </c>
      <c r="E27" s="5" t="s">
        <v>41</v>
      </c>
      <c r="F27" s="5" t="s">
        <v>31</v>
      </c>
      <c r="G27" s="4">
        <v>69111000</v>
      </c>
      <c r="H27" s="6"/>
      <c r="I27" s="7">
        <v>113</v>
      </c>
      <c r="J27" s="7">
        <f t="shared" si="3"/>
        <v>38985</v>
      </c>
      <c r="K27" s="11">
        <f t="shared" si="4"/>
        <v>132.20999999999998</v>
      </c>
      <c r="L27" s="11">
        <f t="shared" si="0"/>
        <v>45612.44999999999</v>
      </c>
      <c r="M27" s="11">
        <v>2.66</v>
      </c>
      <c r="N27" s="11">
        <f t="shared" si="1"/>
        <v>917.7</v>
      </c>
      <c r="O27" s="7">
        <f t="shared" si="5"/>
        <v>2.3539823008849563</v>
      </c>
      <c r="P27" s="7">
        <f t="shared" si="2"/>
        <v>812.12389380530988</v>
      </c>
    </row>
    <row r="28" spans="1:16" ht="50.25" customHeight="1">
      <c r="A28" s="4">
        <v>394335</v>
      </c>
      <c r="B28" s="5" t="s">
        <v>49</v>
      </c>
      <c r="C28" s="5" t="s">
        <v>29</v>
      </c>
      <c r="D28" s="4">
        <v>195</v>
      </c>
      <c r="E28" s="5" t="s">
        <v>30</v>
      </c>
      <c r="F28" s="5" t="s">
        <v>31</v>
      </c>
      <c r="G28" s="4">
        <v>69111000</v>
      </c>
      <c r="H28" s="6"/>
      <c r="I28" s="7">
        <v>62.9</v>
      </c>
      <c r="J28" s="7">
        <f t="shared" si="3"/>
        <v>12265.5</v>
      </c>
      <c r="K28" s="11">
        <f t="shared" si="4"/>
        <v>73.592999999999989</v>
      </c>
      <c r="L28" s="11">
        <f t="shared" si="0"/>
        <v>14350.634999999998</v>
      </c>
      <c r="M28" s="11">
        <v>2.66</v>
      </c>
      <c r="N28" s="11">
        <f t="shared" si="1"/>
        <v>518.70000000000005</v>
      </c>
      <c r="O28" s="7">
        <f t="shared" si="5"/>
        <v>2.3539823008849563</v>
      </c>
      <c r="P28" s="7">
        <f t="shared" si="2"/>
        <v>459.02654867256649</v>
      </c>
    </row>
    <row r="29" spans="1:16" ht="50.25" customHeight="1">
      <c r="A29" s="4">
        <v>394337</v>
      </c>
      <c r="B29" s="5" t="s">
        <v>50</v>
      </c>
      <c r="C29" s="5" t="s">
        <v>29</v>
      </c>
      <c r="D29" s="4">
        <v>336</v>
      </c>
      <c r="E29" s="5" t="s">
        <v>30</v>
      </c>
      <c r="F29" s="5" t="s">
        <v>31</v>
      </c>
      <c r="G29" s="4">
        <v>69111000</v>
      </c>
      <c r="H29" s="6"/>
      <c r="I29" s="7">
        <v>62.9</v>
      </c>
      <c r="J29" s="7">
        <f t="shared" si="3"/>
        <v>21134.399999999998</v>
      </c>
      <c r="K29" s="11">
        <f t="shared" si="4"/>
        <v>73.592999999999989</v>
      </c>
      <c r="L29" s="11">
        <f t="shared" si="0"/>
        <v>24727.247999999996</v>
      </c>
      <c r="M29" s="11">
        <v>2.66</v>
      </c>
      <c r="N29" s="11">
        <f t="shared" si="1"/>
        <v>893.76</v>
      </c>
      <c r="O29" s="7">
        <f t="shared" si="5"/>
        <v>2.3539823008849563</v>
      </c>
      <c r="P29" s="7">
        <f t="shared" si="2"/>
        <v>790.93805309734535</v>
      </c>
    </row>
    <row r="30" spans="1:16" ht="51" customHeight="1">
      <c r="A30" s="4">
        <v>394336</v>
      </c>
      <c r="B30" s="5" t="s">
        <v>51</v>
      </c>
      <c r="C30" s="5" t="s">
        <v>29</v>
      </c>
      <c r="D30" s="4">
        <v>279</v>
      </c>
      <c r="E30" s="5" t="s">
        <v>52</v>
      </c>
      <c r="F30" s="5" t="s">
        <v>31</v>
      </c>
      <c r="G30" s="4">
        <v>69111000</v>
      </c>
      <c r="H30" s="6"/>
      <c r="I30" s="7">
        <v>62.9</v>
      </c>
      <c r="J30" s="7">
        <f t="shared" si="3"/>
        <v>17549.099999999999</v>
      </c>
      <c r="K30" s="11">
        <f t="shared" si="4"/>
        <v>73.592999999999989</v>
      </c>
      <c r="L30" s="11">
        <f t="shared" si="0"/>
        <v>20532.446999999996</v>
      </c>
      <c r="M30" s="11">
        <v>2.66</v>
      </c>
      <c r="N30" s="11">
        <f t="shared" si="1"/>
        <v>742.14</v>
      </c>
      <c r="O30" s="7">
        <f t="shared" si="5"/>
        <v>2.3539823008849563</v>
      </c>
      <c r="P30" s="7">
        <f t="shared" si="2"/>
        <v>656.76106194690283</v>
      </c>
    </row>
    <row r="31" spans="1:16" ht="51" customHeight="1">
      <c r="A31" s="4">
        <v>393337</v>
      </c>
      <c r="B31" s="5" t="s">
        <v>53</v>
      </c>
      <c r="C31" s="5" t="s">
        <v>29</v>
      </c>
      <c r="D31" s="4">
        <v>322</v>
      </c>
      <c r="E31" s="5" t="s">
        <v>30</v>
      </c>
      <c r="F31" s="5" t="s">
        <v>31</v>
      </c>
      <c r="G31" s="4">
        <v>69111000</v>
      </c>
      <c r="H31" s="6"/>
      <c r="I31" s="7">
        <v>21.9</v>
      </c>
      <c r="J31" s="7">
        <f t="shared" si="3"/>
        <v>7051.7999999999993</v>
      </c>
      <c r="K31" s="11">
        <f t="shared" si="4"/>
        <v>25.622999999999998</v>
      </c>
      <c r="L31" s="11">
        <f t="shared" si="0"/>
        <v>8250.6059999999998</v>
      </c>
      <c r="M31" s="11">
        <v>2.66</v>
      </c>
      <c r="N31" s="11">
        <f t="shared" si="1"/>
        <v>856.5200000000001</v>
      </c>
      <c r="O31" s="7">
        <f t="shared" si="5"/>
        <v>2.3539823008849563</v>
      </c>
      <c r="P31" s="7">
        <f t="shared" si="2"/>
        <v>757.98230088495598</v>
      </c>
    </row>
    <row r="32" spans="1:16" ht="50.25" customHeight="1">
      <c r="A32" s="4">
        <v>393301</v>
      </c>
      <c r="B32" s="5" t="s">
        <v>54</v>
      </c>
      <c r="C32" s="5" t="s">
        <v>29</v>
      </c>
      <c r="D32" s="4">
        <v>2023</v>
      </c>
      <c r="E32" s="5" t="s">
        <v>33</v>
      </c>
      <c r="F32" s="5" t="s">
        <v>31</v>
      </c>
      <c r="G32" s="4">
        <v>69111000</v>
      </c>
      <c r="H32" s="6"/>
      <c r="I32" s="7">
        <v>31.9</v>
      </c>
      <c r="J32" s="7">
        <f t="shared" si="3"/>
        <v>64533.7</v>
      </c>
      <c r="K32" s="11">
        <f t="shared" si="4"/>
        <v>37.322999999999993</v>
      </c>
      <c r="L32" s="11">
        <f t="shared" si="0"/>
        <v>75504.428999999989</v>
      </c>
      <c r="M32" s="11">
        <v>2.66</v>
      </c>
      <c r="N32" s="11">
        <f t="shared" si="1"/>
        <v>5381.18</v>
      </c>
      <c r="O32" s="7">
        <f t="shared" si="5"/>
        <v>2.3539823008849563</v>
      </c>
      <c r="P32" s="7">
        <f t="shared" si="2"/>
        <v>4762.1061946902664</v>
      </c>
    </row>
    <row r="33" spans="1:16" ht="51.75" customHeight="1">
      <c r="A33" s="4">
        <v>393302</v>
      </c>
      <c r="B33" s="5" t="s">
        <v>55</v>
      </c>
      <c r="C33" s="5" t="s">
        <v>29</v>
      </c>
      <c r="D33" s="4">
        <v>4599</v>
      </c>
      <c r="E33" s="5" t="s">
        <v>33</v>
      </c>
      <c r="F33" s="5" t="s">
        <v>31</v>
      </c>
      <c r="G33" s="4">
        <v>69111000</v>
      </c>
      <c r="H33" s="6"/>
      <c r="I33" s="7">
        <v>36.9</v>
      </c>
      <c r="J33" s="7">
        <f t="shared" si="3"/>
        <v>169703.1</v>
      </c>
      <c r="K33" s="11">
        <f t="shared" si="4"/>
        <v>43.172999999999995</v>
      </c>
      <c r="L33" s="11">
        <f t="shared" si="0"/>
        <v>198552.62699999998</v>
      </c>
      <c r="M33" s="11">
        <v>2.66</v>
      </c>
      <c r="N33" s="11">
        <f t="shared" si="1"/>
        <v>12233.34</v>
      </c>
      <c r="O33" s="7">
        <f t="shared" si="5"/>
        <v>2.3539823008849563</v>
      </c>
      <c r="P33" s="7">
        <f t="shared" si="2"/>
        <v>10825.964601769914</v>
      </c>
    </row>
    <row r="34" spans="1:16" ht="51" customHeight="1">
      <c r="A34" s="4">
        <v>393303</v>
      </c>
      <c r="B34" s="5" t="s">
        <v>56</v>
      </c>
      <c r="C34" s="5" t="s">
        <v>29</v>
      </c>
      <c r="D34" s="4">
        <v>260</v>
      </c>
      <c r="E34" s="5" t="s">
        <v>57</v>
      </c>
      <c r="F34" s="5" t="s">
        <v>31</v>
      </c>
      <c r="G34" s="4">
        <v>69111000</v>
      </c>
      <c r="H34" s="6"/>
      <c r="I34" s="2">
        <v>31.9</v>
      </c>
      <c r="J34" s="7">
        <f t="shared" si="3"/>
        <v>8294</v>
      </c>
      <c r="K34" s="11">
        <f t="shared" si="4"/>
        <v>37.322999999999993</v>
      </c>
      <c r="L34" s="11">
        <f t="shared" si="0"/>
        <v>9703.9799999999977</v>
      </c>
      <c r="M34" s="11">
        <v>2.66</v>
      </c>
      <c r="N34" s="11">
        <f t="shared" si="1"/>
        <v>691.6</v>
      </c>
      <c r="O34" s="7">
        <f t="shared" si="5"/>
        <v>2.3539823008849563</v>
      </c>
      <c r="P34" s="7">
        <f t="shared" si="2"/>
        <v>612.03539823008862</v>
      </c>
    </row>
    <row r="35" spans="1:16" ht="51" customHeight="1">
      <c r="A35" s="4">
        <v>393307</v>
      </c>
      <c r="B35" s="5" t="s">
        <v>58</v>
      </c>
      <c r="C35" s="5" t="s">
        <v>29</v>
      </c>
      <c r="D35" s="4">
        <v>3464</v>
      </c>
      <c r="E35" s="5" t="s">
        <v>59</v>
      </c>
      <c r="F35" s="5" t="s">
        <v>31</v>
      </c>
      <c r="G35" s="4">
        <v>69111000</v>
      </c>
      <c r="H35" s="6"/>
      <c r="I35" s="7">
        <v>34.9</v>
      </c>
      <c r="J35" s="7">
        <f t="shared" si="3"/>
        <v>120893.59999999999</v>
      </c>
      <c r="K35" s="11">
        <f t="shared" si="4"/>
        <v>40.832999999999998</v>
      </c>
      <c r="L35" s="11">
        <f t="shared" si="0"/>
        <v>141445.51199999999</v>
      </c>
      <c r="M35" s="11">
        <v>2.66</v>
      </c>
      <c r="N35" s="11">
        <f t="shared" si="1"/>
        <v>9214.24</v>
      </c>
      <c r="O35" s="7">
        <f t="shared" si="5"/>
        <v>2.3539823008849563</v>
      </c>
      <c r="P35" s="7">
        <f t="shared" si="2"/>
        <v>8154.194690265489</v>
      </c>
    </row>
    <row r="36" spans="1:16" ht="51" customHeight="1">
      <c r="A36" s="4">
        <v>393309</v>
      </c>
      <c r="B36" s="5" t="s">
        <v>60</v>
      </c>
      <c r="C36" s="5" t="s">
        <v>29</v>
      </c>
      <c r="D36" s="4">
        <v>1815</v>
      </c>
      <c r="E36" s="5" t="s">
        <v>36</v>
      </c>
      <c r="F36" s="5" t="s">
        <v>31</v>
      </c>
      <c r="G36" s="4">
        <v>69111000</v>
      </c>
      <c r="H36" s="6"/>
      <c r="I36" s="7">
        <v>36.9</v>
      </c>
      <c r="J36" s="7">
        <f t="shared" si="3"/>
        <v>66973.5</v>
      </c>
      <c r="K36" s="11">
        <f t="shared" si="4"/>
        <v>43.172999999999995</v>
      </c>
      <c r="L36" s="11">
        <f t="shared" si="0"/>
        <v>78358.994999999995</v>
      </c>
      <c r="M36" s="11">
        <v>2.66</v>
      </c>
      <c r="N36" s="11">
        <f t="shared" si="1"/>
        <v>4827.9000000000005</v>
      </c>
      <c r="O36" s="7">
        <f t="shared" si="5"/>
        <v>2.3539823008849563</v>
      </c>
      <c r="P36" s="7">
        <f t="shared" si="2"/>
        <v>4272.4778761061953</v>
      </c>
    </row>
    <row r="37" spans="1:16" ht="50.25" customHeight="1">
      <c r="A37" s="4">
        <v>393310</v>
      </c>
      <c r="B37" s="5" t="s">
        <v>61</v>
      </c>
      <c r="C37" s="5" t="s">
        <v>29</v>
      </c>
      <c r="D37" s="4">
        <v>3551</v>
      </c>
      <c r="E37" s="5" t="s">
        <v>36</v>
      </c>
      <c r="F37" s="5" t="s">
        <v>31</v>
      </c>
      <c r="G37" s="4">
        <v>69111000</v>
      </c>
      <c r="H37" s="6"/>
      <c r="I37" s="7">
        <v>46.9</v>
      </c>
      <c r="J37" s="7">
        <f t="shared" si="3"/>
        <v>166541.9</v>
      </c>
      <c r="K37" s="11">
        <f t="shared" si="4"/>
        <v>54.872999999999998</v>
      </c>
      <c r="L37" s="11">
        <f t="shared" si="0"/>
        <v>194854.02299999999</v>
      </c>
      <c r="M37" s="11">
        <v>2.66</v>
      </c>
      <c r="N37" s="11">
        <f t="shared" si="1"/>
        <v>9445.66</v>
      </c>
      <c r="O37" s="7">
        <f t="shared" si="5"/>
        <v>2.3539823008849563</v>
      </c>
      <c r="P37" s="7">
        <f t="shared" si="2"/>
        <v>8358.9911504424799</v>
      </c>
    </row>
    <row r="38" spans="1:16" ht="51" customHeight="1">
      <c r="A38" s="4">
        <v>393222</v>
      </c>
      <c r="B38" s="5" t="s">
        <v>62</v>
      </c>
      <c r="C38" s="5" t="s">
        <v>63</v>
      </c>
      <c r="D38" s="4">
        <v>1795</v>
      </c>
      <c r="E38" s="5" t="s">
        <v>64</v>
      </c>
      <c r="F38" s="5" t="s">
        <v>31</v>
      </c>
      <c r="G38" s="4">
        <v>69111000</v>
      </c>
      <c r="H38" s="6"/>
      <c r="I38" s="7">
        <v>42.9</v>
      </c>
      <c r="J38" s="7">
        <f t="shared" si="3"/>
        <v>77005.5</v>
      </c>
      <c r="K38" s="11">
        <f t="shared" si="4"/>
        <v>50.192999999999998</v>
      </c>
      <c r="L38" s="11">
        <f t="shared" si="0"/>
        <v>90096.434999999998</v>
      </c>
      <c r="M38" s="11">
        <v>2.66</v>
      </c>
      <c r="N38" s="11">
        <f t="shared" si="1"/>
        <v>4774.7</v>
      </c>
      <c r="O38" s="7">
        <f t="shared" si="5"/>
        <v>2.3539823008849563</v>
      </c>
      <c r="P38" s="7">
        <f t="shared" si="2"/>
        <v>4225.3982300884963</v>
      </c>
    </row>
    <row r="39" spans="1:16" ht="51" customHeight="1">
      <c r="A39" s="4">
        <v>393220</v>
      </c>
      <c r="B39" s="5" t="s">
        <v>65</v>
      </c>
      <c r="C39" s="5" t="s">
        <v>29</v>
      </c>
      <c r="D39" s="4">
        <v>477</v>
      </c>
      <c r="E39" s="5" t="s">
        <v>66</v>
      </c>
      <c r="F39" s="5" t="s">
        <v>31</v>
      </c>
      <c r="G39" s="4">
        <v>69111000</v>
      </c>
      <c r="H39" s="6"/>
      <c r="I39" s="7">
        <v>37.9</v>
      </c>
      <c r="J39" s="7">
        <f t="shared" si="3"/>
        <v>18078.3</v>
      </c>
      <c r="K39" s="11">
        <f t="shared" si="4"/>
        <v>44.342999999999996</v>
      </c>
      <c r="L39" s="11">
        <f t="shared" si="0"/>
        <v>21151.610999999997</v>
      </c>
      <c r="M39" s="11">
        <v>2.66</v>
      </c>
      <c r="N39" s="11">
        <f t="shared" si="1"/>
        <v>1268.8200000000002</v>
      </c>
      <c r="O39" s="7">
        <f t="shared" si="5"/>
        <v>2.3539823008849563</v>
      </c>
      <c r="P39" s="7">
        <f t="shared" si="2"/>
        <v>1122.8495575221241</v>
      </c>
    </row>
    <row r="40" spans="1:16" ht="49.5" customHeight="1">
      <c r="A40" s="4">
        <v>393334</v>
      </c>
      <c r="B40" s="5" t="s">
        <v>67</v>
      </c>
      <c r="C40" s="5" t="s">
        <v>29</v>
      </c>
      <c r="D40" s="4">
        <v>219</v>
      </c>
      <c r="E40" s="5" t="s">
        <v>30</v>
      </c>
      <c r="F40" s="5" t="s">
        <v>31</v>
      </c>
      <c r="G40" s="4">
        <v>69111000</v>
      </c>
      <c r="H40" s="6"/>
      <c r="I40" s="7">
        <v>51.9</v>
      </c>
      <c r="J40" s="7">
        <f t="shared" si="3"/>
        <v>11366.1</v>
      </c>
      <c r="K40" s="11">
        <f t="shared" si="4"/>
        <v>60.722999999999992</v>
      </c>
      <c r="L40" s="11">
        <f t="shared" si="0"/>
        <v>13298.336999999998</v>
      </c>
      <c r="M40" s="11">
        <v>2.66</v>
      </c>
      <c r="N40" s="11">
        <f t="shared" si="1"/>
        <v>582.54000000000008</v>
      </c>
      <c r="O40" s="7">
        <f t="shared" si="5"/>
        <v>2.3539823008849563</v>
      </c>
      <c r="P40" s="7">
        <f t="shared" si="2"/>
        <v>515.52212389380543</v>
      </c>
    </row>
    <row r="41" spans="1:16" ht="48.75" customHeight="1">
      <c r="A41" s="4">
        <v>393338</v>
      </c>
      <c r="B41" s="5" t="s">
        <v>68</v>
      </c>
      <c r="C41" s="5" t="s">
        <v>29</v>
      </c>
      <c r="D41" s="4">
        <v>240</v>
      </c>
      <c r="E41" s="5" t="s">
        <v>30</v>
      </c>
      <c r="F41" s="5" t="s">
        <v>31</v>
      </c>
      <c r="G41" s="4">
        <v>69111000</v>
      </c>
      <c r="H41" s="6"/>
      <c r="I41" s="7">
        <v>48.9</v>
      </c>
      <c r="J41" s="7">
        <f t="shared" si="3"/>
        <v>11736</v>
      </c>
      <c r="K41" s="11">
        <f t="shared" si="4"/>
        <v>57.212999999999994</v>
      </c>
      <c r="L41" s="11">
        <f t="shared" si="0"/>
        <v>13731.119999999999</v>
      </c>
      <c r="M41" s="11">
        <v>2.66</v>
      </c>
      <c r="N41" s="11">
        <f t="shared" si="1"/>
        <v>638.40000000000009</v>
      </c>
      <c r="O41" s="7">
        <f t="shared" si="5"/>
        <v>2.3539823008849563</v>
      </c>
      <c r="P41" s="7">
        <f t="shared" si="2"/>
        <v>564.95575221238948</v>
      </c>
    </row>
    <row r="42" spans="1:16" ht="51.75" customHeight="1">
      <c r="A42" s="4">
        <v>393100</v>
      </c>
      <c r="B42" s="5" t="s">
        <v>69</v>
      </c>
      <c r="C42" s="5" t="s">
        <v>29</v>
      </c>
      <c r="D42" s="4">
        <v>1190</v>
      </c>
      <c r="E42" s="5" t="s">
        <v>43</v>
      </c>
      <c r="F42" s="5" t="s">
        <v>31</v>
      </c>
      <c r="G42" s="4">
        <v>69111000</v>
      </c>
      <c r="H42" s="6"/>
      <c r="I42" s="7">
        <v>18.899999999999999</v>
      </c>
      <c r="J42" s="7">
        <f t="shared" si="3"/>
        <v>22491</v>
      </c>
      <c r="K42" s="11">
        <f t="shared" si="4"/>
        <v>22.112999999999996</v>
      </c>
      <c r="L42" s="11">
        <f t="shared" si="0"/>
        <v>26314.469999999994</v>
      </c>
      <c r="M42" s="11">
        <v>2.66</v>
      </c>
      <c r="N42" s="11">
        <f t="shared" si="1"/>
        <v>3165.4</v>
      </c>
      <c r="O42" s="7">
        <f t="shared" si="5"/>
        <v>2.3539823008849563</v>
      </c>
      <c r="P42" s="7">
        <f t="shared" si="2"/>
        <v>2801.2389380530981</v>
      </c>
    </row>
    <row r="43" spans="1:16" ht="50.25" customHeight="1">
      <c r="A43" s="4">
        <v>393200</v>
      </c>
      <c r="B43" s="5" t="s">
        <v>70</v>
      </c>
      <c r="C43" s="5" t="s">
        <v>29</v>
      </c>
      <c r="D43" s="4">
        <v>1975</v>
      </c>
      <c r="E43" s="5" t="s">
        <v>41</v>
      </c>
      <c r="F43" s="5" t="s">
        <v>31</v>
      </c>
      <c r="G43" s="4">
        <v>69111000</v>
      </c>
      <c r="H43" s="6"/>
      <c r="I43" s="2">
        <v>104</v>
      </c>
      <c r="J43" s="7">
        <f t="shared" si="3"/>
        <v>205400</v>
      </c>
      <c r="K43" s="11">
        <f t="shared" si="4"/>
        <v>121.67999999999999</v>
      </c>
      <c r="L43" s="11">
        <f t="shared" si="0"/>
        <v>240317.99999999997</v>
      </c>
      <c r="M43" s="11">
        <v>2.66</v>
      </c>
      <c r="N43" s="11">
        <f t="shared" si="1"/>
        <v>5253.5</v>
      </c>
      <c r="O43" s="7">
        <f t="shared" si="5"/>
        <v>2.3539823008849563</v>
      </c>
      <c r="P43" s="7">
        <f t="shared" si="2"/>
        <v>4649.1150442477883</v>
      </c>
    </row>
    <row r="44" spans="1:16" ht="51.75" customHeight="1">
      <c r="A44" s="4">
        <v>393201</v>
      </c>
      <c r="B44" s="5" t="s">
        <v>71</v>
      </c>
      <c r="C44" s="5" t="s">
        <v>29</v>
      </c>
      <c r="D44" s="4">
        <v>756</v>
      </c>
      <c r="E44" s="5" t="s">
        <v>33</v>
      </c>
      <c r="F44" s="5" t="s">
        <v>31</v>
      </c>
      <c r="G44" s="4">
        <v>69111000</v>
      </c>
      <c r="H44" s="6"/>
      <c r="I44" s="7">
        <v>109</v>
      </c>
      <c r="J44" s="7">
        <f t="shared" si="3"/>
        <v>82404</v>
      </c>
      <c r="K44" s="11">
        <f t="shared" si="4"/>
        <v>127.52999999999999</v>
      </c>
      <c r="L44" s="11">
        <f t="shared" si="0"/>
        <v>96412.68</v>
      </c>
      <c r="M44" s="11">
        <v>2.66</v>
      </c>
      <c r="N44" s="11">
        <f t="shared" si="1"/>
        <v>2010.96</v>
      </c>
      <c r="O44" s="7">
        <f t="shared" si="5"/>
        <v>2.3539823008849563</v>
      </c>
      <c r="P44" s="7">
        <f t="shared" si="2"/>
        <v>1779.6106194690269</v>
      </c>
    </row>
    <row r="45" spans="1:16" ht="51.75" customHeight="1">
      <c r="A45" s="4">
        <v>393203</v>
      </c>
      <c r="B45" s="5" t="s">
        <v>72</v>
      </c>
      <c r="C45" s="5" t="s">
        <v>29</v>
      </c>
      <c r="D45" s="4">
        <v>186</v>
      </c>
      <c r="E45" s="5" t="s">
        <v>41</v>
      </c>
      <c r="F45" s="5" t="s">
        <v>31</v>
      </c>
      <c r="G45" s="4">
        <v>69111000</v>
      </c>
      <c r="H45" s="6"/>
      <c r="I45" s="7">
        <v>113</v>
      </c>
      <c r="J45" s="7">
        <f t="shared" si="3"/>
        <v>21018</v>
      </c>
      <c r="K45" s="11">
        <f t="shared" si="4"/>
        <v>132.20999999999998</v>
      </c>
      <c r="L45" s="11">
        <f t="shared" si="0"/>
        <v>24591.059999999998</v>
      </c>
      <c r="M45" s="11">
        <v>2.66</v>
      </c>
      <c r="N45" s="11">
        <f t="shared" si="1"/>
        <v>494.76000000000005</v>
      </c>
      <c r="O45" s="7">
        <f t="shared" si="5"/>
        <v>2.3539823008849563</v>
      </c>
      <c r="P45" s="7">
        <f t="shared" si="2"/>
        <v>437.84070796460185</v>
      </c>
    </row>
    <row r="46" spans="1:16" ht="56.25" customHeight="1">
      <c r="A46" s="4">
        <v>393235</v>
      </c>
      <c r="B46" s="5" t="s">
        <v>73</v>
      </c>
      <c r="C46" s="5" t="s">
        <v>29</v>
      </c>
      <c r="D46" s="4">
        <v>2799</v>
      </c>
      <c r="E46" s="5" t="s">
        <v>74</v>
      </c>
      <c r="F46" s="5" t="s">
        <v>31</v>
      </c>
      <c r="G46" s="4">
        <v>69111000</v>
      </c>
      <c r="H46" s="6"/>
      <c r="I46" s="7">
        <v>42.9</v>
      </c>
      <c r="J46" s="7">
        <f t="shared" si="3"/>
        <v>120077.09999999999</v>
      </c>
      <c r="K46" s="11">
        <f t="shared" si="4"/>
        <v>50.192999999999998</v>
      </c>
      <c r="L46" s="11">
        <f t="shared" si="0"/>
        <v>140490.20699999999</v>
      </c>
      <c r="M46" s="11">
        <v>2.66</v>
      </c>
      <c r="N46" s="11">
        <f t="shared" si="1"/>
        <v>7445.34</v>
      </c>
      <c r="O46" s="7">
        <f t="shared" si="5"/>
        <v>2.3539823008849563</v>
      </c>
      <c r="P46" s="7">
        <f t="shared" si="2"/>
        <v>6588.7964601769927</v>
      </c>
    </row>
    <row r="47" spans="1:16" ht="57" customHeight="1">
      <c r="A47" s="4">
        <v>393230</v>
      </c>
      <c r="B47" s="5" t="s">
        <v>75</v>
      </c>
      <c r="C47" s="5" t="s">
        <v>63</v>
      </c>
      <c r="D47" s="4">
        <v>3557</v>
      </c>
      <c r="E47" s="5" t="s">
        <v>76</v>
      </c>
      <c r="F47" s="5" t="s">
        <v>31</v>
      </c>
      <c r="G47" s="4">
        <v>69111000</v>
      </c>
      <c r="H47" s="6"/>
      <c r="I47" s="7">
        <v>42.9</v>
      </c>
      <c r="J47" s="7">
        <f t="shared" si="3"/>
        <v>152595.29999999999</v>
      </c>
      <c r="K47" s="11">
        <f t="shared" si="4"/>
        <v>50.192999999999998</v>
      </c>
      <c r="L47" s="11">
        <f t="shared" si="0"/>
        <v>178536.50099999999</v>
      </c>
      <c r="M47" s="11">
        <v>2.66</v>
      </c>
      <c r="N47" s="11">
        <f t="shared" si="1"/>
        <v>9461.6200000000008</v>
      </c>
      <c r="O47" s="7">
        <f t="shared" si="5"/>
        <v>2.3539823008849563</v>
      </c>
      <c r="P47" s="7">
        <f t="shared" si="2"/>
        <v>8373.1150442477901</v>
      </c>
    </row>
    <row r="48" spans="1:16" ht="48.75" customHeight="1">
      <c r="A48" s="4">
        <v>393335</v>
      </c>
      <c r="B48" s="5" t="s">
        <v>77</v>
      </c>
      <c r="C48" s="5" t="s">
        <v>29</v>
      </c>
      <c r="D48" s="4">
        <v>209</v>
      </c>
      <c r="E48" s="5" t="s">
        <v>78</v>
      </c>
      <c r="F48" s="5" t="s">
        <v>31</v>
      </c>
      <c r="G48" s="4">
        <v>69111000</v>
      </c>
      <c r="H48" s="6"/>
      <c r="I48" s="7">
        <v>62.9</v>
      </c>
      <c r="J48" s="7">
        <f t="shared" si="3"/>
        <v>13146.1</v>
      </c>
      <c r="K48" s="11">
        <f t="shared" si="4"/>
        <v>73.592999999999989</v>
      </c>
      <c r="L48" s="11">
        <f t="shared" si="0"/>
        <v>15380.936999999998</v>
      </c>
      <c r="M48" s="11">
        <v>2.66</v>
      </c>
      <c r="N48" s="11">
        <f t="shared" si="1"/>
        <v>555.94000000000005</v>
      </c>
      <c r="O48" s="7">
        <f t="shared" si="5"/>
        <v>2.3539823008849563</v>
      </c>
      <c r="P48" s="7">
        <f t="shared" si="2"/>
        <v>491.98230088495586</v>
      </c>
    </row>
    <row r="49" spans="1:16" ht="48" customHeight="1">
      <c r="A49" s="4">
        <v>393339</v>
      </c>
      <c r="B49" s="5" t="s">
        <v>79</v>
      </c>
      <c r="C49" s="5" t="s">
        <v>29</v>
      </c>
      <c r="D49" s="4">
        <v>253</v>
      </c>
      <c r="E49" s="5" t="s">
        <v>30</v>
      </c>
      <c r="F49" s="5" t="s">
        <v>31</v>
      </c>
      <c r="G49" s="4">
        <v>69111000</v>
      </c>
      <c r="H49" s="6"/>
      <c r="I49" s="7">
        <v>48.9</v>
      </c>
      <c r="J49" s="7">
        <f t="shared" si="3"/>
        <v>12371.699999999999</v>
      </c>
      <c r="K49" s="11">
        <f t="shared" si="4"/>
        <v>57.212999999999994</v>
      </c>
      <c r="L49" s="11">
        <f t="shared" si="0"/>
        <v>14474.888999999999</v>
      </c>
      <c r="M49" s="11">
        <v>2.66</v>
      </c>
      <c r="N49" s="11">
        <f t="shared" si="1"/>
        <v>672.98</v>
      </c>
      <c r="O49" s="7">
        <f t="shared" si="5"/>
        <v>2.3539823008849563</v>
      </c>
      <c r="P49" s="7">
        <f t="shared" si="2"/>
        <v>595.55752212389393</v>
      </c>
    </row>
    <row r="50" spans="1:16" ht="17.100000000000001" customHeight="1">
      <c r="A50" s="3"/>
      <c r="B50" s="3"/>
      <c r="C50" s="3"/>
      <c r="D50" s="9">
        <v>50645</v>
      </c>
      <c r="E50" s="3"/>
      <c r="F50" s="3"/>
      <c r="G50" s="3"/>
      <c r="H50" s="3"/>
      <c r="I50" s="12"/>
      <c r="J50" s="12">
        <f>SUM(J15:J49)</f>
        <v>2180830.6000000006</v>
      </c>
      <c r="K50" s="3"/>
      <c r="L50" s="3">
        <f t="shared" ref="L50" si="6">SUM(L15:L49)</f>
        <v>2551571.8020000006</v>
      </c>
      <c r="M50" s="3"/>
      <c r="N50" s="3">
        <f>SUM(N15:N49)</f>
        <v>134715.70000000001</v>
      </c>
      <c r="O50" s="13"/>
      <c r="P50" s="13">
        <f>SUM(P15:P49)</f>
        <v>119217.43362831861</v>
      </c>
    </row>
  </sheetData>
  <sheetProtection sheet="1" objects="1" scenarios="1" selectLockedCells="1" selectUnlockedCells="1"/>
  <mergeCells count="12">
    <mergeCell ref="A12:C12"/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</mergeCell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Props1.xml><?xml version="1.0" encoding="utf-8"?>
<ds:datastoreItem xmlns:ds="http://schemas.openxmlformats.org/officeDocument/2006/customXml" ds:itemID="{7F270A5A-9C38-4C8D-8AE1-54CA7AC895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C45960-FEE9-4163-BFC8-D7B53E7BEB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5DC36A-687E-4316-9AD9-881093FE7619}">
  <ds:schemaRefs>
    <ds:schemaRef ds:uri="534545f7-dfad-40dc-8880-0a5cc848d94b"/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3287f65e-bd81-4ef8-9d4a-f770dbe35018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2025-11-03T14:39:23Z</dcterms:created>
  <dcterms:modified xsi:type="dcterms:W3CDTF">2026-02-10T15:35:39Z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2025-10-17T10:00:00Z</vt:filetime>
  </property>
  <property fmtid="{D5CDD505-2E9C-101B-9397-08002B2CF9AE}" pid="3" name="LastSaved">
    <vt:filetime>2025-11-03T10:00:00Z</vt:filetime>
  </property>
  <property fmtid="{D5CDD505-2E9C-101B-9397-08002B2CF9AE}" pid="4" name="Producer">
    <vt:lpwstr>3-Heights(TM) PDF Security Shell 4.8.25.2 (http://www.pdf-tools.com)</vt:lpwstr>
  </property>
  <property fmtid="{D5CDD505-2E9C-101B-9397-08002B2CF9AE}" pid="5" name="ContentTypeId">
    <vt:lpwstr>0x01010040098658C623A54E96A5025728B7D444</vt:lpwstr>
  </property>
  <property fmtid="{D5CDD505-2E9C-101B-9397-08002B2CF9AE}" pid="6" name="MediaServiceImageTags">
    <vt:lpwstr/>
  </property>
</Properties>
</file>