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Work\Monza Trading\2026 OFFERS\Bags &amp; Accessories\"/>
    </mc:Choice>
  </mc:AlternateContent>
  <xr:revisionPtr revIDLastSave="0" documentId="13_ncr:1_{3ADC6777-D747-4A08-978C-7E36FAF7285E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OFF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2" i="1"/>
  <c r="L3" i="1"/>
  <c r="L4" i="1"/>
  <c r="L5" i="1"/>
  <c r="L6" i="1"/>
  <c r="L7" i="1"/>
  <c r="L8" i="1"/>
  <c r="L9" i="1"/>
  <c r="L10" i="1"/>
  <c r="L11" i="1"/>
  <c r="L12" i="1"/>
  <c r="L2" i="1"/>
  <c r="K3" i="1"/>
  <c r="K4" i="1"/>
  <c r="K5" i="1"/>
  <c r="K6" i="1"/>
  <c r="K7" i="1"/>
  <c r="K8" i="1"/>
  <c r="K9" i="1"/>
  <c r="K10" i="1"/>
  <c r="K11" i="1"/>
  <c r="K12" i="1"/>
  <c r="K2" i="1"/>
  <c r="I3" i="1"/>
  <c r="I4" i="1"/>
  <c r="I5" i="1"/>
  <c r="I6" i="1"/>
  <c r="I7" i="1"/>
  <c r="I8" i="1"/>
  <c r="I9" i="1"/>
  <c r="I10" i="1"/>
  <c r="I11" i="1"/>
  <c r="I12" i="1"/>
  <c r="I2" i="1"/>
  <c r="F13" i="1"/>
  <c r="I13" i="1" l="1"/>
  <c r="M3" i="1"/>
  <c r="M4" i="1"/>
  <c r="M5" i="1"/>
  <c r="M6" i="1"/>
  <c r="M7" i="1"/>
  <c r="M8" i="1"/>
  <c r="M9" i="1"/>
  <c r="M10" i="1"/>
  <c r="M11" i="1"/>
  <c r="M12" i="1"/>
  <c r="M2" i="1"/>
  <c r="K13" i="1"/>
  <c r="M13" i="1" l="1"/>
</calcChain>
</file>

<file path=xl/sharedStrings.xml><?xml version="1.0" encoding="utf-8"?>
<sst xmlns="http://schemas.openxmlformats.org/spreadsheetml/2006/main" count="46" uniqueCount="29">
  <si>
    <t>Brand</t>
  </si>
  <si>
    <t>Bar code</t>
  </si>
  <si>
    <t>Line</t>
  </si>
  <si>
    <t>Item No.</t>
  </si>
  <si>
    <t>Item Description</t>
  </si>
  <si>
    <t>QTY</t>
  </si>
  <si>
    <t>Foto</t>
  </si>
  <si>
    <t>RRP €</t>
  </si>
  <si>
    <t>RRP TOT €</t>
  </si>
  <si>
    <t xml:space="preserve">81% OFF RRP  
 COST € </t>
  </si>
  <si>
    <t>COST TOT €</t>
  </si>
  <si>
    <t>COST £</t>
  </si>
  <si>
    <t>COST TOT £</t>
  </si>
  <si>
    <t>Alfa Romeo</t>
  </si>
  <si>
    <t>Red</t>
  </si>
  <si>
    <t>Alfa Romeo Red Edt Spray 75 ml</t>
  </si>
  <si>
    <t>Black</t>
  </si>
  <si>
    <t>Alfa Romeo Black Edt Spray 75 ml</t>
  </si>
  <si>
    <t>Green</t>
  </si>
  <si>
    <t>Alfa Romeo GREEN Edt 75ml Spray</t>
  </si>
  <si>
    <t>Blue</t>
  </si>
  <si>
    <t>Alfa Romeo Blue Edt Spray 75 ml</t>
  </si>
  <si>
    <t>Alfa Romeo Red After Shave Lotion Spray 75 ml</t>
  </si>
  <si>
    <t>Alfa Romeo Blue After Shave Lotion  Spray 75 ml</t>
  </si>
  <si>
    <t>Alfa Romeo GREEN After Shave Lotion 75ml Spray</t>
  </si>
  <si>
    <t>Alfa Romeo Red Body Wash  400 ml</t>
  </si>
  <si>
    <t>Alfa Romeo Black Body Wash  400 ml</t>
  </si>
  <si>
    <t>Alfa Romeo GREEN BODY WASH 400ml</t>
  </si>
  <si>
    <t>Alfa Romeo BLUE BODY WASH 400ml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</si>
</sst>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[$€-2]\ * #,##0.00_);_([$€-2]\ * \(#,##0.00\);_([$€-2]\ * &quot;-&quot;??_);_(@_)"/>
    <numFmt numFmtId="166" formatCode="_-[$£-809]* #,##0.00_-;\-[$£-809]* #,##0.00_-;_-[$£-809]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theme="4" tint="0.79998168889431442"/>
      </patternFill>
    </fill>
    <fill>
      <patternFill patternType="solid">
        <fgColor theme="5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">
    <xf numFmtId="0" fontId="0" fillId="0" borderId="0" xfId="0"/>
    <xf numFmtId="165" fontId="2" fillId="3" borderId="1" xfId="0" applyNumberFormat="1" applyFont="1" applyFill="1" applyBorder="1" applyAlignment="1">
      <alignment horizontal="center" wrapText="1"/>
    </xf>
    <xf numFmtId="166" fontId="2" fillId="4" borderId="1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165" fontId="2" fillId="5" borderId="1" xfId="1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166" fontId="2" fillId="6" borderId="1" xfId="1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Migliaia 2" xfId="2" xr:uid="{00000000-0005-0000-0000-000001000000}"/>
    <cellStyle name="Normal" xfId="0" builtinId="0"/>
    <cellStyle name="Valuta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</xdr:colOff>
      <xdr:row>1</xdr:row>
      <xdr:rowOff>38101</xdr:rowOff>
    </xdr:from>
    <xdr:to>
      <xdr:col>6</xdr:col>
      <xdr:colOff>1253289</xdr:colOff>
      <xdr:row>1</xdr:row>
      <xdr:rowOff>1152525</xdr:rowOff>
    </xdr:to>
    <xdr:pic>
      <xdr:nvPicPr>
        <xdr:cNvPr id="2" name="Immagine 1" descr="810876032216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34775" y="228601"/>
          <a:ext cx="1205664" cy="1114424"/>
        </a:xfrm>
        <a:prstGeom prst="rect">
          <a:avLst/>
        </a:prstGeom>
      </xdr:spPr>
    </xdr:pic>
    <xdr:clientData/>
  </xdr:twoCellAnchor>
  <xdr:twoCellAnchor editAs="oneCell">
    <xdr:from>
      <xdr:col>6</xdr:col>
      <xdr:colOff>76201</xdr:colOff>
      <xdr:row>2</xdr:row>
      <xdr:rowOff>38101</xdr:rowOff>
    </xdr:from>
    <xdr:to>
      <xdr:col>7</xdr:col>
      <xdr:colOff>0</xdr:colOff>
      <xdr:row>2</xdr:row>
      <xdr:rowOff>1314450</xdr:rowOff>
    </xdr:to>
    <xdr:pic>
      <xdr:nvPicPr>
        <xdr:cNvPr id="3" name="Immagine 2" descr="810876032254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515726" y="1400176"/>
          <a:ext cx="1276349" cy="1276349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123826</xdr:colOff>
      <xdr:row>3</xdr:row>
      <xdr:rowOff>85726</xdr:rowOff>
    </xdr:from>
    <xdr:to>
      <xdr:col>7</xdr:col>
      <xdr:colOff>0</xdr:colOff>
      <xdr:row>3</xdr:row>
      <xdr:rowOff>1276350</xdr:rowOff>
    </xdr:to>
    <xdr:pic>
      <xdr:nvPicPr>
        <xdr:cNvPr id="4" name="Immagine 3" descr="810876039017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563351" y="2781301"/>
          <a:ext cx="1190624" cy="1190624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4</xdr:row>
      <xdr:rowOff>19050</xdr:rowOff>
    </xdr:from>
    <xdr:to>
      <xdr:col>7</xdr:col>
      <xdr:colOff>0</xdr:colOff>
      <xdr:row>4</xdr:row>
      <xdr:rowOff>1314450</xdr:rowOff>
    </xdr:to>
    <xdr:pic>
      <xdr:nvPicPr>
        <xdr:cNvPr id="5" name="Immagine 4" descr="810876032292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96675" y="4095750"/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19051</xdr:colOff>
      <xdr:row>4</xdr:row>
      <xdr:rowOff>1219202</xdr:rowOff>
    </xdr:from>
    <xdr:to>
      <xdr:col>7</xdr:col>
      <xdr:colOff>2730</xdr:colOff>
      <xdr:row>6</xdr:row>
      <xdr:rowOff>38101</xdr:rowOff>
    </xdr:to>
    <xdr:pic>
      <xdr:nvPicPr>
        <xdr:cNvPr id="6" name="Immagine 5" descr="810876032407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458576" y="5381627"/>
          <a:ext cx="1393379" cy="17240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6</xdr:row>
      <xdr:rowOff>9526</xdr:rowOff>
    </xdr:from>
    <xdr:to>
      <xdr:col>6</xdr:col>
      <xdr:colOff>1257299</xdr:colOff>
      <xdr:row>6</xdr:row>
      <xdr:rowOff>1419225</xdr:rowOff>
    </xdr:to>
    <xdr:pic>
      <xdr:nvPicPr>
        <xdr:cNvPr id="7" name="Immagine 6" descr="810876032483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458575" y="7077076"/>
          <a:ext cx="1409699" cy="1409699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7</xdr:row>
      <xdr:rowOff>66675</xdr:rowOff>
    </xdr:from>
    <xdr:to>
      <xdr:col>6</xdr:col>
      <xdr:colOff>1257298</xdr:colOff>
      <xdr:row>7</xdr:row>
      <xdr:rowOff>1095374</xdr:rowOff>
    </xdr:to>
    <xdr:pic>
      <xdr:nvPicPr>
        <xdr:cNvPr id="8" name="Immagine 7" descr="810876039055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468100" y="8620125"/>
          <a:ext cx="1371598" cy="102869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8</xdr:row>
      <xdr:rowOff>28575</xdr:rowOff>
    </xdr:from>
    <xdr:to>
      <xdr:col>7</xdr:col>
      <xdr:colOff>0</xdr:colOff>
      <xdr:row>8</xdr:row>
      <xdr:rowOff>1713674</xdr:rowOff>
    </xdr:to>
    <xdr:pic>
      <xdr:nvPicPr>
        <xdr:cNvPr id="9" name="Immagine 8" descr="810876032445.jpe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534776" y="9715500"/>
          <a:ext cx="1304924" cy="1685099"/>
        </a:xfrm>
        <a:prstGeom prst="rect">
          <a:avLst/>
        </a:prstGeom>
      </xdr:spPr>
    </xdr:pic>
    <xdr:clientData/>
  </xdr:twoCellAnchor>
  <xdr:twoCellAnchor editAs="oneCell">
    <xdr:from>
      <xdr:col>6</xdr:col>
      <xdr:colOff>28576</xdr:colOff>
      <xdr:row>9</xdr:row>
      <xdr:rowOff>66675</xdr:rowOff>
    </xdr:from>
    <xdr:to>
      <xdr:col>7</xdr:col>
      <xdr:colOff>1569</xdr:colOff>
      <xdr:row>9</xdr:row>
      <xdr:rowOff>1790700</xdr:rowOff>
    </xdr:to>
    <xdr:pic>
      <xdr:nvPicPr>
        <xdr:cNvPr id="10" name="Immagine 9" descr="810876032605.jpe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468101" y="11506200"/>
          <a:ext cx="1335068" cy="1724025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10</xdr:row>
      <xdr:rowOff>85725</xdr:rowOff>
    </xdr:from>
    <xdr:to>
      <xdr:col>7</xdr:col>
      <xdr:colOff>0</xdr:colOff>
      <xdr:row>10</xdr:row>
      <xdr:rowOff>1447800</xdr:rowOff>
    </xdr:to>
    <xdr:pic>
      <xdr:nvPicPr>
        <xdr:cNvPr id="11" name="Immagine 10" descr="810876039130.jf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1487150" y="13411200"/>
          <a:ext cx="1362075" cy="1362075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11</xdr:row>
      <xdr:rowOff>30267</xdr:rowOff>
    </xdr:from>
    <xdr:to>
      <xdr:col>6</xdr:col>
      <xdr:colOff>1257299</xdr:colOff>
      <xdr:row>11</xdr:row>
      <xdr:rowOff>1583759</xdr:rowOff>
    </xdr:to>
    <xdr:pic>
      <xdr:nvPicPr>
        <xdr:cNvPr id="12" name="Immagine 11" descr="810876032520.jpe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525250" y="14927367"/>
          <a:ext cx="1200149" cy="1553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pane ySplit="1" topLeftCell="A2" activePane="bottomLeft" state="frozen"/>
      <selection pane="bottomLeft" activeCell="P12" sqref="P12"/>
    </sheetView>
  </sheetViews>
  <sheetFormatPr defaultColWidth="8.86328125" defaultRowHeight="15.75" x14ac:dyDescent="0.45"/>
  <cols>
    <col min="1" max="1" width="16.1328125" style="11" customWidth="1"/>
    <col min="2" max="2" width="13.1328125" style="11" bestFit="1" customWidth="1"/>
    <col min="3" max="3" width="6.1328125" style="11" bestFit="1" customWidth="1"/>
    <col min="4" max="4" width="8.265625" style="11" bestFit="1" customWidth="1"/>
    <col min="5" max="5" width="22.73046875" style="11" customWidth="1"/>
    <col min="6" max="6" width="9.3984375" style="11" customWidth="1"/>
    <col min="7" max="7" width="18.86328125" style="11" customWidth="1"/>
    <col min="8" max="11" width="15.86328125" style="14" customWidth="1"/>
    <col min="12" max="13" width="15.86328125" style="15" customWidth="1"/>
    <col min="14" max="16384" width="8.86328125" style="11"/>
  </cols>
  <sheetData>
    <row r="1" spans="1:13" s="5" customFormat="1" ht="31.5" x14ac:dyDescent="0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</row>
    <row r="2" spans="1:13" ht="99" customHeight="1" x14ac:dyDescent="0.45">
      <c r="A2" s="6" t="s">
        <v>13</v>
      </c>
      <c r="B2" s="7">
        <v>810876032216</v>
      </c>
      <c r="C2" s="6" t="s">
        <v>14</v>
      </c>
      <c r="D2" s="6">
        <v>221</v>
      </c>
      <c r="E2" s="6" t="s">
        <v>15</v>
      </c>
      <c r="F2" s="8">
        <v>34604</v>
      </c>
      <c r="G2" s="6"/>
      <c r="H2" s="9">
        <v>22</v>
      </c>
      <c r="I2" s="9">
        <f t="shared" ref="I2:I12" si="0">SUM(H2*F2)</f>
        <v>761288</v>
      </c>
      <c r="J2" s="9">
        <f>H2*(1-81%)</f>
        <v>4.1799999999999988</v>
      </c>
      <c r="K2" s="9">
        <f t="shared" ref="K2:K12" si="1">SUM(J2*F2)</f>
        <v>144644.71999999997</v>
      </c>
      <c r="L2" s="10">
        <f>SUM(J2/1.135)</f>
        <v>3.6828193832599108</v>
      </c>
      <c r="M2" s="10">
        <f t="shared" ref="M2:M12" si="2">SUM(L2*F2)</f>
        <v>127440.28193832595</v>
      </c>
    </row>
    <row r="3" spans="1:13" ht="105" customHeight="1" x14ac:dyDescent="0.45">
      <c r="A3" s="6" t="s">
        <v>13</v>
      </c>
      <c r="B3" s="7">
        <v>810876032254</v>
      </c>
      <c r="C3" s="6" t="s">
        <v>16</v>
      </c>
      <c r="D3" s="6">
        <v>225</v>
      </c>
      <c r="E3" s="6" t="s">
        <v>17</v>
      </c>
      <c r="F3" s="8">
        <v>31636</v>
      </c>
      <c r="G3" s="6"/>
      <c r="H3" s="9">
        <v>22</v>
      </c>
      <c r="I3" s="9">
        <f t="shared" si="0"/>
        <v>695992</v>
      </c>
      <c r="J3" s="9">
        <f t="shared" ref="J3:J12" si="3">H3*(1-81%)</f>
        <v>4.1799999999999988</v>
      </c>
      <c r="K3" s="9">
        <f t="shared" si="1"/>
        <v>132238.47999999995</v>
      </c>
      <c r="L3" s="10">
        <f t="shared" ref="L3:L12" si="4">SUM(J3/1.135)</f>
        <v>3.6828193832599108</v>
      </c>
      <c r="M3" s="10">
        <f t="shared" si="2"/>
        <v>116509.67400881054</v>
      </c>
    </row>
    <row r="4" spans="1:13" ht="108.75" customHeight="1" x14ac:dyDescent="0.45">
      <c r="A4" s="6" t="s">
        <v>13</v>
      </c>
      <c r="B4" s="7">
        <v>810876039017</v>
      </c>
      <c r="C4" s="6" t="s">
        <v>18</v>
      </c>
      <c r="D4" s="6">
        <v>901</v>
      </c>
      <c r="E4" s="6" t="s">
        <v>19</v>
      </c>
      <c r="F4" s="8">
        <v>41425</v>
      </c>
      <c r="G4" s="6"/>
      <c r="H4" s="9">
        <v>22</v>
      </c>
      <c r="I4" s="9">
        <f t="shared" si="0"/>
        <v>911350</v>
      </c>
      <c r="J4" s="9">
        <f t="shared" si="3"/>
        <v>4.1799999999999988</v>
      </c>
      <c r="K4" s="9">
        <f t="shared" si="1"/>
        <v>173156.49999999994</v>
      </c>
      <c r="L4" s="10">
        <f t="shared" si="4"/>
        <v>3.6828193832599108</v>
      </c>
      <c r="M4" s="10">
        <f t="shared" si="2"/>
        <v>152560.79295154181</v>
      </c>
    </row>
    <row r="5" spans="1:13" ht="105.75" customHeight="1" x14ac:dyDescent="0.45">
      <c r="A5" s="6" t="s">
        <v>13</v>
      </c>
      <c r="B5" s="7">
        <v>810876032292</v>
      </c>
      <c r="C5" s="6" t="s">
        <v>20</v>
      </c>
      <c r="D5" s="6">
        <v>229</v>
      </c>
      <c r="E5" s="6" t="s">
        <v>21</v>
      </c>
      <c r="F5" s="8">
        <v>19211</v>
      </c>
      <c r="G5" s="6"/>
      <c r="H5" s="9">
        <v>22</v>
      </c>
      <c r="I5" s="9">
        <f t="shared" si="0"/>
        <v>422642</v>
      </c>
      <c r="J5" s="9">
        <f t="shared" si="3"/>
        <v>4.1799999999999988</v>
      </c>
      <c r="K5" s="9">
        <f t="shared" si="1"/>
        <v>80301.979999999981</v>
      </c>
      <c r="L5" s="10">
        <f t="shared" si="4"/>
        <v>3.6828193832599108</v>
      </c>
      <c r="M5" s="10">
        <f t="shared" si="2"/>
        <v>70750.64317180615</v>
      </c>
    </row>
    <row r="6" spans="1:13" ht="123" customHeight="1" x14ac:dyDescent="0.45">
      <c r="A6" s="6" t="s">
        <v>13</v>
      </c>
      <c r="B6" s="7">
        <v>810876032407</v>
      </c>
      <c r="C6" s="6" t="s">
        <v>14</v>
      </c>
      <c r="D6" s="6">
        <v>240</v>
      </c>
      <c r="E6" s="6" t="s">
        <v>22</v>
      </c>
      <c r="F6" s="8">
        <v>4376</v>
      </c>
      <c r="G6" s="6"/>
      <c r="H6" s="9">
        <v>16.27</v>
      </c>
      <c r="I6" s="9">
        <f t="shared" si="0"/>
        <v>71197.52</v>
      </c>
      <c r="J6" s="9">
        <f t="shared" si="3"/>
        <v>3.091299999999999</v>
      </c>
      <c r="K6" s="9">
        <f t="shared" si="1"/>
        <v>13527.528799999996</v>
      </c>
      <c r="L6" s="10">
        <f t="shared" si="4"/>
        <v>2.7236123348017611</v>
      </c>
      <c r="M6" s="10">
        <f t="shared" si="2"/>
        <v>11918.527577092507</v>
      </c>
    </row>
    <row r="7" spans="1:13" ht="117" customHeight="1" x14ac:dyDescent="0.45">
      <c r="A7" s="6" t="s">
        <v>13</v>
      </c>
      <c r="B7" s="7">
        <v>810876032483</v>
      </c>
      <c r="C7" s="6" t="s">
        <v>20</v>
      </c>
      <c r="D7" s="6">
        <v>248</v>
      </c>
      <c r="E7" s="6" t="s">
        <v>23</v>
      </c>
      <c r="F7" s="8">
        <v>5019</v>
      </c>
      <c r="G7" s="6"/>
      <c r="H7" s="9">
        <v>16.27</v>
      </c>
      <c r="I7" s="9">
        <f t="shared" si="0"/>
        <v>81659.13</v>
      </c>
      <c r="J7" s="9">
        <f t="shared" si="3"/>
        <v>3.091299999999999</v>
      </c>
      <c r="K7" s="9">
        <f t="shared" si="1"/>
        <v>15515.234699999995</v>
      </c>
      <c r="L7" s="10">
        <f t="shared" si="4"/>
        <v>2.7236123348017611</v>
      </c>
      <c r="M7" s="10">
        <f t="shared" si="2"/>
        <v>13669.810308370039</v>
      </c>
    </row>
    <row r="8" spans="1:13" ht="89.25" customHeight="1" x14ac:dyDescent="0.45">
      <c r="A8" s="6" t="s">
        <v>13</v>
      </c>
      <c r="B8" s="7">
        <v>810876039055</v>
      </c>
      <c r="C8" s="6" t="s">
        <v>18</v>
      </c>
      <c r="D8" s="6">
        <v>905</v>
      </c>
      <c r="E8" s="6" t="s">
        <v>24</v>
      </c>
      <c r="F8" s="8">
        <v>3323</v>
      </c>
      <c r="G8" s="6"/>
      <c r="H8" s="9">
        <v>16.27</v>
      </c>
      <c r="I8" s="9">
        <f t="shared" si="0"/>
        <v>54065.21</v>
      </c>
      <c r="J8" s="9">
        <f t="shared" si="3"/>
        <v>3.091299999999999</v>
      </c>
      <c r="K8" s="9">
        <f t="shared" si="1"/>
        <v>10272.389899999996</v>
      </c>
      <c r="L8" s="10">
        <f t="shared" si="4"/>
        <v>2.7236123348017611</v>
      </c>
      <c r="M8" s="10">
        <f t="shared" si="2"/>
        <v>9050.5637885462529</v>
      </c>
    </row>
    <row r="9" spans="1:13" ht="138" customHeight="1" x14ac:dyDescent="0.45">
      <c r="A9" s="6" t="s">
        <v>13</v>
      </c>
      <c r="B9" s="7">
        <v>810876032445</v>
      </c>
      <c r="C9" s="6" t="s">
        <v>14</v>
      </c>
      <c r="D9" s="6">
        <v>244</v>
      </c>
      <c r="E9" s="6" t="s">
        <v>25</v>
      </c>
      <c r="F9" s="8">
        <v>6097</v>
      </c>
      <c r="G9" s="6"/>
      <c r="H9" s="9">
        <v>7.59</v>
      </c>
      <c r="I9" s="9">
        <f t="shared" si="0"/>
        <v>46276.229999999996</v>
      </c>
      <c r="J9" s="9">
        <f t="shared" si="3"/>
        <v>1.4420999999999995</v>
      </c>
      <c r="K9" s="9">
        <f t="shared" si="1"/>
        <v>8792.483699999997</v>
      </c>
      <c r="L9" s="10">
        <f t="shared" si="4"/>
        <v>1.2705726872246692</v>
      </c>
      <c r="M9" s="10">
        <f t="shared" si="2"/>
        <v>7746.6816740088079</v>
      </c>
    </row>
    <row r="10" spans="1:13" ht="148.5" customHeight="1" x14ac:dyDescent="0.45">
      <c r="A10" s="6" t="s">
        <v>13</v>
      </c>
      <c r="B10" s="7">
        <v>810876032605</v>
      </c>
      <c r="C10" s="6" t="s">
        <v>16</v>
      </c>
      <c r="D10" s="6">
        <v>260</v>
      </c>
      <c r="E10" s="6" t="s">
        <v>26</v>
      </c>
      <c r="F10" s="12">
        <v>6088</v>
      </c>
      <c r="G10" s="6"/>
      <c r="H10" s="9">
        <v>7.59</v>
      </c>
      <c r="I10" s="9">
        <f t="shared" si="0"/>
        <v>46207.92</v>
      </c>
      <c r="J10" s="9">
        <f t="shared" si="3"/>
        <v>1.4420999999999995</v>
      </c>
      <c r="K10" s="9">
        <f t="shared" si="1"/>
        <v>8779.504799999997</v>
      </c>
      <c r="L10" s="10">
        <f t="shared" si="4"/>
        <v>1.2705726872246692</v>
      </c>
      <c r="M10" s="10">
        <f t="shared" si="2"/>
        <v>7735.246519823786</v>
      </c>
    </row>
    <row r="11" spans="1:13" ht="123.75" customHeight="1" x14ac:dyDescent="0.45">
      <c r="A11" s="6" t="s">
        <v>13</v>
      </c>
      <c r="B11" s="7">
        <v>810876039130</v>
      </c>
      <c r="C11" s="6" t="s">
        <v>18</v>
      </c>
      <c r="D11" s="6">
        <v>913</v>
      </c>
      <c r="E11" s="6" t="s">
        <v>27</v>
      </c>
      <c r="F11" s="8">
        <v>10454</v>
      </c>
      <c r="G11" s="6"/>
      <c r="H11" s="9">
        <v>7.59</v>
      </c>
      <c r="I11" s="9">
        <f t="shared" si="0"/>
        <v>79345.86</v>
      </c>
      <c r="J11" s="9">
        <f t="shared" si="3"/>
        <v>1.4420999999999995</v>
      </c>
      <c r="K11" s="9">
        <f t="shared" si="1"/>
        <v>15075.713399999995</v>
      </c>
      <c r="L11" s="10">
        <f t="shared" si="4"/>
        <v>1.2705726872246692</v>
      </c>
      <c r="M11" s="10">
        <f t="shared" si="2"/>
        <v>13282.566872246693</v>
      </c>
    </row>
    <row r="12" spans="1:13" ht="129.75" customHeight="1" x14ac:dyDescent="0.45">
      <c r="A12" s="6" t="s">
        <v>13</v>
      </c>
      <c r="B12" s="7">
        <v>810876032520</v>
      </c>
      <c r="C12" s="6" t="s">
        <v>20</v>
      </c>
      <c r="D12" s="6">
        <v>252</v>
      </c>
      <c r="E12" s="6" t="s">
        <v>28</v>
      </c>
      <c r="F12" s="8">
        <v>6060</v>
      </c>
      <c r="G12" s="6"/>
      <c r="H12" s="9">
        <v>7.59</v>
      </c>
      <c r="I12" s="9">
        <f t="shared" si="0"/>
        <v>45995.4</v>
      </c>
      <c r="J12" s="9">
        <f t="shared" si="3"/>
        <v>1.4420999999999995</v>
      </c>
      <c r="K12" s="9">
        <f t="shared" si="1"/>
        <v>8739.1259999999966</v>
      </c>
      <c r="L12" s="10">
        <f t="shared" si="4"/>
        <v>1.2705726872246692</v>
      </c>
      <c r="M12" s="10">
        <f t="shared" si="2"/>
        <v>7699.6704845814957</v>
      </c>
    </row>
    <row r="13" spans="1:13" s="5" customFormat="1" x14ac:dyDescent="0.45">
      <c r="A13" s="3"/>
      <c r="B13" s="3"/>
      <c r="C13" s="3"/>
      <c r="D13" s="3"/>
      <c r="E13" s="3"/>
      <c r="F13" s="4">
        <f>SUM(F2:F12)</f>
        <v>168293</v>
      </c>
      <c r="G13" s="13"/>
      <c r="H13" s="13"/>
      <c r="I13" s="13">
        <f t="shared" ref="I13:K13" si="5">SUM(I2:I12)</f>
        <v>3216019.2699999996</v>
      </c>
      <c r="J13" s="13"/>
      <c r="K13" s="13">
        <f t="shared" si="5"/>
        <v>611043.66129999992</v>
      </c>
      <c r="L13" s="16"/>
      <c r="M13" s="16">
        <f t="shared" ref="M13" si="6">SUM(M2:M12)</f>
        <v>538364.45929515408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Props1.xml><?xml version="1.0" encoding="utf-8"?>
<ds:datastoreItem xmlns:ds="http://schemas.openxmlformats.org/officeDocument/2006/customXml" ds:itemID="{4231EA53-1387-41D3-AF60-405020724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CB9D9E-0BA9-4147-BF26-21FCED0905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9DCAC-1916-4FA6-9126-60A59293FB99}">
  <ds:schemaRefs>
    <ds:schemaRef ds:uri="534545f7-dfad-40dc-8880-0a5cc848d94b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3287f65e-bd81-4ef8-9d4a-f770dbe35018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/>
  <dcterms:created xsi:type="dcterms:W3CDTF">2026-03-31T13:41:43Z</dcterms:created>
  <dcterms:modified xsi:type="dcterms:W3CDTF">2026-06-09T09:57:42Z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0x01010040098658C623A54E96A5025728B7D444</vt:lpwstr>
  </property>
  <property fmtid="{D5CDD505-2E9C-101B-9397-08002B2CF9AE}" pid="3" name="MediaServiceImageTags">
    <vt:lpwstr/>
  </property>
</Properties>
</file>