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Monza Trading\2026 OFFERS\Shoes\"/>
    </mc:Choice>
  </mc:AlternateContent>
  <xr:revisionPtr revIDLastSave="0" documentId="13_ncr:1_{83B5F412-CA88-47C4-92FE-1CAEF42CAFF6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definedNames>
    <definedName name="_xlnm._FilterDatabase" localSheetId="0" hidden="1">OFFER!$A$1:$S$16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0" i="1" l="1"/>
  <c r="W20" i="1"/>
  <c r="U20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" i="1"/>
  <c r="U9" i="1"/>
  <c r="G20" i="1" l="1"/>
  <c r="X3" i="1"/>
  <c r="Y3" i="1" s="1"/>
  <c r="W3" i="1"/>
  <c r="X4" i="1"/>
  <c r="Y4" i="1" s="1"/>
  <c r="W4" i="1"/>
  <c r="X5" i="1"/>
  <c r="Y5" i="1" s="1"/>
  <c r="W5" i="1"/>
  <c r="X6" i="1"/>
  <c r="Y6" i="1" s="1"/>
  <c r="W6" i="1"/>
  <c r="X7" i="1"/>
  <c r="Y7" i="1" s="1"/>
  <c r="W7" i="1"/>
  <c r="X8" i="1"/>
  <c r="Y8" i="1" s="1"/>
  <c r="W8" i="1"/>
  <c r="X9" i="1"/>
  <c r="Y9" i="1" s="1"/>
  <c r="W9" i="1"/>
  <c r="X10" i="1"/>
  <c r="Y10" i="1" s="1"/>
  <c r="W10" i="1"/>
  <c r="W11" i="1"/>
  <c r="X11" i="1"/>
  <c r="Y11" i="1" s="1"/>
  <c r="X12" i="1"/>
  <c r="Y12" i="1" s="1"/>
  <c r="W12" i="1"/>
  <c r="X13" i="1"/>
  <c r="Y13" i="1" s="1"/>
  <c r="W13" i="1"/>
  <c r="X14" i="1"/>
  <c r="Y14" i="1" s="1"/>
  <c r="W14" i="1"/>
  <c r="X15" i="1"/>
  <c r="Y15" i="1" s="1"/>
  <c r="W15" i="1"/>
  <c r="X16" i="1"/>
  <c r="Y16" i="1" s="1"/>
  <c r="W16" i="1"/>
  <c r="X17" i="1"/>
  <c r="Y17" i="1" s="1"/>
  <c r="W17" i="1"/>
  <c r="X18" i="1"/>
  <c r="Y18" i="1" s="1"/>
  <c r="W18" i="1"/>
  <c r="X19" i="1"/>
  <c r="Y19" i="1" s="1"/>
  <c r="W19" i="1"/>
  <c r="X2" i="1"/>
  <c r="W2" i="1"/>
  <c r="U16" i="1"/>
  <c r="U17" i="1"/>
  <c r="U18" i="1"/>
  <c r="U19" i="1"/>
  <c r="U3" i="1"/>
  <c r="U4" i="1"/>
  <c r="U5" i="1"/>
  <c r="U6" i="1"/>
  <c r="U7" i="1"/>
  <c r="U8" i="1"/>
  <c r="U10" i="1"/>
  <c r="U11" i="1"/>
  <c r="U12" i="1"/>
  <c r="U13" i="1"/>
  <c r="U14" i="1"/>
  <c r="U15" i="1"/>
  <c r="U2" i="1"/>
  <c r="Y2" i="1" l="1"/>
</calcChain>
</file>

<file path=xl/sharedStrings.xml><?xml version="1.0" encoding="utf-8"?>
<sst xmlns="http://schemas.openxmlformats.org/spreadsheetml/2006/main" count="103" uniqueCount="36">
  <si>
    <t>BRAND</t>
  </si>
  <si>
    <t>IMAGE</t>
  </si>
  <si>
    <t>MODEL</t>
  </si>
  <si>
    <t>COLOUR</t>
  </si>
  <si>
    <t>GENDER</t>
  </si>
  <si>
    <t>CATEGORY</t>
  </si>
  <si>
    <t>QTY</t>
  </si>
  <si>
    <t>RRP €</t>
  </si>
  <si>
    <t>RRP TOT €</t>
  </si>
  <si>
    <t xml:space="preserve">82% OFF RRP  
 COST € </t>
  </si>
  <si>
    <t>COST TOT €</t>
  </si>
  <si>
    <t>COST £</t>
  </si>
  <si>
    <t>COST TOT £</t>
  </si>
  <si>
    <t>MISSONI</t>
  </si>
  <si>
    <t>SHMISRET</t>
  </si>
  <si>
    <t>WHITE</t>
  </si>
  <si>
    <t>UNISEX</t>
  </si>
  <si>
    <t>SCARPA</t>
  </si>
  <si>
    <t>SILVER</t>
  </si>
  <si>
    <t>FUXIA</t>
  </si>
  <si>
    <t>BLACK</t>
  </si>
  <si>
    <t>SHMISCAS</t>
  </si>
  <si>
    <t>GREEN</t>
  </si>
  <si>
    <t>YELLOW</t>
  </si>
  <si>
    <t>SHMISBJOM</t>
  </si>
  <si>
    <t>GREY</t>
  </si>
  <si>
    <t>UOMO</t>
  </si>
  <si>
    <t>IVORY</t>
  </si>
  <si>
    <t>SHMISCAN</t>
  </si>
  <si>
    <t>BLUE</t>
  </si>
  <si>
    <t>RED</t>
  </si>
  <si>
    <t>SHMISNRU</t>
  </si>
  <si>
    <t>SHISNRU</t>
  </si>
  <si>
    <t>GOLD</t>
  </si>
  <si>
    <t>SHIMISCAS</t>
  </si>
  <si>
    <t>SHIMISCAN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</si>
</sst>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3" x14ac:knownFonts="1">
    <font>
      <sz val="10"/>
      <color rgb="FF000000"/>
      <name val="Times New Roman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306614</xdr:colOff>
      <xdr:row>10</xdr:row>
      <xdr:rowOff>177970</xdr:rowOff>
    </xdr:from>
    <xdr:to>
      <xdr:col>2</xdr:col>
      <xdr:colOff>1360</xdr:colOff>
      <xdr:row>10</xdr:row>
      <xdr:rowOff>1970313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6E5CB80-1A1E-B3CC-6969-E7E42BF80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957" y="18106741"/>
          <a:ext cx="1456871" cy="1792343"/>
        </a:xfrm>
        <a:prstGeom prst="rect">
          <a:avLst/>
        </a:prstGeom>
      </xdr:spPr>
    </xdr:pic>
    <xdr:clientData/>
  </xdr:twoCellAnchor>
  <xdr:twoCellAnchor editAs="oneCell">
    <xdr:from>
      <xdr:col>1</xdr:col>
      <xdr:colOff>283030</xdr:colOff>
      <xdr:row>8</xdr:row>
      <xdr:rowOff>119321</xdr:rowOff>
    </xdr:from>
    <xdr:to>
      <xdr:col>1</xdr:col>
      <xdr:colOff>1719944</xdr:colOff>
      <xdr:row>8</xdr:row>
      <xdr:rowOff>1970315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61D56B2-799B-7445-A30A-AAB63CB29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2373" y="13802664"/>
          <a:ext cx="1513114" cy="1850994"/>
        </a:xfrm>
        <a:prstGeom prst="rect">
          <a:avLst/>
        </a:prstGeom>
      </xdr:spPr>
    </xdr:pic>
    <xdr:clientData/>
  </xdr:twoCellAnchor>
  <xdr:twoCellAnchor editAs="oneCell">
    <xdr:from>
      <xdr:col>1</xdr:col>
      <xdr:colOff>272144</xdr:colOff>
      <xdr:row>13</xdr:row>
      <xdr:rowOff>128939</xdr:rowOff>
    </xdr:from>
    <xdr:to>
      <xdr:col>1</xdr:col>
      <xdr:colOff>1719944</xdr:colOff>
      <xdr:row>13</xdr:row>
      <xdr:rowOff>1910821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CD517C0-8771-0074-11BD-E1A38396E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487" y="23261082"/>
          <a:ext cx="1447800" cy="1781882"/>
        </a:xfrm>
        <a:prstGeom prst="rect">
          <a:avLst/>
        </a:prstGeom>
      </xdr:spPr>
    </xdr:pic>
    <xdr:clientData/>
  </xdr:twoCellAnchor>
  <xdr:twoCellAnchor editAs="oneCell">
    <xdr:from>
      <xdr:col>1</xdr:col>
      <xdr:colOff>239486</xdr:colOff>
      <xdr:row>9</xdr:row>
      <xdr:rowOff>65314</xdr:rowOff>
    </xdr:from>
    <xdr:to>
      <xdr:col>2</xdr:col>
      <xdr:colOff>2269</xdr:colOff>
      <xdr:row>9</xdr:row>
      <xdr:rowOff>1894585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367DA6E-0B5F-DC80-0CBB-EBD58B6F1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8829" y="15871371"/>
          <a:ext cx="1486808" cy="1829271"/>
        </a:xfrm>
        <a:prstGeom prst="rect">
          <a:avLst/>
        </a:prstGeom>
      </xdr:spPr>
    </xdr:pic>
    <xdr:clientData/>
  </xdr:twoCellAnchor>
  <xdr:twoCellAnchor editAs="oneCell">
    <xdr:from>
      <xdr:col>1</xdr:col>
      <xdr:colOff>293915</xdr:colOff>
      <xdr:row>1</xdr:row>
      <xdr:rowOff>77417</xdr:rowOff>
    </xdr:from>
    <xdr:to>
      <xdr:col>1</xdr:col>
      <xdr:colOff>1719943</xdr:colOff>
      <xdr:row>1</xdr:row>
      <xdr:rowOff>1828801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C4053F5-6003-CAE1-85C1-588816C83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3258" y="501960"/>
          <a:ext cx="1426028" cy="1751384"/>
        </a:xfrm>
        <a:prstGeom prst="rect">
          <a:avLst/>
        </a:prstGeom>
      </xdr:spPr>
    </xdr:pic>
    <xdr:clientData/>
  </xdr:twoCellAnchor>
  <xdr:twoCellAnchor editAs="oneCell">
    <xdr:from>
      <xdr:col>1</xdr:col>
      <xdr:colOff>293915</xdr:colOff>
      <xdr:row>7</xdr:row>
      <xdr:rowOff>87086</xdr:rowOff>
    </xdr:from>
    <xdr:to>
      <xdr:col>2</xdr:col>
      <xdr:colOff>1361</xdr:colOff>
      <xdr:row>7</xdr:row>
      <xdr:rowOff>1978029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F7CBB15-3161-F36F-537D-EDB623034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3258" y="11604172"/>
          <a:ext cx="1545771" cy="1890943"/>
        </a:xfrm>
        <a:prstGeom prst="rect">
          <a:avLst/>
        </a:prstGeom>
      </xdr:spPr>
    </xdr:pic>
    <xdr:clientData/>
  </xdr:twoCellAnchor>
  <xdr:twoCellAnchor editAs="oneCell">
    <xdr:from>
      <xdr:col>1</xdr:col>
      <xdr:colOff>315686</xdr:colOff>
      <xdr:row>6</xdr:row>
      <xdr:rowOff>130628</xdr:rowOff>
    </xdr:from>
    <xdr:to>
      <xdr:col>1</xdr:col>
      <xdr:colOff>1709058</xdr:colOff>
      <xdr:row>6</xdr:row>
      <xdr:rowOff>1835141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FAC29FF-4128-6F60-F794-BF7767E98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45029" y="9612085"/>
          <a:ext cx="1393372" cy="1704513"/>
        </a:xfrm>
        <a:prstGeom prst="rect">
          <a:avLst/>
        </a:prstGeom>
      </xdr:spPr>
    </xdr:pic>
    <xdr:clientData/>
  </xdr:twoCellAnchor>
  <xdr:twoCellAnchor editAs="oneCell">
    <xdr:from>
      <xdr:col>1</xdr:col>
      <xdr:colOff>226105</xdr:colOff>
      <xdr:row>4</xdr:row>
      <xdr:rowOff>174171</xdr:rowOff>
    </xdr:from>
    <xdr:to>
      <xdr:col>1</xdr:col>
      <xdr:colOff>1719400</xdr:colOff>
      <xdr:row>4</xdr:row>
      <xdr:rowOff>2090057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4032AC8-5B7C-F007-B3AF-71555791F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5448" y="6389914"/>
          <a:ext cx="1559970" cy="1915886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304801</xdr:colOff>
      <xdr:row>3</xdr:row>
      <xdr:rowOff>76200</xdr:rowOff>
    </xdr:from>
    <xdr:to>
      <xdr:col>1</xdr:col>
      <xdr:colOff>1665514</xdr:colOff>
      <xdr:row>3</xdr:row>
      <xdr:rowOff>1747368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72D9BCD-07A2-F0D0-AE16-F230938CA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34144" y="4474029"/>
          <a:ext cx="1360713" cy="1671168"/>
        </a:xfrm>
        <a:prstGeom prst="rect">
          <a:avLst/>
        </a:prstGeom>
      </xdr:spPr>
    </xdr:pic>
    <xdr:clientData/>
  </xdr:twoCellAnchor>
  <xdr:twoCellAnchor editAs="oneCell">
    <xdr:from>
      <xdr:col>1</xdr:col>
      <xdr:colOff>261258</xdr:colOff>
      <xdr:row>2</xdr:row>
      <xdr:rowOff>80343</xdr:rowOff>
    </xdr:from>
    <xdr:to>
      <xdr:col>2</xdr:col>
      <xdr:colOff>1360</xdr:colOff>
      <xdr:row>2</xdr:row>
      <xdr:rowOff>1928584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E185666-BEEE-2E64-0F05-39BDD277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0601" y="2431657"/>
          <a:ext cx="1502227" cy="1848241"/>
        </a:xfrm>
        <a:prstGeom prst="rect">
          <a:avLst/>
        </a:prstGeom>
      </xdr:spPr>
    </xdr:pic>
    <xdr:clientData/>
  </xdr:twoCellAnchor>
  <xdr:twoCellAnchor editAs="oneCell">
    <xdr:from>
      <xdr:col>1</xdr:col>
      <xdr:colOff>206828</xdr:colOff>
      <xdr:row>12</xdr:row>
      <xdr:rowOff>43543</xdr:rowOff>
    </xdr:from>
    <xdr:to>
      <xdr:col>2</xdr:col>
      <xdr:colOff>1360</xdr:colOff>
      <xdr:row>12</xdr:row>
      <xdr:rowOff>1952761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CA4AB65-BA23-A037-5A29-4A23B7F09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36171" y="21042086"/>
          <a:ext cx="1556657" cy="1909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2"/>
  <sheetViews>
    <sheetView tabSelected="1" topLeftCell="G1" zoomScaleNormal="100" workbookViewId="0">
      <pane ySplit="1" topLeftCell="A2" activePane="bottomLeft" state="frozen"/>
      <selection pane="bottomLeft" activeCell="E2" sqref="E2"/>
    </sheetView>
  </sheetViews>
  <sheetFormatPr defaultColWidth="9" defaultRowHeight="15.75" x14ac:dyDescent="0.4"/>
  <cols>
    <col min="1" max="1" width="10.640625" style="2" bestFit="1" customWidth="1"/>
    <col min="2" max="2" width="30.140625" style="2" customWidth="1"/>
    <col min="3" max="3" width="13.35546875" style="2" bestFit="1" customWidth="1"/>
    <col min="4" max="6" width="16.640625" style="2" customWidth="1"/>
    <col min="7" max="8" width="10.640625" style="2" customWidth="1"/>
    <col min="9" max="9" width="7.640625" style="2" customWidth="1"/>
    <col min="10" max="10" width="7.85546875" style="2" customWidth="1"/>
    <col min="11" max="11" width="8" style="2" customWidth="1"/>
    <col min="12" max="12" width="7.85546875" style="2" customWidth="1"/>
    <col min="13" max="16" width="8.35546875" style="2" customWidth="1"/>
    <col min="17" max="17" width="7.85546875" style="2" customWidth="1"/>
    <col min="18" max="18" width="8" style="2" customWidth="1"/>
    <col min="19" max="19" width="6.140625" style="2" bestFit="1" customWidth="1"/>
    <col min="20" max="23" width="20" style="6" customWidth="1"/>
    <col min="24" max="25" width="20" style="13" customWidth="1"/>
    <col min="26" max="16384" width="9" style="2"/>
  </cols>
  <sheetData>
    <row r="1" spans="1:25" s="10" customFormat="1" ht="33" customHeight="1" x14ac:dyDescent="0.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>
        <v>36</v>
      </c>
      <c r="I1" s="8">
        <v>37</v>
      </c>
      <c r="J1" s="8">
        <v>38</v>
      </c>
      <c r="K1" s="8">
        <v>39</v>
      </c>
      <c r="L1" s="8">
        <v>40</v>
      </c>
      <c r="M1" s="8">
        <v>41</v>
      </c>
      <c r="N1" s="8">
        <v>42</v>
      </c>
      <c r="O1" s="8">
        <v>43</v>
      </c>
      <c r="P1" s="8">
        <v>44</v>
      </c>
      <c r="Q1" s="8">
        <v>45</v>
      </c>
      <c r="R1" s="8">
        <v>46</v>
      </c>
      <c r="S1" s="8">
        <v>47</v>
      </c>
      <c r="T1" s="9" t="s">
        <v>7</v>
      </c>
      <c r="U1" s="9" t="s">
        <v>8</v>
      </c>
      <c r="V1" s="9" t="s">
        <v>9</v>
      </c>
      <c r="W1" s="9" t="s">
        <v>10</v>
      </c>
      <c r="X1" s="15" t="s">
        <v>11</v>
      </c>
      <c r="Y1" s="15" t="s">
        <v>12</v>
      </c>
    </row>
    <row r="2" spans="1:25" ht="151.69999999999999" customHeight="1" x14ac:dyDescent="0.4">
      <c r="A2" s="1" t="s">
        <v>13</v>
      </c>
      <c r="B2" s="1"/>
      <c r="C2" s="1" t="s">
        <v>14</v>
      </c>
      <c r="D2" s="1" t="s">
        <v>15</v>
      </c>
      <c r="E2" s="1" t="s">
        <v>16</v>
      </c>
      <c r="F2" s="1" t="s">
        <v>17</v>
      </c>
      <c r="G2" s="1">
        <f>SUM(H2:S2)</f>
        <v>162</v>
      </c>
      <c r="H2" s="1">
        <v>5</v>
      </c>
      <c r="I2" s="1">
        <v>19</v>
      </c>
      <c r="J2" s="1">
        <v>27</v>
      </c>
      <c r="K2" s="1">
        <v>19</v>
      </c>
      <c r="L2" s="1">
        <v>13</v>
      </c>
      <c r="M2" s="1">
        <v>21</v>
      </c>
      <c r="N2" s="1">
        <v>0</v>
      </c>
      <c r="O2" s="1">
        <v>16</v>
      </c>
      <c r="P2" s="1">
        <v>5</v>
      </c>
      <c r="Q2" s="1">
        <v>20</v>
      </c>
      <c r="R2" s="1">
        <v>17</v>
      </c>
      <c r="S2" s="1">
        <v>0</v>
      </c>
      <c r="T2" s="5">
        <v>275</v>
      </c>
      <c r="U2" s="5">
        <f t="shared" ref="U2:U19" si="0">SUM(T2*G2)</f>
        <v>44550</v>
      </c>
      <c r="V2" s="5">
        <f>T2*(1-82%)</f>
        <v>49.500000000000014</v>
      </c>
      <c r="W2" s="5">
        <f t="shared" ref="W2:W19" si="1">SUM(V2*G2)</f>
        <v>8019.0000000000027</v>
      </c>
      <c r="X2" s="11">
        <f>SUM(V2/1.13)</f>
        <v>43.805309734513294</v>
      </c>
      <c r="Y2" s="11">
        <f t="shared" ref="Y2:Y19" si="2">SUM(X2*G2)</f>
        <v>7096.4601769911533</v>
      </c>
    </row>
    <row r="3" spans="1:25" ht="160.69999999999999" customHeight="1" x14ac:dyDescent="0.4">
      <c r="A3" s="1" t="s">
        <v>13</v>
      </c>
      <c r="B3" s="1"/>
      <c r="C3" s="1" t="s">
        <v>14</v>
      </c>
      <c r="D3" s="1" t="s">
        <v>18</v>
      </c>
      <c r="E3" s="1" t="s">
        <v>16</v>
      </c>
      <c r="F3" s="1" t="s">
        <v>17</v>
      </c>
      <c r="G3" s="1">
        <f t="shared" ref="G3:G19" si="3">SUM(H3:S3)</f>
        <v>71</v>
      </c>
      <c r="H3" s="1">
        <v>4</v>
      </c>
      <c r="I3" s="1">
        <v>14</v>
      </c>
      <c r="J3" s="1">
        <v>2</v>
      </c>
      <c r="K3" s="1">
        <v>11</v>
      </c>
      <c r="L3" s="1">
        <v>13</v>
      </c>
      <c r="M3" s="1">
        <v>10</v>
      </c>
      <c r="N3" s="1">
        <v>0</v>
      </c>
      <c r="O3" s="1">
        <v>0</v>
      </c>
      <c r="P3" s="1">
        <v>0</v>
      </c>
      <c r="Q3" s="1">
        <v>8</v>
      </c>
      <c r="R3" s="1">
        <v>9</v>
      </c>
      <c r="S3" s="1">
        <v>0</v>
      </c>
      <c r="T3" s="5">
        <v>275</v>
      </c>
      <c r="U3" s="5">
        <f t="shared" si="0"/>
        <v>19525</v>
      </c>
      <c r="V3" s="5">
        <f t="shared" ref="V3:V19" si="4">T3*(1-82%)</f>
        <v>49.500000000000014</v>
      </c>
      <c r="W3" s="5">
        <f t="shared" si="1"/>
        <v>3514.5000000000009</v>
      </c>
      <c r="X3" s="11">
        <f t="shared" ref="X3:X19" si="5">SUM(V3/1.13)</f>
        <v>43.805309734513294</v>
      </c>
      <c r="Y3" s="11">
        <f t="shared" si="2"/>
        <v>3110.1769911504439</v>
      </c>
    </row>
    <row r="4" spans="1:25" ht="142.69999999999999" customHeight="1" x14ac:dyDescent="0.4">
      <c r="A4" s="1" t="s">
        <v>13</v>
      </c>
      <c r="B4" s="1"/>
      <c r="C4" s="1" t="s">
        <v>14</v>
      </c>
      <c r="D4" s="1" t="s">
        <v>19</v>
      </c>
      <c r="E4" s="1" t="s">
        <v>16</v>
      </c>
      <c r="F4" s="1" t="s">
        <v>17</v>
      </c>
      <c r="G4" s="1">
        <f t="shared" si="3"/>
        <v>42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2</v>
      </c>
      <c r="N4" s="1">
        <v>18</v>
      </c>
      <c r="O4" s="1">
        <v>18</v>
      </c>
      <c r="P4" s="1">
        <v>0</v>
      </c>
      <c r="Q4" s="1">
        <v>2</v>
      </c>
      <c r="R4" s="1">
        <v>2</v>
      </c>
      <c r="S4" s="1"/>
      <c r="T4" s="5">
        <v>275</v>
      </c>
      <c r="U4" s="5">
        <f t="shared" si="0"/>
        <v>11550</v>
      </c>
      <c r="V4" s="5">
        <f t="shared" si="4"/>
        <v>49.500000000000014</v>
      </c>
      <c r="W4" s="5">
        <f t="shared" si="1"/>
        <v>2079.0000000000005</v>
      </c>
      <c r="X4" s="11">
        <f t="shared" si="5"/>
        <v>43.805309734513294</v>
      </c>
      <c r="Y4" s="11">
        <f t="shared" si="2"/>
        <v>1839.8230088495584</v>
      </c>
    </row>
    <row r="5" spans="1:25" ht="166.7" customHeight="1" x14ac:dyDescent="0.4">
      <c r="A5" s="1" t="s">
        <v>13</v>
      </c>
      <c r="B5" s="1"/>
      <c r="C5" s="1" t="s">
        <v>14</v>
      </c>
      <c r="D5" s="1" t="s">
        <v>20</v>
      </c>
      <c r="E5" s="1" t="s">
        <v>16</v>
      </c>
      <c r="F5" s="1" t="s">
        <v>17</v>
      </c>
      <c r="G5" s="1">
        <f t="shared" si="3"/>
        <v>56</v>
      </c>
      <c r="H5" s="1">
        <v>1</v>
      </c>
      <c r="I5" s="1">
        <v>1</v>
      </c>
      <c r="J5" s="1">
        <v>5</v>
      </c>
      <c r="K5" s="1">
        <v>1</v>
      </c>
      <c r="L5" s="1">
        <v>10</v>
      </c>
      <c r="M5" s="1">
        <v>9</v>
      </c>
      <c r="N5" s="1">
        <v>1</v>
      </c>
      <c r="O5" s="1">
        <v>0</v>
      </c>
      <c r="P5" s="1">
        <v>0</v>
      </c>
      <c r="Q5" s="1">
        <v>6</v>
      </c>
      <c r="R5" s="1">
        <v>22</v>
      </c>
      <c r="S5" s="1"/>
      <c r="T5" s="5">
        <v>275</v>
      </c>
      <c r="U5" s="5">
        <f t="shared" si="0"/>
        <v>15400</v>
      </c>
      <c r="V5" s="5">
        <f t="shared" si="4"/>
        <v>49.500000000000014</v>
      </c>
      <c r="W5" s="5">
        <f t="shared" si="1"/>
        <v>2772.0000000000009</v>
      </c>
      <c r="X5" s="11">
        <f t="shared" si="5"/>
        <v>43.805309734513294</v>
      </c>
      <c r="Y5" s="11">
        <f t="shared" si="2"/>
        <v>2453.0973451327445</v>
      </c>
    </row>
    <row r="6" spans="1:25" ht="88.35" hidden="1" customHeight="1" x14ac:dyDescent="0.4">
      <c r="A6" s="1" t="s">
        <v>13</v>
      </c>
      <c r="B6" s="1"/>
      <c r="C6" s="1" t="s">
        <v>21</v>
      </c>
      <c r="D6" s="1" t="s">
        <v>22</v>
      </c>
      <c r="E6" s="1" t="s">
        <v>16</v>
      </c>
      <c r="F6" s="1" t="s">
        <v>17</v>
      </c>
      <c r="G6" s="1">
        <f t="shared" si="3"/>
        <v>12</v>
      </c>
      <c r="H6" s="1">
        <v>0</v>
      </c>
      <c r="I6" s="1">
        <v>0</v>
      </c>
      <c r="J6" s="1">
        <v>0</v>
      </c>
      <c r="K6" s="1">
        <v>2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9</v>
      </c>
      <c r="R6" s="1">
        <v>0</v>
      </c>
      <c r="S6" s="1">
        <v>1</v>
      </c>
      <c r="T6" s="5">
        <v>235</v>
      </c>
      <c r="U6" s="5">
        <f t="shared" si="0"/>
        <v>2820</v>
      </c>
      <c r="V6" s="5">
        <f t="shared" si="4"/>
        <v>42.300000000000011</v>
      </c>
      <c r="W6" s="5">
        <f t="shared" si="1"/>
        <v>507.60000000000014</v>
      </c>
      <c r="X6" s="11">
        <f t="shared" si="5"/>
        <v>37.433628318584084</v>
      </c>
      <c r="Y6" s="11">
        <f t="shared" si="2"/>
        <v>449.20353982300901</v>
      </c>
    </row>
    <row r="7" spans="1:25" ht="160.35" customHeight="1" x14ac:dyDescent="0.4">
      <c r="A7" s="1" t="s">
        <v>13</v>
      </c>
      <c r="B7" s="1"/>
      <c r="C7" s="1" t="s">
        <v>21</v>
      </c>
      <c r="D7" s="1" t="s">
        <v>23</v>
      </c>
      <c r="E7" s="1" t="s">
        <v>16</v>
      </c>
      <c r="F7" s="1" t="s">
        <v>17</v>
      </c>
      <c r="G7" s="1">
        <f t="shared" si="3"/>
        <v>8</v>
      </c>
      <c r="H7" s="1">
        <v>0</v>
      </c>
      <c r="I7" s="1">
        <v>0</v>
      </c>
      <c r="J7" s="1">
        <v>1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4</v>
      </c>
      <c r="S7" s="1">
        <v>3</v>
      </c>
      <c r="T7" s="5">
        <v>235</v>
      </c>
      <c r="U7" s="5">
        <f t="shared" si="0"/>
        <v>1880</v>
      </c>
      <c r="V7" s="5">
        <f t="shared" si="4"/>
        <v>42.300000000000011</v>
      </c>
      <c r="W7" s="5">
        <f t="shared" si="1"/>
        <v>338.40000000000009</v>
      </c>
      <c r="X7" s="11">
        <f t="shared" si="5"/>
        <v>37.433628318584084</v>
      </c>
      <c r="Y7" s="11">
        <f t="shared" si="2"/>
        <v>299.46902654867267</v>
      </c>
    </row>
    <row r="8" spans="1:25" ht="170.45" customHeight="1" x14ac:dyDescent="0.4">
      <c r="A8" s="1" t="s">
        <v>13</v>
      </c>
      <c r="B8" s="1"/>
      <c r="C8" s="1" t="s">
        <v>24</v>
      </c>
      <c r="D8" s="1" t="s">
        <v>25</v>
      </c>
      <c r="E8" s="1" t="s">
        <v>26</v>
      </c>
      <c r="F8" s="1" t="s">
        <v>17</v>
      </c>
      <c r="G8" s="1">
        <f t="shared" si="3"/>
        <v>15</v>
      </c>
      <c r="H8" s="1">
        <v>0</v>
      </c>
      <c r="I8" s="1">
        <v>0</v>
      </c>
      <c r="J8" s="1">
        <v>0</v>
      </c>
      <c r="K8" s="1">
        <v>0</v>
      </c>
      <c r="L8" s="1">
        <v>2</v>
      </c>
      <c r="M8" s="1">
        <v>8</v>
      </c>
      <c r="N8" s="1">
        <v>0</v>
      </c>
      <c r="O8" s="1">
        <v>0</v>
      </c>
      <c r="P8" s="1">
        <v>1</v>
      </c>
      <c r="Q8" s="1">
        <v>1</v>
      </c>
      <c r="R8" s="1">
        <v>0</v>
      </c>
      <c r="S8" s="1">
        <v>3</v>
      </c>
      <c r="T8" s="5">
        <v>395</v>
      </c>
      <c r="U8" s="5">
        <f t="shared" si="0"/>
        <v>5925</v>
      </c>
      <c r="V8" s="5">
        <f t="shared" si="4"/>
        <v>71.100000000000023</v>
      </c>
      <c r="W8" s="5">
        <f t="shared" si="1"/>
        <v>1066.5000000000005</v>
      </c>
      <c r="X8" s="11">
        <f t="shared" si="5"/>
        <v>62.920353982300909</v>
      </c>
      <c r="Y8" s="11">
        <f t="shared" si="2"/>
        <v>943.80530973451368</v>
      </c>
    </row>
    <row r="9" spans="1:25" ht="166.7" customHeight="1" x14ac:dyDescent="0.4">
      <c r="A9" s="1" t="s">
        <v>13</v>
      </c>
      <c r="B9" s="1"/>
      <c r="C9" s="1" t="s">
        <v>24</v>
      </c>
      <c r="D9" s="1" t="s">
        <v>27</v>
      </c>
      <c r="E9" s="1" t="s">
        <v>26</v>
      </c>
      <c r="F9" s="1" t="s">
        <v>17</v>
      </c>
      <c r="G9" s="1">
        <f t="shared" si="3"/>
        <v>7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1</v>
      </c>
      <c r="P9" s="1">
        <v>0</v>
      </c>
      <c r="Q9" s="1">
        <v>5</v>
      </c>
      <c r="R9" s="1">
        <v>0</v>
      </c>
      <c r="S9" s="1">
        <v>1</v>
      </c>
      <c r="T9" s="5">
        <v>395</v>
      </c>
      <c r="U9" s="5">
        <f t="shared" si="0"/>
        <v>2765</v>
      </c>
      <c r="V9" s="5">
        <f t="shared" si="4"/>
        <v>71.100000000000023</v>
      </c>
      <c r="W9" s="5">
        <f t="shared" si="1"/>
        <v>497.70000000000016</v>
      </c>
      <c r="X9" s="11">
        <f t="shared" si="5"/>
        <v>62.920353982300909</v>
      </c>
      <c r="Y9" s="11">
        <f t="shared" si="2"/>
        <v>440.44247787610635</v>
      </c>
    </row>
    <row r="10" spans="1:25" ht="166.7" customHeight="1" x14ac:dyDescent="0.4">
      <c r="A10" s="1" t="s">
        <v>13</v>
      </c>
      <c r="B10" s="1"/>
      <c r="C10" s="1" t="s">
        <v>28</v>
      </c>
      <c r="D10" s="1" t="s">
        <v>29</v>
      </c>
      <c r="E10" s="1" t="s">
        <v>16</v>
      </c>
      <c r="F10" s="1" t="s">
        <v>17</v>
      </c>
      <c r="G10" s="1">
        <f t="shared" si="3"/>
        <v>12</v>
      </c>
      <c r="H10" s="1">
        <v>2</v>
      </c>
      <c r="I10" s="1">
        <v>0</v>
      </c>
      <c r="J10" s="1">
        <v>5</v>
      </c>
      <c r="K10" s="1">
        <v>3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1</v>
      </c>
      <c r="R10" s="1">
        <v>0</v>
      </c>
      <c r="S10" s="1">
        <v>1</v>
      </c>
      <c r="T10" s="5">
        <v>235</v>
      </c>
      <c r="U10" s="5">
        <f t="shared" si="0"/>
        <v>2820</v>
      </c>
      <c r="V10" s="5">
        <f t="shared" si="4"/>
        <v>42.300000000000011</v>
      </c>
      <c r="W10" s="5">
        <f t="shared" si="1"/>
        <v>507.60000000000014</v>
      </c>
      <c r="X10" s="11">
        <f t="shared" si="5"/>
        <v>37.433628318584084</v>
      </c>
      <c r="Y10" s="11">
        <f t="shared" si="2"/>
        <v>449.20353982300901</v>
      </c>
    </row>
    <row r="11" spans="1:25" ht="166.7" customHeight="1" x14ac:dyDescent="0.4">
      <c r="A11" s="1" t="s">
        <v>13</v>
      </c>
      <c r="B11" s="1"/>
      <c r="C11" s="1" t="s">
        <v>28</v>
      </c>
      <c r="D11" s="1" t="s">
        <v>30</v>
      </c>
      <c r="E11" s="1" t="s">
        <v>16</v>
      </c>
      <c r="F11" s="1" t="s">
        <v>17</v>
      </c>
      <c r="G11" s="1">
        <f t="shared" si="3"/>
        <v>10</v>
      </c>
      <c r="H11" s="1">
        <v>1</v>
      </c>
      <c r="I11" s="1">
        <v>0</v>
      </c>
      <c r="J11" s="1">
        <v>0</v>
      </c>
      <c r="K11" s="1">
        <v>1</v>
      </c>
      <c r="L11" s="1">
        <v>0</v>
      </c>
      <c r="M11" s="1">
        <v>0</v>
      </c>
      <c r="N11" s="1">
        <v>1</v>
      </c>
      <c r="O11" s="1">
        <v>0</v>
      </c>
      <c r="P11" s="1">
        <v>0</v>
      </c>
      <c r="Q11" s="1">
        <v>0</v>
      </c>
      <c r="R11" s="1">
        <v>2</v>
      </c>
      <c r="S11" s="1">
        <v>5</v>
      </c>
      <c r="T11" s="5">
        <v>235</v>
      </c>
      <c r="U11" s="5">
        <f t="shared" si="0"/>
        <v>2350</v>
      </c>
      <c r="V11" s="5">
        <f t="shared" si="4"/>
        <v>42.300000000000011</v>
      </c>
      <c r="W11" s="5">
        <f t="shared" si="1"/>
        <v>423.00000000000011</v>
      </c>
      <c r="X11" s="11">
        <f t="shared" si="5"/>
        <v>37.433628318584084</v>
      </c>
      <c r="Y11" s="11">
        <f t="shared" si="2"/>
        <v>374.33628318584084</v>
      </c>
    </row>
    <row r="12" spans="1:25" ht="74.45" customHeight="1" x14ac:dyDescent="0.4">
      <c r="A12" s="1" t="s">
        <v>13</v>
      </c>
      <c r="B12" s="1"/>
      <c r="C12" s="1" t="s">
        <v>28</v>
      </c>
      <c r="D12" s="1" t="s">
        <v>23</v>
      </c>
      <c r="E12" s="1" t="s">
        <v>16</v>
      </c>
      <c r="F12" s="1" t="s">
        <v>17</v>
      </c>
      <c r="G12" s="1">
        <f t="shared" si="3"/>
        <v>7</v>
      </c>
      <c r="H12" s="1">
        <v>0</v>
      </c>
      <c r="I12" s="1">
        <v>0</v>
      </c>
      <c r="J12" s="1">
        <v>1</v>
      </c>
      <c r="K12" s="1">
        <v>2</v>
      </c>
      <c r="L12" s="1">
        <v>1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3</v>
      </c>
      <c r="T12" s="5">
        <v>235</v>
      </c>
      <c r="U12" s="5">
        <f t="shared" si="0"/>
        <v>1645</v>
      </c>
      <c r="V12" s="5">
        <f t="shared" si="4"/>
        <v>42.300000000000011</v>
      </c>
      <c r="W12" s="5">
        <f t="shared" si="1"/>
        <v>296.10000000000008</v>
      </c>
      <c r="X12" s="11">
        <f t="shared" si="5"/>
        <v>37.433628318584084</v>
      </c>
      <c r="Y12" s="11">
        <f t="shared" si="2"/>
        <v>262.03539823008862</v>
      </c>
    </row>
    <row r="13" spans="1:25" ht="168" customHeight="1" x14ac:dyDescent="0.4">
      <c r="A13" s="1" t="s">
        <v>13</v>
      </c>
      <c r="B13" s="1"/>
      <c r="C13" s="1" t="s">
        <v>28</v>
      </c>
      <c r="D13" s="1" t="s">
        <v>20</v>
      </c>
      <c r="E13" s="1" t="s">
        <v>16</v>
      </c>
      <c r="F13" s="1" t="s">
        <v>17</v>
      </c>
      <c r="G13" s="1">
        <f t="shared" si="3"/>
        <v>47</v>
      </c>
      <c r="H13" s="1">
        <v>4</v>
      </c>
      <c r="I13" s="1">
        <v>3</v>
      </c>
      <c r="J13" s="1">
        <v>14</v>
      </c>
      <c r="K13" s="1">
        <v>12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8</v>
      </c>
      <c r="S13" s="1">
        <v>6</v>
      </c>
      <c r="T13" s="5">
        <v>235</v>
      </c>
      <c r="U13" s="5">
        <f t="shared" si="0"/>
        <v>11045</v>
      </c>
      <c r="V13" s="5">
        <f t="shared" si="4"/>
        <v>42.300000000000011</v>
      </c>
      <c r="W13" s="5">
        <f t="shared" si="1"/>
        <v>1988.1000000000006</v>
      </c>
      <c r="X13" s="11">
        <f t="shared" si="5"/>
        <v>37.433628318584084</v>
      </c>
      <c r="Y13" s="11">
        <f t="shared" si="2"/>
        <v>1759.3805309734519</v>
      </c>
    </row>
    <row r="14" spans="1:25" ht="162" customHeight="1" x14ac:dyDescent="0.4">
      <c r="A14" s="1" t="s">
        <v>13</v>
      </c>
      <c r="B14" s="1"/>
      <c r="C14" s="1" t="s">
        <v>31</v>
      </c>
      <c r="D14" s="1" t="s">
        <v>18</v>
      </c>
      <c r="E14" s="1" t="s">
        <v>16</v>
      </c>
      <c r="F14" s="1" t="s">
        <v>17</v>
      </c>
      <c r="G14" s="1">
        <f t="shared" si="3"/>
        <v>26</v>
      </c>
      <c r="H14" s="1">
        <v>2</v>
      </c>
      <c r="I14" s="1">
        <v>5</v>
      </c>
      <c r="J14" s="1">
        <v>6</v>
      </c>
      <c r="K14" s="1">
        <v>0</v>
      </c>
      <c r="L14" s="1">
        <v>10</v>
      </c>
      <c r="M14" s="1">
        <v>0</v>
      </c>
      <c r="N14" s="1">
        <v>1</v>
      </c>
      <c r="O14" s="1">
        <v>1</v>
      </c>
      <c r="P14" s="1">
        <v>1</v>
      </c>
      <c r="Q14" s="1">
        <v>0</v>
      </c>
      <c r="R14" s="1">
        <v>0</v>
      </c>
      <c r="S14" s="1"/>
      <c r="T14" s="5">
        <v>359</v>
      </c>
      <c r="U14" s="5">
        <f t="shared" si="0"/>
        <v>9334</v>
      </c>
      <c r="V14" s="5">
        <f t="shared" si="4"/>
        <v>64.620000000000019</v>
      </c>
      <c r="W14" s="5">
        <f t="shared" si="1"/>
        <v>1680.1200000000006</v>
      </c>
      <c r="X14" s="11">
        <f t="shared" si="5"/>
        <v>57.185840707964623</v>
      </c>
      <c r="Y14" s="11">
        <f t="shared" si="2"/>
        <v>1486.8318584070803</v>
      </c>
    </row>
    <row r="15" spans="1:25" ht="70.349999999999994" customHeight="1" x14ac:dyDescent="0.4">
      <c r="A15" s="1" t="s">
        <v>13</v>
      </c>
      <c r="B15" s="1"/>
      <c r="C15" s="1" t="s">
        <v>32</v>
      </c>
      <c r="D15" s="1" t="s">
        <v>33</v>
      </c>
      <c r="E15" s="1" t="s">
        <v>16</v>
      </c>
      <c r="F15" s="1" t="s">
        <v>17</v>
      </c>
      <c r="G15" s="1">
        <f t="shared" si="3"/>
        <v>134</v>
      </c>
      <c r="H15" s="1">
        <v>3</v>
      </c>
      <c r="I15" s="1">
        <v>11</v>
      </c>
      <c r="J15" s="1">
        <v>9</v>
      </c>
      <c r="K15" s="1">
        <v>12</v>
      </c>
      <c r="L15" s="1">
        <v>5</v>
      </c>
      <c r="M15" s="1">
        <v>26</v>
      </c>
      <c r="N15" s="1">
        <v>14</v>
      </c>
      <c r="O15" s="1">
        <v>11</v>
      </c>
      <c r="P15" s="1">
        <v>12</v>
      </c>
      <c r="Q15" s="1">
        <v>12</v>
      </c>
      <c r="R15" s="1">
        <v>18</v>
      </c>
      <c r="S15" s="1">
        <v>1</v>
      </c>
      <c r="T15" s="5">
        <v>359</v>
      </c>
      <c r="U15" s="5">
        <f t="shared" si="0"/>
        <v>48106</v>
      </c>
      <c r="V15" s="5">
        <f t="shared" si="4"/>
        <v>64.620000000000019</v>
      </c>
      <c r="W15" s="5">
        <f t="shared" si="1"/>
        <v>8659.0800000000017</v>
      </c>
      <c r="X15" s="11">
        <f t="shared" si="5"/>
        <v>57.185840707964623</v>
      </c>
      <c r="Y15" s="11">
        <f t="shared" si="2"/>
        <v>7662.9026548672591</v>
      </c>
    </row>
    <row r="16" spans="1:25" ht="75.599999999999994" customHeight="1" x14ac:dyDescent="0.4">
      <c r="A16" s="1" t="s">
        <v>13</v>
      </c>
      <c r="B16" s="1"/>
      <c r="C16" s="1" t="s">
        <v>34</v>
      </c>
      <c r="D16" s="1" t="s">
        <v>20</v>
      </c>
      <c r="E16" s="1" t="s">
        <v>16</v>
      </c>
      <c r="F16" s="1" t="s">
        <v>17</v>
      </c>
      <c r="G16" s="1">
        <f t="shared" si="3"/>
        <v>41</v>
      </c>
      <c r="H16" s="1">
        <v>5</v>
      </c>
      <c r="I16" s="1">
        <v>5</v>
      </c>
      <c r="J16" s="1">
        <v>4</v>
      </c>
      <c r="K16" s="1">
        <v>6</v>
      </c>
      <c r="L16" s="1">
        <v>4</v>
      </c>
      <c r="M16" s="1">
        <v>5</v>
      </c>
      <c r="N16" s="1">
        <v>3</v>
      </c>
      <c r="O16" s="1">
        <v>0</v>
      </c>
      <c r="P16" s="1">
        <v>1</v>
      </c>
      <c r="Q16" s="1">
        <v>3</v>
      </c>
      <c r="R16" s="1">
        <v>0</v>
      </c>
      <c r="S16" s="1">
        <v>5</v>
      </c>
      <c r="T16" s="5">
        <v>235</v>
      </c>
      <c r="U16" s="5">
        <f t="shared" si="0"/>
        <v>9635</v>
      </c>
      <c r="V16" s="5">
        <f t="shared" si="4"/>
        <v>42.300000000000011</v>
      </c>
      <c r="W16" s="5">
        <f t="shared" si="1"/>
        <v>1734.3000000000004</v>
      </c>
      <c r="X16" s="11">
        <f t="shared" si="5"/>
        <v>37.433628318584084</v>
      </c>
      <c r="Y16" s="11">
        <f t="shared" si="2"/>
        <v>1534.7787610619475</v>
      </c>
    </row>
    <row r="17" spans="1:25" ht="75.599999999999994" customHeight="1" x14ac:dyDescent="0.4">
      <c r="A17" s="1" t="s">
        <v>13</v>
      </c>
      <c r="B17" s="1"/>
      <c r="C17" s="1" t="s">
        <v>34</v>
      </c>
      <c r="D17" s="1" t="s">
        <v>29</v>
      </c>
      <c r="E17" s="1" t="s">
        <v>16</v>
      </c>
      <c r="F17" s="1" t="s">
        <v>17</v>
      </c>
      <c r="G17" s="1">
        <f t="shared" si="3"/>
        <v>1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1</v>
      </c>
      <c r="R17" s="1">
        <v>0</v>
      </c>
      <c r="S17" s="1">
        <v>0</v>
      </c>
      <c r="T17" s="5">
        <v>235</v>
      </c>
      <c r="U17" s="5">
        <f t="shared" si="0"/>
        <v>235</v>
      </c>
      <c r="V17" s="5">
        <f t="shared" si="4"/>
        <v>42.300000000000011</v>
      </c>
      <c r="W17" s="5">
        <f t="shared" si="1"/>
        <v>42.300000000000011</v>
      </c>
      <c r="X17" s="11">
        <f t="shared" si="5"/>
        <v>37.433628318584084</v>
      </c>
      <c r="Y17" s="11">
        <f t="shared" si="2"/>
        <v>37.433628318584084</v>
      </c>
    </row>
    <row r="18" spans="1:25" ht="67.7" customHeight="1" x14ac:dyDescent="0.4">
      <c r="A18" s="1" t="s">
        <v>13</v>
      </c>
      <c r="B18" s="1"/>
      <c r="C18" s="1" t="s">
        <v>35</v>
      </c>
      <c r="D18" s="1" t="s">
        <v>22</v>
      </c>
      <c r="E18" s="1" t="s">
        <v>16</v>
      </c>
      <c r="F18" s="1" t="s">
        <v>17</v>
      </c>
      <c r="G18" s="1">
        <f t="shared" si="3"/>
        <v>3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3</v>
      </c>
      <c r="R18" s="1">
        <v>0</v>
      </c>
      <c r="S18" s="1">
        <v>0</v>
      </c>
      <c r="T18" s="5">
        <v>235</v>
      </c>
      <c r="U18" s="5">
        <f t="shared" si="0"/>
        <v>705</v>
      </c>
      <c r="V18" s="5">
        <f t="shared" si="4"/>
        <v>42.300000000000011</v>
      </c>
      <c r="W18" s="5">
        <f t="shared" si="1"/>
        <v>126.90000000000003</v>
      </c>
      <c r="X18" s="11">
        <f t="shared" si="5"/>
        <v>37.433628318584084</v>
      </c>
      <c r="Y18" s="11">
        <f t="shared" si="2"/>
        <v>112.30088495575225</v>
      </c>
    </row>
    <row r="19" spans="1:25" ht="85.7" customHeight="1" x14ac:dyDescent="0.4">
      <c r="A19" s="1" t="s">
        <v>13</v>
      </c>
      <c r="B19" s="1"/>
      <c r="C19" s="1" t="s">
        <v>34</v>
      </c>
      <c r="D19" s="1" t="s">
        <v>22</v>
      </c>
      <c r="E19" s="1" t="s">
        <v>16</v>
      </c>
      <c r="F19" s="1" t="s">
        <v>17</v>
      </c>
      <c r="G19" s="1">
        <f t="shared" si="3"/>
        <v>12</v>
      </c>
      <c r="H19" s="1">
        <v>0</v>
      </c>
      <c r="I19" s="1">
        <v>0</v>
      </c>
      <c r="J19" s="1">
        <v>0</v>
      </c>
      <c r="K19" s="1">
        <v>2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9</v>
      </c>
      <c r="R19" s="1">
        <v>0</v>
      </c>
      <c r="S19" s="1">
        <v>1</v>
      </c>
      <c r="T19" s="5">
        <v>235</v>
      </c>
      <c r="U19" s="5">
        <f t="shared" si="0"/>
        <v>2820</v>
      </c>
      <c r="V19" s="5">
        <f t="shared" si="4"/>
        <v>42.300000000000011</v>
      </c>
      <c r="W19" s="5">
        <f t="shared" si="1"/>
        <v>507.60000000000014</v>
      </c>
      <c r="X19" s="11">
        <f t="shared" si="5"/>
        <v>37.433628318584084</v>
      </c>
      <c r="Y19" s="11">
        <f t="shared" si="2"/>
        <v>449.20353982300901</v>
      </c>
    </row>
    <row r="20" spans="1:25" ht="33" customHeight="1" x14ac:dyDescent="0.4">
      <c r="A20" s="3"/>
      <c r="B20" s="3"/>
      <c r="C20" s="3"/>
      <c r="D20" s="3"/>
      <c r="E20" s="3"/>
      <c r="F20" s="3"/>
      <c r="G20" s="3">
        <f>SUM(G2:G19)</f>
        <v>666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4"/>
      <c r="U20" s="4">
        <f>SUM(U2:U19)</f>
        <v>193110</v>
      </c>
      <c r="V20" s="4"/>
      <c r="W20" s="4">
        <f>SUM(W2:W19)</f>
        <v>34759.80000000001</v>
      </c>
      <c r="X20" s="14"/>
      <c r="Y20" s="14">
        <f>SUM(Y2:Y19)</f>
        <v>30760.884955752219</v>
      </c>
    </row>
    <row r="110" spans="20:25" ht="16.149999999999999" thickBot="1" x14ac:dyDescent="0.45">
      <c r="T110" s="7"/>
      <c r="U110" s="7"/>
      <c r="V110" s="7"/>
      <c r="W110" s="7"/>
      <c r="X110" s="12"/>
      <c r="Y110" s="12"/>
    </row>
    <row r="372" spans="7:7" x14ac:dyDescent="0.4">
      <c r="G372" s="2">
        <v>3</v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7B4099DE-29D0-41C0-A4C2-242607F16A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599740-87FB-4C4F-8718-8CFFF90316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5431EA-B51B-4B89-82EB-0ED28CB68BC8}">
  <ds:schemaRefs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534545f7-dfad-40dc-8880-0a5cc848d94b"/>
    <ds:schemaRef ds:uri="http://schemas.microsoft.com/office/infopath/2007/PartnerControls"/>
    <ds:schemaRef ds:uri="http://schemas.openxmlformats.org/package/2006/metadata/core-properties"/>
    <ds:schemaRef ds:uri="3287f65e-bd81-4ef8-9d4a-f770dbe35018"/>
  </ds:schemaRefs>
</ds:datastoreItem>
</file>

<file path=docMetadata/LabelInfo.xml><?xml version="1.0" encoding="utf-8"?>
<clbl:labelList xmlns:clbl="http://schemas.microsoft.com/office/2020/mipLabelMetadata">
  <clbl:label id="{2242945a-4ab9-4132-840e-cce1c66e31bb}" enabled="0" method="" siteId="{2242945a-4ab9-4132-840e-cce1c66e31b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Monza Trading</dc:creator>
  <cp:keywords/>
  <dc:description/>
  <cp:lastModifiedBy>Ikenna Monza Trading</cp:lastModifiedBy>
  <cp:revision/>
  <dcterms:created xsi:type="dcterms:W3CDTF">2025-12-03T12:12:55Z</dcterms:created>
  <dcterms:modified xsi:type="dcterms:W3CDTF">2026-05-18T10:23:03Z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2025-11-27T10:00:00Z</vt:filetime>
  </property>
  <property fmtid="{D5CDD505-2E9C-101B-9397-08002B2CF9AE}" pid="3" name="Creator">
    <vt:lpwstr>Canva</vt:lpwstr>
  </property>
  <property fmtid="{D5CDD505-2E9C-101B-9397-08002B2CF9AE}" pid="4" name="LastSaved">
    <vt:filetime>2025-12-03T10:00:00Z</vt:filetime>
  </property>
  <property fmtid="{D5CDD505-2E9C-101B-9397-08002B2CF9AE}" pid="5" name="Producer">
    <vt:lpwstr>Canva</vt:lpwstr>
  </property>
  <property fmtid="{D5CDD505-2E9C-101B-9397-08002B2CF9AE}" pid="6" name="ContentTypeId">
    <vt:lpwstr>0x01010040098658C623A54E96A5025728B7D444</vt:lpwstr>
  </property>
  <property fmtid="{D5CDD505-2E9C-101B-9397-08002B2CF9AE}" pid="7" name="MediaServiceImageTags">
    <vt:lpwstr/>
  </property>
</Properties>
</file>