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76532E95-B6CE-459C-9EB7-BE227D602A1C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5" r:id="rId1"/>
  </sheets>
  <definedNames>
    <definedName name="_xlnm._FilterDatabase" localSheetId="0" hidden="1">OFFER!$A$16:$AE$188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5" l="1"/>
  <c r="AJ18" i="5" s="1"/>
  <c r="AK18" i="5" s="1"/>
  <c r="AH19" i="5"/>
  <c r="AI19" i="5" s="1"/>
  <c r="AH20" i="5"/>
  <c r="AJ20" i="5" s="1"/>
  <c r="AK20" i="5" s="1"/>
  <c r="AH21" i="5"/>
  <c r="AJ21" i="5" s="1"/>
  <c r="AK21" i="5" s="1"/>
  <c r="AH22" i="5"/>
  <c r="AH23" i="5"/>
  <c r="AJ23" i="5" s="1"/>
  <c r="AK23" i="5" s="1"/>
  <c r="AH24" i="5"/>
  <c r="AJ24" i="5" s="1"/>
  <c r="AK24" i="5" s="1"/>
  <c r="AH25" i="5"/>
  <c r="AI25" i="5" s="1"/>
  <c r="AH26" i="5"/>
  <c r="AI26" i="5" s="1"/>
  <c r="AH27" i="5"/>
  <c r="AJ27" i="5" s="1"/>
  <c r="AK27" i="5" s="1"/>
  <c r="AH28" i="5"/>
  <c r="AJ28" i="5" s="1"/>
  <c r="AK28" i="5" s="1"/>
  <c r="AH29" i="5"/>
  <c r="AJ29" i="5" s="1"/>
  <c r="AK29" i="5" s="1"/>
  <c r="AH30" i="5"/>
  <c r="AJ30" i="5" s="1"/>
  <c r="AK30" i="5" s="1"/>
  <c r="AH31" i="5"/>
  <c r="AH32" i="5"/>
  <c r="AI32" i="5" s="1"/>
  <c r="AH33" i="5"/>
  <c r="AI33" i="5" s="1"/>
  <c r="AH34" i="5"/>
  <c r="AJ34" i="5" s="1"/>
  <c r="AK34" i="5" s="1"/>
  <c r="AH35" i="5"/>
  <c r="AJ35" i="5" s="1"/>
  <c r="AK35" i="5" s="1"/>
  <c r="AH36" i="5"/>
  <c r="AJ36" i="5" s="1"/>
  <c r="AK36" i="5" s="1"/>
  <c r="AH37" i="5"/>
  <c r="AJ37" i="5" s="1"/>
  <c r="AK37" i="5" s="1"/>
  <c r="AH38" i="5"/>
  <c r="AJ38" i="5" s="1"/>
  <c r="AK38" i="5" s="1"/>
  <c r="AH39" i="5"/>
  <c r="AH40" i="5"/>
  <c r="AI40" i="5" s="1"/>
  <c r="AH41" i="5"/>
  <c r="AI41" i="5" s="1"/>
  <c r="AH42" i="5"/>
  <c r="AI42" i="5" s="1"/>
  <c r="AH43" i="5"/>
  <c r="AI43" i="5" s="1"/>
  <c r="AH44" i="5"/>
  <c r="AJ44" i="5" s="1"/>
  <c r="AK44" i="5" s="1"/>
  <c r="AH45" i="5"/>
  <c r="AJ45" i="5" s="1"/>
  <c r="AK45" i="5" s="1"/>
  <c r="AH46" i="5"/>
  <c r="AI46" i="5" s="1"/>
  <c r="AH47" i="5"/>
  <c r="AJ47" i="5" s="1"/>
  <c r="AK47" i="5" s="1"/>
  <c r="AH48" i="5"/>
  <c r="AJ48" i="5" s="1"/>
  <c r="AK48" i="5" s="1"/>
  <c r="AH49" i="5"/>
  <c r="AH50" i="5"/>
  <c r="AJ50" i="5" s="1"/>
  <c r="AK50" i="5" s="1"/>
  <c r="AH51" i="5"/>
  <c r="AJ51" i="5" s="1"/>
  <c r="AK51" i="5" s="1"/>
  <c r="AH52" i="5"/>
  <c r="AI52" i="5" s="1"/>
  <c r="AH53" i="5"/>
  <c r="AI53" i="5" s="1"/>
  <c r="AH54" i="5"/>
  <c r="AJ54" i="5" s="1"/>
  <c r="AK54" i="5" s="1"/>
  <c r="AH55" i="5"/>
  <c r="AJ55" i="5" s="1"/>
  <c r="AK55" i="5" s="1"/>
  <c r="AH56" i="5"/>
  <c r="AJ56" i="5" s="1"/>
  <c r="AK56" i="5" s="1"/>
  <c r="AH57" i="5"/>
  <c r="AJ57" i="5" s="1"/>
  <c r="AK57" i="5" s="1"/>
  <c r="AH58" i="5"/>
  <c r="AJ58" i="5" s="1"/>
  <c r="AK58" i="5" s="1"/>
  <c r="AH59" i="5"/>
  <c r="AH60" i="5"/>
  <c r="AJ60" i="5" s="1"/>
  <c r="AK60" i="5" s="1"/>
  <c r="AH61" i="5"/>
  <c r="AJ61" i="5" s="1"/>
  <c r="AK61" i="5" s="1"/>
  <c r="AH62" i="5"/>
  <c r="AI62" i="5" s="1"/>
  <c r="AH63" i="5"/>
  <c r="AI63" i="5" s="1"/>
  <c r="AH64" i="5"/>
  <c r="AJ64" i="5" s="1"/>
  <c r="AK64" i="5" s="1"/>
  <c r="AH65" i="5"/>
  <c r="AJ65" i="5" s="1"/>
  <c r="AK65" i="5" s="1"/>
  <c r="AH66" i="5"/>
  <c r="AJ66" i="5" s="1"/>
  <c r="AK66" i="5" s="1"/>
  <c r="AH67" i="5"/>
  <c r="AJ67" i="5" s="1"/>
  <c r="AK67" i="5" s="1"/>
  <c r="AH68" i="5"/>
  <c r="AJ68" i="5" s="1"/>
  <c r="AK68" i="5" s="1"/>
  <c r="AH69" i="5"/>
  <c r="AH70" i="5"/>
  <c r="AJ70" i="5" s="1"/>
  <c r="AK70" i="5" s="1"/>
  <c r="AH71" i="5"/>
  <c r="AI71" i="5" s="1"/>
  <c r="AH72" i="5"/>
  <c r="AI72" i="5" s="1"/>
  <c r="AH73" i="5"/>
  <c r="AJ73" i="5" s="1"/>
  <c r="AK73" i="5" s="1"/>
  <c r="AH74" i="5"/>
  <c r="AJ74" i="5" s="1"/>
  <c r="AK74" i="5" s="1"/>
  <c r="AH75" i="5"/>
  <c r="AI75" i="5" s="1"/>
  <c r="AH76" i="5"/>
  <c r="AJ76" i="5" s="1"/>
  <c r="AK76" i="5" s="1"/>
  <c r="AH77" i="5"/>
  <c r="AJ77" i="5" s="1"/>
  <c r="AK77" i="5" s="1"/>
  <c r="AH78" i="5"/>
  <c r="AH79" i="5"/>
  <c r="AI79" i="5" s="1"/>
  <c r="AH80" i="5"/>
  <c r="AI80" i="5" s="1"/>
  <c r="AH81" i="5"/>
  <c r="AI81" i="5" s="1"/>
  <c r="AH82" i="5"/>
  <c r="AJ82" i="5" s="1"/>
  <c r="AK82" i="5" s="1"/>
  <c r="AH83" i="5"/>
  <c r="AJ83" i="5" s="1"/>
  <c r="AK83" i="5" s="1"/>
  <c r="AH84" i="5"/>
  <c r="AH85" i="5"/>
  <c r="AJ85" i="5" s="1"/>
  <c r="AK85" i="5" s="1"/>
  <c r="AH86" i="5"/>
  <c r="AJ86" i="5" s="1"/>
  <c r="AK86" i="5" s="1"/>
  <c r="AH87" i="5"/>
  <c r="AI87" i="5" s="1"/>
  <c r="AH88" i="5"/>
  <c r="AI88" i="5" s="1"/>
  <c r="AH89" i="5"/>
  <c r="AJ89" i="5" s="1"/>
  <c r="AK89" i="5" s="1"/>
  <c r="AH90" i="5"/>
  <c r="AJ90" i="5" s="1"/>
  <c r="AK90" i="5" s="1"/>
  <c r="AH91" i="5"/>
  <c r="AJ91" i="5" s="1"/>
  <c r="AK91" i="5" s="1"/>
  <c r="AH92" i="5"/>
  <c r="AI92" i="5" s="1"/>
  <c r="AH93" i="5"/>
  <c r="AI93" i="5" s="1"/>
  <c r="AH94" i="5"/>
  <c r="AI94" i="5" s="1"/>
  <c r="AH95" i="5"/>
  <c r="AJ95" i="5" s="1"/>
  <c r="AK95" i="5" s="1"/>
  <c r="AH96" i="5"/>
  <c r="AJ96" i="5" s="1"/>
  <c r="AK96" i="5" s="1"/>
  <c r="AH97" i="5"/>
  <c r="AJ97" i="5" s="1"/>
  <c r="AK97" i="5" s="1"/>
  <c r="AH98" i="5"/>
  <c r="AJ98" i="5" s="1"/>
  <c r="AK98" i="5" s="1"/>
  <c r="AH99" i="5"/>
  <c r="AH100" i="5"/>
  <c r="AI100" i="5" s="1"/>
  <c r="AH101" i="5"/>
  <c r="AI101" i="5" s="1"/>
  <c r="AH102" i="5"/>
  <c r="AI102" i="5" s="1"/>
  <c r="AH103" i="5"/>
  <c r="AI103" i="5" s="1"/>
  <c r="AH104" i="5"/>
  <c r="AJ104" i="5" s="1"/>
  <c r="AK104" i="5" s="1"/>
  <c r="AH105" i="5"/>
  <c r="AJ105" i="5" s="1"/>
  <c r="AK105" i="5" s="1"/>
  <c r="AH106" i="5"/>
  <c r="AI106" i="5" s="1"/>
  <c r="AH107" i="5"/>
  <c r="AJ107" i="5" s="1"/>
  <c r="AK107" i="5" s="1"/>
  <c r="AH108" i="5"/>
  <c r="AJ108" i="5" s="1"/>
  <c r="AK108" i="5" s="1"/>
  <c r="AH109" i="5"/>
  <c r="AH110" i="5"/>
  <c r="AI110" i="5" s="1"/>
  <c r="AH111" i="5"/>
  <c r="AJ111" i="5" s="1"/>
  <c r="AK111" i="5" s="1"/>
  <c r="AH112" i="5"/>
  <c r="AI112" i="5" s="1"/>
  <c r="AH113" i="5"/>
  <c r="AJ113" i="5" s="1"/>
  <c r="AK113" i="5" s="1"/>
  <c r="AH114" i="5"/>
  <c r="AI114" i="5" s="1"/>
  <c r="AH115" i="5"/>
  <c r="AI115" i="5" s="1"/>
  <c r="AH116" i="5"/>
  <c r="AJ116" i="5" s="1"/>
  <c r="AK116" i="5" s="1"/>
  <c r="AH117" i="5"/>
  <c r="AJ117" i="5" s="1"/>
  <c r="AK117" i="5" s="1"/>
  <c r="AH118" i="5"/>
  <c r="AH119" i="5"/>
  <c r="AI119" i="5" s="1"/>
  <c r="AH120" i="5"/>
  <c r="AJ120" i="5" s="1"/>
  <c r="AK120" i="5" s="1"/>
  <c r="AH121" i="5"/>
  <c r="AI121" i="5" s="1"/>
  <c r="AH122" i="5"/>
  <c r="AI122" i="5" s="1"/>
  <c r="AH123" i="5"/>
  <c r="AJ123" i="5" s="1"/>
  <c r="AK123" i="5" s="1"/>
  <c r="AH124" i="5"/>
  <c r="AJ124" i="5" s="1"/>
  <c r="AK124" i="5" s="1"/>
  <c r="AH125" i="5"/>
  <c r="AJ125" i="5" s="1"/>
  <c r="AK125" i="5" s="1"/>
  <c r="AH126" i="5"/>
  <c r="AJ126" i="5" s="1"/>
  <c r="AK126" i="5" s="1"/>
  <c r="AH127" i="5"/>
  <c r="AH128" i="5"/>
  <c r="AJ128" i="5" s="1"/>
  <c r="AK128" i="5" s="1"/>
  <c r="AH129" i="5"/>
  <c r="AI129" i="5" s="1"/>
  <c r="AH130" i="5"/>
  <c r="AI130" i="5" s="1"/>
  <c r="AH131" i="5"/>
  <c r="AI131" i="5" s="1"/>
  <c r="AH132" i="5"/>
  <c r="AJ132" i="5" s="1"/>
  <c r="AK132" i="5" s="1"/>
  <c r="AH133" i="5"/>
  <c r="AJ133" i="5" s="1"/>
  <c r="AK133" i="5" s="1"/>
  <c r="AH134" i="5"/>
  <c r="AI134" i="5" s="1"/>
  <c r="AH135" i="5"/>
  <c r="AJ135" i="5" s="1"/>
  <c r="AK135" i="5" s="1"/>
  <c r="AH136" i="5"/>
  <c r="AH137" i="5"/>
  <c r="AJ137" i="5" s="1"/>
  <c r="AK137" i="5" s="1"/>
  <c r="AH138" i="5"/>
  <c r="AJ138" i="5" s="1"/>
  <c r="AK138" i="5" s="1"/>
  <c r="AH139" i="5"/>
  <c r="AI139" i="5" s="1"/>
  <c r="AH140" i="5"/>
  <c r="AI140" i="5" s="1"/>
  <c r="AH141" i="5"/>
  <c r="AJ141" i="5" s="1"/>
  <c r="AK141" i="5" s="1"/>
  <c r="AH142" i="5"/>
  <c r="AJ142" i="5" s="1"/>
  <c r="AK142" i="5" s="1"/>
  <c r="AH143" i="5"/>
  <c r="AJ143" i="5" s="1"/>
  <c r="AK143" i="5" s="1"/>
  <c r="AH144" i="5"/>
  <c r="AJ144" i="5" s="1"/>
  <c r="AK144" i="5" s="1"/>
  <c r="AH145" i="5"/>
  <c r="AJ145" i="5" s="1"/>
  <c r="AK145" i="5" s="1"/>
  <c r="AH146" i="5"/>
  <c r="AH147" i="5"/>
  <c r="AI147" i="5" s="1"/>
  <c r="AH148" i="5"/>
  <c r="AI148" i="5" s="1"/>
  <c r="AH149" i="5"/>
  <c r="AJ149" i="5" s="1"/>
  <c r="AK149" i="5" s="1"/>
  <c r="AH150" i="5"/>
  <c r="AI150" i="5" s="1"/>
  <c r="AH151" i="5"/>
  <c r="AJ151" i="5" s="1"/>
  <c r="AK151" i="5" s="1"/>
  <c r="AH152" i="5"/>
  <c r="AJ152" i="5" s="1"/>
  <c r="AK152" i="5" s="1"/>
  <c r="AH153" i="5"/>
  <c r="AJ153" i="5" s="1"/>
  <c r="AK153" i="5" s="1"/>
  <c r="AH154" i="5"/>
  <c r="AH155" i="5"/>
  <c r="AI155" i="5" s="1"/>
  <c r="AH156" i="5"/>
  <c r="AJ156" i="5" s="1"/>
  <c r="AK156" i="5" s="1"/>
  <c r="AH157" i="5"/>
  <c r="AI157" i="5" s="1"/>
  <c r="AH158" i="5"/>
  <c r="AI158" i="5" s="1"/>
  <c r="AH159" i="5"/>
  <c r="AJ159" i="5" s="1"/>
  <c r="AK159" i="5" s="1"/>
  <c r="AH160" i="5"/>
  <c r="AJ160" i="5" s="1"/>
  <c r="AK160" i="5" s="1"/>
  <c r="AH161" i="5"/>
  <c r="AJ161" i="5" s="1"/>
  <c r="AK161" i="5" s="1"/>
  <c r="AH162" i="5"/>
  <c r="AJ162" i="5" s="1"/>
  <c r="AK162" i="5" s="1"/>
  <c r="AH163" i="5"/>
  <c r="AJ163" i="5" s="1"/>
  <c r="AK163" i="5" s="1"/>
  <c r="AH164" i="5"/>
  <c r="AH165" i="5"/>
  <c r="AJ165" i="5" s="1"/>
  <c r="AK165" i="5" s="1"/>
  <c r="AH166" i="5"/>
  <c r="AI166" i="5" s="1"/>
  <c r="AH167" i="5"/>
  <c r="AI167" i="5" s="1"/>
  <c r="AH168" i="5"/>
  <c r="AJ168" i="5" s="1"/>
  <c r="AK168" i="5" s="1"/>
  <c r="AH169" i="5"/>
  <c r="AJ169" i="5" s="1"/>
  <c r="AK169" i="5" s="1"/>
  <c r="AH170" i="5"/>
  <c r="AJ170" i="5" s="1"/>
  <c r="AK170" i="5" s="1"/>
  <c r="AH171" i="5"/>
  <c r="AJ171" i="5" s="1"/>
  <c r="AK171" i="5" s="1"/>
  <c r="AH172" i="5"/>
  <c r="AH173" i="5"/>
  <c r="AJ173" i="5" s="1"/>
  <c r="AK173" i="5" s="1"/>
  <c r="AH174" i="5"/>
  <c r="AJ174" i="5" s="1"/>
  <c r="AK174" i="5" s="1"/>
  <c r="AH175" i="5"/>
  <c r="AI175" i="5" s="1"/>
  <c r="AH176" i="5"/>
  <c r="AI176" i="5" s="1"/>
  <c r="AH177" i="5"/>
  <c r="AJ177" i="5" s="1"/>
  <c r="AK177" i="5" s="1"/>
  <c r="AH178" i="5"/>
  <c r="AJ178" i="5" s="1"/>
  <c r="AK178" i="5" s="1"/>
  <c r="AH179" i="5"/>
  <c r="AH180" i="5"/>
  <c r="AI180" i="5" s="1"/>
  <c r="AH181" i="5"/>
  <c r="AI181" i="5" s="1"/>
  <c r="AH182" i="5"/>
  <c r="AI182" i="5" s="1"/>
  <c r="AH183" i="5"/>
  <c r="AJ183" i="5" s="1"/>
  <c r="AK183" i="5" s="1"/>
  <c r="AH184" i="5"/>
  <c r="AJ184" i="5" s="1"/>
  <c r="AK184" i="5" s="1"/>
  <c r="AH185" i="5"/>
  <c r="AI185" i="5" s="1"/>
  <c r="AH186" i="5"/>
  <c r="AJ186" i="5" s="1"/>
  <c r="AK186" i="5" s="1"/>
  <c r="AH187" i="5"/>
  <c r="AJ187" i="5" s="1"/>
  <c r="AK187" i="5" s="1"/>
  <c r="AH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G187" i="5"/>
  <c r="AG17" i="5"/>
  <c r="AI173" i="5" l="1"/>
  <c r="AI161" i="5"/>
  <c r="AI160" i="5"/>
  <c r="AI105" i="5"/>
  <c r="AI36" i="5"/>
  <c r="AI35" i="5"/>
  <c r="AJ182" i="5"/>
  <c r="AK182" i="5" s="1"/>
  <c r="AJ139" i="5"/>
  <c r="AK139" i="5" s="1"/>
  <c r="AI123" i="5"/>
  <c r="AI159" i="5"/>
  <c r="AI104" i="5"/>
  <c r="AJ102" i="5"/>
  <c r="AK102" i="5" s="1"/>
  <c r="AI34" i="5"/>
  <c r="AI89" i="5"/>
  <c r="AJ93" i="5"/>
  <c r="AK93" i="5" s="1"/>
  <c r="AJ103" i="5"/>
  <c r="AK103" i="5" s="1"/>
  <c r="AI85" i="5"/>
  <c r="AJ87" i="5"/>
  <c r="AK87" i="5" s="1"/>
  <c r="AI125" i="5"/>
  <c r="AI55" i="5"/>
  <c r="AI162" i="5"/>
  <c r="AI124" i="5"/>
  <c r="AI54" i="5"/>
  <c r="AJ106" i="5"/>
  <c r="AK106" i="5" s="1"/>
  <c r="AI144" i="5"/>
  <c r="AJ185" i="5"/>
  <c r="AK185" i="5" s="1"/>
  <c r="AI142" i="5"/>
  <c r="AI74" i="5"/>
  <c r="AJ175" i="5"/>
  <c r="AK175" i="5" s="1"/>
  <c r="AJ81" i="5"/>
  <c r="AK81" i="5" s="1"/>
  <c r="AI141" i="5"/>
  <c r="AI73" i="5"/>
  <c r="AJ148" i="5"/>
  <c r="AK148" i="5" s="1"/>
  <c r="AJ75" i="5"/>
  <c r="AK75" i="5" s="1"/>
  <c r="AI143" i="5"/>
  <c r="AI177" i="5"/>
  <c r="AI126" i="5"/>
  <c r="AI56" i="5"/>
  <c r="AJ147" i="5"/>
  <c r="AK147" i="5" s="1"/>
  <c r="AI83" i="5"/>
  <c r="AI48" i="5"/>
  <c r="AI178" i="5"/>
  <c r="AI163" i="5"/>
  <c r="AI145" i="5"/>
  <c r="AI90" i="5"/>
  <c r="AI57" i="5"/>
  <c r="AI37" i="5"/>
  <c r="AI18" i="5"/>
  <c r="AJ150" i="5"/>
  <c r="AK150" i="5" s="1"/>
  <c r="AJ114" i="5"/>
  <c r="AK114" i="5" s="1"/>
  <c r="AI67" i="5"/>
  <c r="AI30" i="5"/>
  <c r="AI187" i="5"/>
  <c r="AI153" i="5"/>
  <c r="AI135" i="5"/>
  <c r="AI117" i="5"/>
  <c r="AI97" i="5"/>
  <c r="AI82" i="5"/>
  <c r="AI66" i="5"/>
  <c r="AI47" i="5"/>
  <c r="AI29" i="5"/>
  <c r="AJ134" i="5"/>
  <c r="AK134" i="5" s="1"/>
  <c r="AI170" i="5"/>
  <c r="AI151" i="5"/>
  <c r="AI113" i="5"/>
  <c r="AI95" i="5"/>
  <c r="AI64" i="5"/>
  <c r="AI45" i="5"/>
  <c r="AI21" i="5"/>
  <c r="AJ130" i="5"/>
  <c r="AK130" i="5" s="1"/>
  <c r="AI98" i="5"/>
  <c r="AI68" i="5"/>
  <c r="AI184" i="5"/>
  <c r="AI169" i="5"/>
  <c r="AI133" i="5"/>
  <c r="AI108" i="5"/>
  <c r="AI91" i="5"/>
  <c r="AI77" i="5"/>
  <c r="AI60" i="5"/>
  <c r="AI44" i="5"/>
  <c r="AI20" i="5"/>
  <c r="AJ19" i="5"/>
  <c r="AK19" i="5" s="1"/>
  <c r="AJ46" i="5"/>
  <c r="AK46" i="5" s="1"/>
  <c r="AI186" i="5"/>
  <c r="AI171" i="5"/>
  <c r="AI152" i="5"/>
  <c r="AI116" i="5"/>
  <c r="AI96" i="5"/>
  <c r="AI65" i="5"/>
  <c r="AI27" i="5"/>
  <c r="AI183" i="5"/>
  <c r="AI168" i="5"/>
  <c r="AI149" i="5"/>
  <c r="AI132" i="5"/>
  <c r="AI107" i="5"/>
  <c r="AI76" i="5"/>
  <c r="AI58" i="5"/>
  <c r="AI38" i="5"/>
  <c r="AJ115" i="5"/>
  <c r="AK115" i="5" s="1"/>
  <c r="AJ88" i="5"/>
  <c r="AK88" i="5" s="1"/>
  <c r="AG188" i="5"/>
  <c r="AI165" i="5"/>
  <c r="AI138" i="5"/>
  <c r="AI51" i="5"/>
  <c r="AJ155" i="5"/>
  <c r="AK155" i="5" s="1"/>
  <c r="AJ110" i="5"/>
  <c r="AK110" i="5" s="1"/>
  <c r="AI137" i="5"/>
  <c r="AI111" i="5"/>
  <c r="AI50" i="5"/>
  <c r="AI24" i="5"/>
  <c r="AJ181" i="5"/>
  <c r="AK181" i="5" s="1"/>
  <c r="AJ122" i="5"/>
  <c r="AK122" i="5" s="1"/>
  <c r="AJ92" i="5"/>
  <c r="AK92" i="5" s="1"/>
  <c r="AJ80" i="5"/>
  <c r="AK80" i="5" s="1"/>
  <c r="AJ63" i="5"/>
  <c r="AK63" i="5" s="1"/>
  <c r="AJ43" i="5"/>
  <c r="AK43" i="5" s="1"/>
  <c r="AJ26" i="5"/>
  <c r="AK26" i="5" s="1"/>
  <c r="AI174" i="5"/>
  <c r="AI86" i="5"/>
  <c r="AI23" i="5"/>
  <c r="AJ180" i="5"/>
  <c r="AK180" i="5" s="1"/>
  <c r="AJ167" i="5"/>
  <c r="AK167" i="5" s="1"/>
  <c r="AJ121" i="5"/>
  <c r="AK121" i="5" s="1"/>
  <c r="AJ79" i="5"/>
  <c r="AK79" i="5" s="1"/>
  <c r="AJ62" i="5"/>
  <c r="AK62" i="5" s="1"/>
  <c r="AJ42" i="5"/>
  <c r="AK42" i="5" s="1"/>
  <c r="AJ25" i="5"/>
  <c r="AK25" i="5" s="1"/>
  <c r="AJ17" i="5"/>
  <c r="AK17" i="5" s="1"/>
  <c r="AI17" i="5"/>
  <c r="AJ22" i="5"/>
  <c r="AK22" i="5" s="1"/>
  <c r="AI22" i="5"/>
  <c r="AJ31" i="5"/>
  <c r="AK31" i="5" s="1"/>
  <c r="AI31" i="5"/>
  <c r="AJ129" i="5"/>
  <c r="AK129" i="5" s="1"/>
  <c r="AI61" i="5"/>
  <c r="AJ166" i="5"/>
  <c r="AK166" i="5" s="1"/>
  <c r="AJ41" i="5"/>
  <c r="AK41" i="5" s="1"/>
  <c r="AI120" i="5"/>
  <c r="AJ119" i="5"/>
  <c r="AK119" i="5" s="1"/>
  <c r="AJ40" i="5"/>
  <c r="AK40" i="5" s="1"/>
  <c r="AJ179" i="5"/>
  <c r="AK179" i="5" s="1"/>
  <c r="AI179" i="5"/>
  <c r="AJ164" i="5"/>
  <c r="AK164" i="5" s="1"/>
  <c r="AI164" i="5"/>
  <c r="AJ154" i="5"/>
  <c r="AK154" i="5" s="1"/>
  <c r="AI154" i="5"/>
  <c r="AJ146" i="5"/>
  <c r="AK146" i="5" s="1"/>
  <c r="AI146" i="5"/>
  <c r="AJ127" i="5"/>
  <c r="AK127" i="5" s="1"/>
  <c r="AI127" i="5"/>
  <c r="AJ118" i="5"/>
  <c r="AK118" i="5" s="1"/>
  <c r="AI118" i="5"/>
  <c r="AJ99" i="5"/>
  <c r="AK99" i="5" s="1"/>
  <c r="AI99" i="5"/>
  <c r="AJ78" i="5"/>
  <c r="AK78" i="5" s="1"/>
  <c r="AI78" i="5"/>
  <c r="AJ69" i="5"/>
  <c r="AK69" i="5" s="1"/>
  <c r="AI69" i="5"/>
  <c r="AJ49" i="5"/>
  <c r="AK49" i="5" s="1"/>
  <c r="AI49" i="5"/>
  <c r="AJ176" i="5"/>
  <c r="AK176" i="5" s="1"/>
  <c r="AJ101" i="5"/>
  <c r="AK101" i="5" s="1"/>
  <c r="AI70" i="5"/>
  <c r="AJ158" i="5"/>
  <c r="AK158" i="5" s="1"/>
  <c r="AJ112" i="5"/>
  <c r="AK112" i="5" s="1"/>
  <c r="AJ52" i="5"/>
  <c r="AK52" i="5" s="1"/>
  <c r="AI128" i="5"/>
  <c r="AJ157" i="5"/>
  <c r="AK157" i="5" s="1"/>
  <c r="AJ71" i="5"/>
  <c r="AK71" i="5" s="1"/>
  <c r="AJ32" i="5"/>
  <c r="AK32" i="5" s="1"/>
  <c r="AJ172" i="5"/>
  <c r="AK172" i="5" s="1"/>
  <c r="AI172" i="5"/>
  <c r="AJ136" i="5"/>
  <c r="AK136" i="5" s="1"/>
  <c r="AI136" i="5"/>
  <c r="AJ109" i="5"/>
  <c r="AK109" i="5" s="1"/>
  <c r="AI109" i="5"/>
  <c r="AJ84" i="5"/>
  <c r="AK84" i="5" s="1"/>
  <c r="AI84" i="5"/>
  <c r="AJ59" i="5"/>
  <c r="AK59" i="5" s="1"/>
  <c r="AI59" i="5"/>
  <c r="AJ39" i="5"/>
  <c r="AK39" i="5" s="1"/>
  <c r="AI39" i="5"/>
  <c r="AJ131" i="5"/>
  <c r="AK131" i="5" s="1"/>
  <c r="AI156" i="5"/>
  <c r="AJ100" i="5"/>
  <c r="AK100" i="5" s="1"/>
  <c r="AJ53" i="5"/>
  <c r="AK53" i="5" s="1"/>
  <c r="AJ33" i="5"/>
  <c r="AK33" i="5" s="1"/>
  <c r="AJ72" i="5"/>
  <c r="AK72" i="5" s="1"/>
  <c r="AI28" i="5"/>
  <c r="AJ140" i="5"/>
  <c r="AK140" i="5" s="1"/>
  <c r="AJ94" i="5"/>
  <c r="AK94" i="5" s="1"/>
  <c r="AI188" i="5" l="1"/>
  <c r="AK188" i="5"/>
  <c r="C186" i="5" l="1"/>
  <c r="AE188" i="5" l="1"/>
  <c r="C72" i="5"/>
  <c r="C3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85" i="5" l="1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3" i="5"/>
  <c r="C74" i="5"/>
  <c r="C75" i="5"/>
  <c r="C76" i="5"/>
  <c r="C77" i="5"/>
  <c r="C78" i="5"/>
  <c r="C79" i="5"/>
  <c r="C80" i="5"/>
  <c r="C81" i="5"/>
  <c r="C82" i="5"/>
  <c r="C83" i="5"/>
  <c r="C84" i="5"/>
  <c r="C17" i="5"/>
</calcChain>
</file>

<file path=xl/sharedStrings.xml><?xml version="1.0" encoding="utf-8"?>
<sst xmlns="http://schemas.openxmlformats.org/spreadsheetml/2006/main" count="904" uniqueCount="484">
  <si>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</si>
  <si>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</si>
  <si>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</si>
  <si>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</si>
  <si>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</si>
  <si>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</si>
  <si>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</si>
  <si>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</si>
  <si>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</si>
  <si>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</si>
  <si>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</si>
  <si>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</si>
  <si>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SCARPE</t>
  </si>
  <si>
    <t>ABBIGLIAMENTO</t>
  </si>
  <si>
    <t>XXS</t>
  </si>
  <si>
    <t>XS</t>
  </si>
  <si>
    <t>S</t>
  </si>
  <si>
    <t>M</t>
  </si>
  <si>
    <t>L</t>
  </si>
  <si>
    <t>XL</t>
  </si>
  <si>
    <t>XXL</t>
  </si>
  <si>
    <t>IMMAGINE</t>
  </si>
  <si>
    <t>MP</t>
  </si>
  <si>
    <t>COLORE</t>
  </si>
  <si>
    <t>ARTICOLO</t>
  </si>
  <si>
    <t>DESCRIZIONE COLORE</t>
  </si>
  <si>
    <t>DESCRIZIONE LINEA</t>
  </si>
  <si>
    <t>DESCRIZIONE</t>
  </si>
  <si>
    <t>QTY</t>
  </si>
  <si>
    <t>RRP €</t>
  </si>
  <si>
    <t>RRP TOT €</t>
  </si>
  <si>
    <t>COST €</t>
  </si>
  <si>
    <t>COST TOT €</t>
  </si>
  <si>
    <t>COST £</t>
  </si>
  <si>
    <t>COST TOT £</t>
  </si>
  <si>
    <t>GWYGAZG7BST</t>
  </si>
  <si>
    <t>GWYGAZG7BSTS9000</t>
  </si>
  <si>
    <t>variante abbinata</t>
  </si>
  <si>
    <t>Apparel Man</t>
  </si>
  <si>
    <t>Jersey</t>
  </si>
  <si>
    <t>G9WL3ZFU77G</t>
  </si>
  <si>
    <t>G9WL3ZFU77GHR3JM</t>
  </si>
  <si>
    <t>OCCHI/BOCCHE F.ROSSO</t>
  </si>
  <si>
    <t>G9UJ0ZHS7ES</t>
  </si>
  <si>
    <t>G9UJ0ZHS7ESHR2QF</t>
  </si>
  <si>
    <t>CAMOUFLAGE F.BORDEAU</t>
  </si>
  <si>
    <t>G9WI6TFU77G</t>
  </si>
  <si>
    <t>G9WI6TFU77GHN3GE</t>
  </si>
  <si>
    <t>DGTV2DREAM FDO.NERO</t>
  </si>
  <si>
    <t>G9VD1ZFU77G</t>
  </si>
  <si>
    <t>G9VD1ZFU77GR0369</t>
  </si>
  <si>
    <t>BORDEAUX</t>
  </si>
  <si>
    <t>G8NY5ZG7BRY</t>
  </si>
  <si>
    <t>G8NY5ZG7BRYS9000</t>
  </si>
  <si>
    <t>G8NP4THU7IE</t>
  </si>
  <si>
    <t>G8NP4THU7IEHN3FK</t>
  </si>
  <si>
    <t>D&amp;G TV FDO.NERO</t>
  </si>
  <si>
    <t>GXO09TJCVB4</t>
  </si>
  <si>
    <t>GXO09TJCVB4S9000</t>
  </si>
  <si>
    <t>Knitwear</t>
  </si>
  <si>
    <t>G5AR5TFP1HR</t>
  </si>
  <si>
    <t>G5AR5TFP1HRX0804</t>
  </si>
  <si>
    <t>STAMPA</t>
  </si>
  <si>
    <t>Shirts</t>
  </si>
  <si>
    <t>1-TG-37</t>
  </si>
  <si>
    <t>2-TG-38</t>
  </si>
  <si>
    <t>1-TG-39</t>
  </si>
  <si>
    <t>2-TG-40</t>
  </si>
  <si>
    <t>CS1700A1037</t>
  </si>
  <si>
    <t>CS1700A103780999</t>
  </si>
  <si>
    <t>NERO</t>
  </si>
  <si>
    <t>Shoes Man</t>
  </si>
  <si>
    <t>CASUAL</t>
  </si>
  <si>
    <t>A60283A8M24</t>
  </si>
  <si>
    <t>A60283A8M2480999</t>
  </si>
  <si>
    <t>FORMALE</t>
  </si>
  <si>
    <t>A10703AQ796</t>
  </si>
  <si>
    <t>A10703AQ79680526</t>
  </si>
  <si>
    <t>PAVONE</t>
  </si>
  <si>
    <t>A50486AE928</t>
  </si>
  <si>
    <t>A50486AE92880999</t>
  </si>
  <si>
    <t>A50486AE9288I359</t>
  </si>
  <si>
    <t>ROSSO INTENSO</t>
  </si>
  <si>
    <t>A50274AA351</t>
  </si>
  <si>
    <t>A50274AA35180999</t>
  </si>
  <si>
    <t>CS1538AH164</t>
  </si>
  <si>
    <t>CS1538AH1648B979</t>
  </si>
  <si>
    <t>NERO/ARGENTO</t>
  </si>
  <si>
    <t>SNEAKER</t>
  </si>
  <si>
    <t>Image not found</t>
  </si>
  <si>
    <t>CS1791AQ342</t>
  </si>
  <si>
    <t>CS1791AQ3428H763</t>
  </si>
  <si>
    <t>PERLACEO</t>
  </si>
  <si>
    <t>CS1900AQ009</t>
  </si>
  <si>
    <t>CS1900AQ00989689</t>
  </si>
  <si>
    <t>ROSSO/BIANCO</t>
  </si>
  <si>
    <t>CS1713AJ607</t>
  </si>
  <si>
    <t>CS1713AJ607HA35C</t>
  </si>
  <si>
    <t>STELLE FDO.PANNA</t>
  </si>
  <si>
    <t>CS1713AJ607HN36C</t>
  </si>
  <si>
    <t>STELLE FDO.NERO</t>
  </si>
  <si>
    <t>FTAH6DG8GJ0</t>
  </si>
  <si>
    <t>FTAH6DG8GJ0S9001</t>
  </si>
  <si>
    <t>Apparel Woman</t>
  </si>
  <si>
    <t>Denim</t>
  </si>
  <si>
    <t>FTAIADG8FX9</t>
  </si>
  <si>
    <t>FTAIADG8FX9S9001</t>
  </si>
  <si>
    <t>F6AWWTFURGT</t>
  </si>
  <si>
    <t>F6AWWTFURGTR0046</t>
  </si>
  <si>
    <t>BORDEAUX MEDIO</t>
  </si>
  <si>
    <t>Dresses/Jumpsuits</t>
  </si>
  <si>
    <t>F6ZA7TFUUAY</t>
  </si>
  <si>
    <t>F6ZA7TFUUAYF0441</t>
  </si>
  <si>
    <t>LILLA</t>
  </si>
  <si>
    <t>F6P8ZTGDZ50</t>
  </si>
  <si>
    <t>F6P8ZTGDZ50S9000</t>
  </si>
  <si>
    <t>F6D3STFURDV</t>
  </si>
  <si>
    <t>F6D3STFURDVF0733</t>
  </si>
  <si>
    <t>FUXIA</t>
  </si>
  <si>
    <t>F6D3OTFURDV</t>
  </si>
  <si>
    <t>F6D3OTFURDVF0733</t>
  </si>
  <si>
    <t>F6P6ZTGDZ49</t>
  </si>
  <si>
    <t>F6P6ZTGDZ49S9000</t>
  </si>
  <si>
    <t>F6H1VTFMMFQ</t>
  </si>
  <si>
    <t>F6H1VTFMMFQS8030</t>
  </si>
  <si>
    <t>FANTASIA (NON STAMPA</t>
  </si>
  <si>
    <t>F9L05TFU77G</t>
  </si>
  <si>
    <t>F9L05TFU77GN0000</t>
  </si>
  <si>
    <t>F9P18TFU77G</t>
  </si>
  <si>
    <t>F9P18TFU77GW0800</t>
  </si>
  <si>
    <t>BIANCO OTTICO</t>
  </si>
  <si>
    <t>F9J59ZG7BDY</t>
  </si>
  <si>
    <t>F9J59ZG7BDYN0000</t>
  </si>
  <si>
    <t>F9I81TG7YOP</t>
  </si>
  <si>
    <t>F9I81TG7YOPS9000</t>
  </si>
  <si>
    <t>F9E14ZFU7DU</t>
  </si>
  <si>
    <t>F9E14ZFU7DUS8290</t>
  </si>
  <si>
    <t>MELANGE GRIGI</t>
  </si>
  <si>
    <t>F8S85THU7H8</t>
  </si>
  <si>
    <t>F8S85THU7H8N0000</t>
  </si>
  <si>
    <t>F8S88THU7H8</t>
  </si>
  <si>
    <t>F8S88THU7H8N0000</t>
  </si>
  <si>
    <t>F8P13THU7H8</t>
  </si>
  <si>
    <t>F8P13THU7H8HW3GJ</t>
  </si>
  <si>
    <t>DG TV2 FDO.BIANCO</t>
  </si>
  <si>
    <t>F8L34TFI7S3</t>
  </si>
  <si>
    <t>F8L34TFI7S3HN1MM</t>
  </si>
  <si>
    <t>BRING ME FDO.NERO</t>
  </si>
  <si>
    <t>F8L99TFI7S8</t>
  </si>
  <si>
    <t>F8L99TFI7S8HG1PP</t>
  </si>
  <si>
    <t>HAVANITY F.GIALLINO</t>
  </si>
  <si>
    <t>F8M00TFI7SC</t>
  </si>
  <si>
    <t>F8M00TFI7SCHG1OU</t>
  </si>
  <si>
    <t>ITALIA FDO.GIALLO</t>
  </si>
  <si>
    <t>F8H67ZG7RDH</t>
  </si>
  <si>
    <t>F8H67ZG7RDHW0800</t>
  </si>
  <si>
    <t>F8G93TFU7EQ</t>
  </si>
  <si>
    <t>F8G93TFU7EQS8290</t>
  </si>
  <si>
    <t>FXE90TJCMO9</t>
  </si>
  <si>
    <t>FXE90TJCMO9S9000</t>
  </si>
  <si>
    <t>FXE92TJCMP2</t>
  </si>
  <si>
    <t>FXE92TJCMP2S9000</t>
  </si>
  <si>
    <t>I41AKWJFMA7</t>
  </si>
  <si>
    <t>I41AKWJFMA7S9000</t>
  </si>
  <si>
    <t>FIL65KF46E1</t>
  </si>
  <si>
    <t>FIL65KF46E1S8250</t>
  </si>
  <si>
    <t>MELANGE ROSSI-BORDEA</t>
  </si>
  <si>
    <t>FIC63KF46E3</t>
  </si>
  <si>
    <t>FIC63KF46E3S9006</t>
  </si>
  <si>
    <t>VARIANTE ABBINATA</t>
  </si>
  <si>
    <t>FTCCKTFUSQ8</t>
  </si>
  <si>
    <t>FTCCKTFUSQ8FA441</t>
  </si>
  <si>
    <t>Pants</t>
  </si>
  <si>
    <t>F5O52TGDZ60</t>
  </si>
  <si>
    <t>F5O52TGDZ60S9002</t>
  </si>
  <si>
    <t>F4B4ATGDZ52</t>
  </si>
  <si>
    <t>F4B4ATGDZ52S9000</t>
  </si>
  <si>
    <t>Skirt</t>
  </si>
  <si>
    <t>F4BOPTFURDV</t>
  </si>
  <si>
    <t>F4BOPTFURDVV0234</t>
  </si>
  <si>
    <t>VERDE ACQUA</t>
  </si>
  <si>
    <t>F4BOPTFURDVV0336</t>
  </si>
  <si>
    <t>VERDE MELA</t>
  </si>
  <si>
    <t>F4CB7TFJOBI</t>
  </si>
  <si>
    <t>F4CB7TFJOBIS8350</t>
  </si>
  <si>
    <t>JACQUARD</t>
  </si>
  <si>
    <t>F74R1TG7WVC</t>
  </si>
  <si>
    <t>F74R1TG7WVCS9000</t>
  </si>
  <si>
    <t>Top</t>
  </si>
  <si>
    <t>CT0756AQ065</t>
  </si>
  <si>
    <t>CT0756AQ06589690</t>
  </si>
  <si>
    <t>NERO/BIANCO</t>
  </si>
  <si>
    <t>Shoes Woman</t>
  </si>
  <si>
    <t>CT0756AQ06589697</t>
  </si>
  <si>
    <t>BIANCO/NERO</t>
  </si>
  <si>
    <t>CG0310AZ084</t>
  </si>
  <si>
    <t>CG0310AZ084HAV64</t>
  </si>
  <si>
    <t>WOW FDO.PANNA</t>
  </si>
  <si>
    <t>CD0556AB407</t>
  </si>
  <si>
    <t>CD0556AB4078R144</t>
  </si>
  <si>
    <t>TWEED 1/MORO</t>
  </si>
  <si>
    <t>CT0574AK908</t>
  </si>
  <si>
    <t>CT0574AK9088B956</t>
  </si>
  <si>
    <t>NERO/NERO</t>
  </si>
  <si>
    <t>CG0359AJ290</t>
  </si>
  <si>
    <t>CG0359AJ29080999</t>
  </si>
  <si>
    <t>CU0503AZ693</t>
  </si>
  <si>
    <t>CU0503AZ693HNT42</t>
  </si>
  <si>
    <t>FIORELLINI F.NERO</t>
  </si>
  <si>
    <t>CG0170AE631</t>
  </si>
  <si>
    <t>CG0170AE63180997</t>
  </si>
  <si>
    <t>ORO</t>
  </si>
  <si>
    <t>CW0096AU833</t>
  </si>
  <si>
    <t>CW0096AU83380999</t>
  </si>
  <si>
    <t>GOMMA</t>
  </si>
  <si>
    <t>CK1978AQ342</t>
  </si>
  <si>
    <t>CK1978AQ34280997</t>
  </si>
  <si>
    <t>CK1544AZ745</t>
  </si>
  <si>
    <t>CK1544AZ745HWF57</t>
  </si>
  <si>
    <t>SCRITTE FDO.BIANCO</t>
  </si>
  <si>
    <t>CK1665AK291</t>
  </si>
  <si>
    <t>CK1665AK29189689</t>
  </si>
  <si>
    <t>CK1545AW461</t>
  </si>
  <si>
    <t>CK1545AW46189875</t>
  </si>
  <si>
    <t>MARRONE/NERO</t>
  </si>
  <si>
    <t>CK1645AZ561</t>
  </si>
  <si>
    <t>CK1645AZ56189854</t>
  </si>
  <si>
    <t>ROSSO/NERO</t>
  </si>
  <si>
    <t>GT149EFJ1FU</t>
  </si>
  <si>
    <t>GT149EFJ1FUS8350</t>
  </si>
  <si>
    <t>Apparel Acc.Man</t>
  </si>
  <si>
    <t>Ties</t>
  </si>
  <si>
    <t>GT149EFJMZE</t>
  </si>
  <si>
    <t>GT149EFJMZES8350</t>
  </si>
  <si>
    <t>GT149EFRMC5</t>
  </si>
  <si>
    <t>GT149EFRMC5S8051</t>
  </si>
  <si>
    <t>RIGATO</t>
  </si>
  <si>
    <t>G018MZGEMA0</t>
  </si>
  <si>
    <t>G018MZGEMA0N0000</t>
  </si>
  <si>
    <t>Coat</t>
  </si>
  <si>
    <t>G007STFU3QZ</t>
  </si>
  <si>
    <t>G007STFU3QZS8292</t>
  </si>
  <si>
    <t>G018KTGEM73</t>
  </si>
  <si>
    <t>G018KTGEM73B0665</t>
  </si>
  <si>
    <t>BLU SCURISSIMO 1</t>
  </si>
  <si>
    <t>GVXQHTG7L8K</t>
  </si>
  <si>
    <t>GVXQHTG7L8KHA4BQ</t>
  </si>
  <si>
    <t>DARK SIDE FDO.PANNA</t>
  </si>
  <si>
    <t>Pantalone</t>
  </si>
  <si>
    <t>GVXQHTG7I8H</t>
  </si>
  <si>
    <t>GVXQHTG7I8HS9000</t>
  </si>
  <si>
    <t>GY1KATG7WQN</t>
  </si>
  <si>
    <t>GY1KATG7WQNS9017</t>
  </si>
  <si>
    <t>G8KI2TG8P76</t>
  </si>
  <si>
    <t>G8KI2TG8P76B3681</t>
  </si>
  <si>
    <t>BLU SCURISSIMO 5</t>
  </si>
  <si>
    <t>Polo</t>
  </si>
  <si>
    <t>G8KI2TG8P76N0000</t>
  </si>
  <si>
    <t>G8KI2ZG7L8M</t>
  </si>
  <si>
    <t>G8KI2ZG7L8MW0800</t>
  </si>
  <si>
    <t>G9AIUTG7I8F</t>
  </si>
  <si>
    <t>G9AIUTG7I8FS9000</t>
  </si>
  <si>
    <t>Sweatshirt</t>
  </si>
  <si>
    <t>G9ZN5TG7I8G</t>
  </si>
  <si>
    <t>G9ZN5TG7I8GR3722</t>
  </si>
  <si>
    <t>ROSSO FLUO</t>
  </si>
  <si>
    <t>G9ZN5TG7I8GV3836</t>
  </si>
  <si>
    <t>VERDE CHIARO FLUO</t>
  </si>
  <si>
    <t>G8RN5TG7L8R</t>
  </si>
  <si>
    <t>G8RN5TG7L8RN0000</t>
  </si>
  <si>
    <t>T-Shirt</t>
  </si>
  <si>
    <t>G8RN7TG7L8L</t>
  </si>
  <si>
    <t>G8RN7TG7L8LN0000</t>
  </si>
  <si>
    <t>G8RN7TG7L8Q</t>
  </si>
  <si>
    <t>G8RN7TG7L8QN0000</t>
  </si>
  <si>
    <t>G8RY9TG7I7J</t>
  </si>
  <si>
    <t>G8RY9TG7I7JB0665</t>
  </si>
  <si>
    <t>G8PD7TG7I7W</t>
  </si>
  <si>
    <t>G8PD7TG7I7WS9001</t>
  </si>
  <si>
    <t>G8QN6TG7I7I</t>
  </si>
  <si>
    <t>G8QN6TG7I7IS9000</t>
  </si>
  <si>
    <t>G8QN7TG7I7K</t>
  </si>
  <si>
    <t>G8QN7TG7I7KS9000</t>
  </si>
  <si>
    <t>G8QO0TG7I7D</t>
  </si>
  <si>
    <t>G8QO0TG7I7DW0800</t>
  </si>
  <si>
    <t>G8QO0TG7I7E</t>
  </si>
  <si>
    <t>G8QO0TG7I7ES9000</t>
  </si>
  <si>
    <t>G8QO0TG7I7F</t>
  </si>
  <si>
    <t>G8QO0TG7I7FS9000</t>
  </si>
  <si>
    <t>G8QO0TG7I7G</t>
  </si>
  <si>
    <t>G8QO0TG7I7GW0800</t>
  </si>
  <si>
    <t>G8QO0TG7I7L</t>
  </si>
  <si>
    <t>G8QO0TG7I7LS9000</t>
  </si>
  <si>
    <t>G8HV4TG7F7W</t>
  </si>
  <si>
    <t>G8HV4TG7F7WHCZ28</t>
  </si>
  <si>
    <t>DG 62 F.VERDE ACQUA</t>
  </si>
  <si>
    <t>GXX01TJCVS5</t>
  </si>
  <si>
    <t>GXX01TJCVS5R0368</t>
  </si>
  <si>
    <t>VINACCIA SCURO</t>
  </si>
  <si>
    <t>Tops</t>
  </si>
  <si>
    <t>GXX01ZJBCCA</t>
  </si>
  <si>
    <t>GXX01ZJBCCAN2958</t>
  </si>
  <si>
    <t>GRIGIO SCURISSIMO 2</t>
  </si>
  <si>
    <t>GXY01TJFMAN</t>
  </si>
  <si>
    <t>GXY01TJFMANM0131</t>
  </si>
  <si>
    <t>BEIGE</t>
  </si>
  <si>
    <t>G5MO0TFSEH7</t>
  </si>
  <si>
    <t>G5MO0TFSEH7HAXAN</t>
  </si>
  <si>
    <t>DG NERO FDO BCO NAT</t>
  </si>
  <si>
    <t>Formal Shirt</t>
  </si>
  <si>
    <t>10-TG-38</t>
  </si>
  <si>
    <t>12-TG-39</t>
  </si>
  <si>
    <t>10-TG-40</t>
  </si>
  <si>
    <t>7-TG-41</t>
  </si>
  <si>
    <t>G5EJ0ZGH447</t>
  </si>
  <si>
    <t>G5EJ0ZGH447B1581</t>
  </si>
  <si>
    <t>AZZURRO</t>
  </si>
  <si>
    <t>G5EJ0ZGH447N0000</t>
  </si>
  <si>
    <t>7-TG-39</t>
  </si>
  <si>
    <t>G5EJ1TGH450</t>
  </si>
  <si>
    <t>G5EJ1TGH450N0000</t>
  </si>
  <si>
    <t>4-TG-40</t>
  </si>
  <si>
    <t>CA0491A9A12</t>
  </si>
  <si>
    <t>CA0491A9A1289643</t>
  </si>
  <si>
    <t>BLU/BLU</t>
  </si>
  <si>
    <t>Gym Shoes Man</t>
  </si>
  <si>
    <t>SNEAKER PELLE</t>
  </si>
  <si>
    <t>CA0491A9A128B956</t>
  </si>
  <si>
    <t>BC3624B5382</t>
  </si>
  <si>
    <t>BC3624B538280999</t>
  </si>
  <si>
    <t>Leather Man</t>
  </si>
  <si>
    <t>CINTURE H 35</t>
  </si>
  <si>
    <t>BP2500B9I84</t>
  </si>
  <si>
    <t>BP2500B9I848P064</t>
  </si>
  <si>
    <t>GIA/BIA/GIA-SCR.NERE</t>
  </si>
  <si>
    <t>PORTACHIAVI</t>
  </si>
  <si>
    <t>BP2500B9I848P142</t>
  </si>
  <si>
    <t>BIA/VER/BIA-SCR.NERE</t>
  </si>
  <si>
    <t>BP2500B9I848P147</t>
  </si>
  <si>
    <t>NE/BIA/NE-SCR.ARANCI</t>
  </si>
  <si>
    <t>A10518BZ630</t>
  </si>
  <si>
    <t>A10518BZ63080999</t>
  </si>
  <si>
    <t>SCARPA PELLE</t>
  </si>
  <si>
    <t>A50339B9L50</t>
  </si>
  <si>
    <t>A50339B9L5080999</t>
  </si>
  <si>
    <t>SCARPA TESSUTO</t>
  </si>
  <si>
    <t>CS1494B5696</t>
  </si>
  <si>
    <t>CS1494B569680540</t>
  </si>
  <si>
    <t>VERDE BOTTIGLIA</t>
  </si>
  <si>
    <t>CS1494B5697</t>
  </si>
  <si>
    <t>CS1494B569780653</t>
  </si>
  <si>
    <t>BLU NAVY</t>
  </si>
  <si>
    <t>F0W3YTFM2G8</t>
  </si>
  <si>
    <t>F0W3YTFM2G8S8030</t>
  </si>
  <si>
    <t>F0W3YTFMRBL</t>
  </si>
  <si>
    <t>F0W3YTFMRBLS8030</t>
  </si>
  <si>
    <t>F6AVZTFSA4X</t>
  </si>
  <si>
    <t>F6AVZTFSA4XHSYJN</t>
  </si>
  <si>
    <t>LEO NERO FDO ROSSO</t>
  </si>
  <si>
    <t>Cocktail Dress</t>
  </si>
  <si>
    <t>F6GI5TFR5YY</t>
  </si>
  <si>
    <t>F6GI5TFR5YYS9000</t>
  </si>
  <si>
    <t>F6H4PTFURDV</t>
  </si>
  <si>
    <t>F6H4PTFURDVV0403</t>
  </si>
  <si>
    <t>VERDE SCURO</t>
  </si>
  <si>
    <t>F6A3DTFSRJ9</t>
  </si>
  <si>
    <t>F6A3DTFSRJ9HNT41</t>
  </si>
  <si>
    <t>MIX FIORI FDO NERO</t>
  </si>
  <si>
    <t>F6D3DTFURDV</t>
  </si>
  <si>
    <t>F6D3DTFURDVB0076</t>
  </si>
  <si>
    <t>CARTA DA ZUCCHERO</t>
  </si>
  <si>
    <t>Day Dress</t>
  </si>
  <si>
    <t>F6D3DTFURDVB8966</t>
  </si>
  <si>
    <t>AZZURRO POLVERE</t>
  </si>
  <si>
    <t>F6D3DTFURDVF0986</t>
  </si>
  <si>
    <t>F8M68TGDCCM</t>
  </si>
  <si>
    <t>F8M68TGDCCMN0000</t>
  </si>
  <si>
    <t>F8N08TGDCCE</t>
  </si>
  <si>
    <t>F8N08TGDCCEN0000</t>
  </si>
  <si>
    <t>F4CE8TFSTBB</t>
  </si>
  <si>
    <t>F4CE8TFSTBBHSYQN</t>
  </si>
  <si>
    <t>GIRAFFA NERA F.ROSSO</t>
  </si>
  <si>
    <t>Mini Skirt</t>
  </si>
  <si>
    <t>BE4359B5770</t>
  </si>
  <si>
    <t>BE4359B577080402</t>
  </si>
  <si>
    <t>CIPRIA</t>
  </si>
  <si>
    <t>Leather Woman</t>
  </si>
  <si>
    <t>CINTURE H 40</t>
  </si>
  <si>
    <t>BE4359B577080999</t>
  </si>
  <si>
    <t>CK1587AK236</t>
  </si>
  <si>
    <t>CK1587AK2368I111</t>
  </si>
  <si>
    <t>BIANCO/ORO/VIOLA</t>
  </si>
  <si>
    <t>CK0167B5294</t>
  </si>
  <si>
    <t>CK0167B529480001</t>
  </si>
  <si>
    <t>BIANCO</t>
  </si>
  <si>
    <t>CK2221AG033</t>
  </si>
  <si>
    <t>CK2221AG0338D400</t>
  </si>
  <si>
    <t>FUXIA/BIANCO</t>
  </si>
  <si>
    <t>SNEAKER TESSUTO</t>
  </si>
  <si>
    <t>G31VAPG8K79</t>
  </si>
  <si>
    <t>G31VAPG8K79S9001</t>
  </si>
  <si>
    <t>GV4SHTG8JR1</t>
  </si>
  <si>
    <t>GV4SHTG8JR1M1213</t>
  </si>
  <si>
    <t>MARRONE</t>
  </si>
  <si>
    <t>GVDIXDGF971</t>
  </si>
  <si>
    <t>GVDIXDGF971S9001</t>
  </si>
  <si>
    <t>GVK6XDG8ID7</t>
  </si>
  <si>
    <t>GVK6XDG8ID7S9001</t>
  </si>
  <si>
    <t>GVKGADG8FP7</t>
  </si>
  <si>
    <t>GVKGADG8FP7S9001</t>
  </si>
  <si>
    <t>GVMIMTFIM3A</t>
  </si>
  <si>
    <t>GVMIMTFIM3AB4943</t>
  </si>
  <si>
    <t>BLU</t>
  </si>
  <si>
    <t>GVMIMTFIM3AN0000</t>
  </si>
  <si>
    <t>GVMIMTFIM3AS0997</t>
  </si>
  <si>
    <t>GVTHXDG8HG1</t>
  </si>
  <si>
    <t>GVTHXDG8HG1S9001</t>
  </si>
  <si>
    <t>GW0GLDG8BR2</t>
  </si>
  <si>
    <t>GW0GLDG8BR2S9001</t>
  </si>
  <si>
    <t>GW3JATFUFJU</t>
  </si>
  <si>
    <t>GW3JATFUFJUN0000</t>
  </si>
  <si>
    <t>GW5AHTFUFJU</t>
  </si>
  <si>
    <t>GW5AHTFUFJUN0000</t>
  </si>
  <si>
    <t>GW5QATFUWCV</t>
  </si>
  <si>
    <t>GW5QATFUWCVN0000</t>
  </si>
  <si>
    <t>GWNYHDG8ET9</t>
  </si>
  <si>
    <t>GWNYHDG8ET9S9001</t>
  </si>
  <si>
    <t>GWYSLZG8EE9</t>
  </si>
  <si>
    <t>GWYSLZG8EE9S9001</t>
  </si>
  <si>
    <t>GY07CDG8BE1</t>
  </si>
  <si>
    <t>GY07CDG8BE1S9001</t>
  </si>
  <si>
    <t>GY07CDG8DO0</t>
  </si>
  <si>
    <t>GY07CDG8DO0S9001</t>
  </si>
  <si>
    <t>GY07CDG8ED7</t>
  </si>
  <si>
    <t>GY07CDG8ED7S9001</t>
  </si>
  <si>
    <t>GY07CDG8EV8</t>
  </si>
  <si>
    <t>GY07CDG8EV8S9001</t>
  </si>
  <si>
    <t>GY07CDG8FS3</t>
  </si>
  <si>
    <t>GY07CDG8FS3S9001</t>
  </si>
  <si>
    <t>GY07CDG8FS5</t>
  </si>
  <si>
    <t>GY07CDG8FS5S9001</t>
  </si>
  <si>
    <t>GY07CDG8HD0</t>
  </si>
  <si>
    <t>GY07CDG8HD0S9001</t>
  </si>
  <si>
    <t>GY07LDG8CP2</t>
  </si>
  <si>
    <t>GY07LDG8CP2S9001</t>
  </si>
  <si>
    <t>GY07LDG8DM0</t>
  </si>
  <si>
    <t>GY07LDG8DM0S9001</t>
  </si>
  <si>
    <t>GY07LDG8ER0</t>
  </si>
  <si>
    <t>GY07LDG8ER0S9001</t>
  </si>
  <si>
    <t>GY07LDG8GM3</t>
  </si>
  <si>
    <t>GY07LDG8GM3S9001</t>
  </si>
  <si>
    <t>GY07LDG8HE4</t>
  </si>
  <si>
    <t>GY07LDG8HE4S9001</t>
  </si>
  <si>
    <t>GY07LZG8DL1</t>
  </si>
  <si>
    <t>GY07LZG8DL1S9001</t>
  </si>
  <si>
    <t>GYC4LDG8DQ4</t>
  </si>
  <si>
    <t>GYC4LDG8DQ4M2826</t>
  </si>
  <si>
    <t>BEIGE CHIARISSIMO</t>
  </si>
  <si>
    <t>GYD2LTG8AR8</t>
  </si>
  <si>
    <t>GYD2LTG8AR8B0711</t>
  </si>
  <si>
    <t>BLU SCURO</t>
  </si>
  <si>
    <t>GYD2LTG8AR8N0000</t>
  </si>
  <si>
    <t>GYJCCDG8EG2</t>
  </si>
  <si>
    <t>GYJCCDG8EG2S9001</t>
  </si>
  <si>
    <t>GYJCCDG8EH0</t>
  </si>
  <si>
    <t>GYJCCDG8EH0S9001</t>
  </si>
  <si>
    <t>GYJCCDG8FP8</t>
  </si>
  <si>
    <t>GYJCCDG8FP8S9001</t>
  </si>
  <si>
    <t>GYJCCDG8HO1</t>
  </si>
  <si>
    <t>GYJCCDG8HO1S9001</t>
  </si>
  <si>
    <t>GYJDADG8FQ2</t>
  </si>
  <si>
    <t>GYJDADG8FQ2S9001</t>
  </si>
  <si>
    <t>GYJDADG8JQ7</t>
  </si>
  <si>
    <t>GYJDADG8JQ7S9001</t>
  </si>
  <si>
    <t>GYJDADG8JT2</t>
  </si>
  <si>
    <t>GYJDADG8JT2S9001</t>
  </si>
  <si>
    <t>GYYJLDG8BG8</t>
  </si>
  <si>
    <t>GYYJLDG8BG8S9001</t>
  </si>
  <si>
    <t>GYJCCDG8BE4</t>
  </si>
  <si>
    <t>GYJCCDG8BE4S9001</t>
  </si>
  <si>
    <t>G8RF4TG7K0C</t>
  </si>
  <si>
    <t>S8290</t>
  </si>
  <si>
    <t>GRIGIO MELANGE</t>
  </si>
  <si>
    <t>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</si>
</sst>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11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8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5" tint="0.79998168889431442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285"/>
      <color rgb="FFFFFF99"/>
      <color rgb="FFCC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eg"/><Relationship Id="rId84" Type="http://schemas.openxmlformats.org/officeDocument/2006/relationships/image" Target="../media/image84.Jpg"/><Relationship Id="rId138" Type="http://schemas.openxmlformats.org/officeDocument/2006/relationships/image" Target="../media/image138.jpeg"/><Relationship Id="rId107" Type="http://schemas.openxmlformats.org/officeDocument/2006/relationships/image" Target="../media/image107.Jpg"/><Relationship Id="rId11" Type="http://schemas.openxmlformats.org/officeDocument/2006/relationships/image" Target="../media/image11.jpeg"/><Relationship Id="rId32" Type="http://schemas.openxmlformats.org/officeDocument/2006/relationships/image" Target="../media/image32.Jpg"/><Relationship Id="rId53" Type="http://schemas.openxmlformats.org/officeDocument/2006/relationships/image" Target="../media/image53.jpeg"/><Relationship Id="rId74" Type="http://schemas.openxmlformats.org/officeDocument/2006/relationships/image" Target="../media/image74.Jp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e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g"/><Relationship Id="rId152" Type="http://schemas.openxmlformats.org/officeDocument/2006/relationships/image" Target="../media/image152.jpeg"/><Relationship Id="rId19" Type="http://schemas.openxmlformats.org/officeDocument/2006/relationships/image" Target="../media/image19.Jpg"/><Relationship Id="rId14" Type="http://schemas.openxmlformats.org/officeDocument/2006/relationships/image" Target="../media/image14.jpe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e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5" Type="http://schemas.openxmlformats.org/officeDocument/2006/relationships/image" Target="../media/image15.jpeg"/><Relationship Id="rId36" Type="http://schemas.openxmlformats.org/officeDocument/2006/relationships/image" Target="../media/image36.Jpg"/><Relationship Id="rId57" Type="http://schemas.openxmlformats.org/officeDocument/2006/relationships/image" Target="../media/image57.jpeg"/><Relationship Id="rId106" Type="http://schemas.openxmlformats.org/officeDocument/2006/relationships/image" Target="../media/image106.Jp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g"/><Relationship Id="rId52" Type="http://schemas.openxmlformats.org/officeDocument/2006/relationships/image" Target="../media/image52.jpe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e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6" Type="http://schemas.openxmlformats.org/officeDocument/2006/relationships/image" Target="../media/image16.jpeg"/><Relationship Id="rId37" Type="http://schemas.openxmlformats.org/officeDocument/2006/relationships/image" Target="../media/image37.Jpg"/><Relationship Id="rId58" Type="http://schemas.openxmlformats.org/officeDocument/2006/relationships/image" Target="../media/image58.jpe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38099</xdr:rowOff>
    </xdr:from>
    <xdr:to>
      <xdr:col>0</xdr:col>
      <xdr:colOff>1238250</xdr:colOff>
      <xdr:row>16</xdr:row>
      <xdr:rowOff>854075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9053C9B-E97A-4735-B598-9AAA38BBD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524"/>
          <a:ext cx="1238250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</xdr:row>
      <xdr:rowOff>171450</xdr:rowOff>
    </xdr:from>
    <xdr:to>
      <xdr:col>0</xdr:col>
      <xdr:colOff>1390650</xdr:colOff>
      <xdr:row>17</xdr:row>
      <xdr:rowOff>815250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882167B-FD3F-4DAF-B3F4-C358F6D5B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581275"/>
          <a:ext cx="1171575" cy="63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</xdr:row>
      <xdr:rowOff>95250</xdr:rowOff>
    </xdr:from>
    <xdr:to>
      <xdr:col>0</xdr:col>
      <xdr:colOff>1387476</xdr:colOff>
      <xdr:row>18</xdr:row>
      <xdr:rowOff>873125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63A6B9D-7DF4-402A-A8BC-DB43D147D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419475"/>
          <a:ext cx="1247776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19</xdr:row>
      <xdr:rowOff>95250</xdr:rowOff>
    </xdr:from>
    <xdr:to>
      <xdr:col>0</xdr:col>
      <xdr:colOff>1390650</xdr:colOff>
      <xdr:row>19</xdr:row>
      <xdr:rowOff>815975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5894122D-293A-48F4-B75F-F07C969A6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4333875"/>
          <a:ext cx="1257301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20</xdr:row>
      <xdr:rowOff>95250</xdr:rowOff>
    </xdr:from>
    <xdr:to>
      <xdr:col>0</xdr:col>
      <xdr:colOff>1216525</xdr:colOff>
      <xdr:row>20</xdr:row>
      <xdr:rowOff>815250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657D5C2-119E-4682-B49D-3DBDAF9F4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410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21</xdr:row>
      <xdr:rowOff>95250</xdr:rowOff>
    </xdr:from>
    <xdr:to>
      <xdr:col>0</xdr:col>
      <xdr:colOff>1368426</xdr:colOff>
      <xdr:row>21</xdr:row>
      <xdr:rowOff>857250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2CF9213-1AC8-4DD5-97F0-6EF0B4B73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62675"/>
          <a:ext cx="122872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22</xdr:row>
      <xdr:rowOff>95250</xdr:rowOff>
    </xdr:from>
    <xdr:to>
      <xdr:col>0</xdr:col>
      <xdr:colOff>1238250</xdr:colOff>
      <xdr:row>22</xdr:row>
      <xdr:rowOff>835026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D09E18E4-C7A0-4B26-9FC1-47640CDBA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077075"/>
          <a:ext cx="1104900" cy="73342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23</xdr:row>
      <xdr:rowOff>95249</xdr:rowOff>
    </xdr:from>
    <xdr:to>
      <xdr:col>0</xdr:col>
      <xdr:colOff>1311276</xdr:colOff>
      <xdr:row>23</xdr:row>
      <xdr:rowOff>742950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DC4464A-E44F-48D3-B1BA-B2C0F08AB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991474"/>
          <a:ext cx="1171576" cy="6477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24</xdr:row>
      <xdr:rowOff>95250</xdr:rowOff>
    </xdr:from>
    <xdr:to>
      <xdr:col>0</xdr:col>
      <xdr:colOff>1368426</xdr:colOff>
      <xdr:row>24</xdr:row>
      <xdr:rowOff>819150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D9DFE225-1997-47CC-B347-422DD35C6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905875"/>
          <a:ext cx="1228726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25</xdr:row>
      <xdr:rowOff>95250</xdr:rowOff>
    </xdr:from>
    <xdr:to>
      <xdr:col>0</xdr:col>
      <xdr:colOff>1292225</xdr:colOff>
      <xdr:row>25</xdr:row>
      <xdr:rowOff>758825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7805FFB-FDF5-4E75-A7E3-ED70363EF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820275"/>
          <a:ext cx="11525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26</xdr:row>
      <xdr:rowOff>95250</xdr:rowOff>
    </xdr:from>
    <xdr:to>
      <xdr:col>0</xdr:col>
      <xdr:colOff>1241925</xdr:colOff>
      <xdr:row>26</xdr:row>
      <xdr:rowOff>815250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76755E83-1135-4D27-8F96-A0D3E343D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734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27</xdr:row>
      <xdr:rowOff>95250</xdr:rowOff>
    </xdr:from>
    <xdr:to>
      <xdr:col>0</xdr:col>
      <xdr:colOff>1216525</xdr:colOff>
      <xdr:row>27</xdr:row>
      <xdr:rowOff>815250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61E54799-DAA0-4DF6-882E-71B33623B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810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95250</xdr:rowOff>
    </xdr:from>
    <xdr:to>
      <xdr:col>0</xdr:col>
      <xdr:colOff>1216525</xdr:colOff>
      <xdr:row>28</xdr:row>
      <xdr:rowOff>815250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56D9F7A5-FDA8-4821-B3BB-B95161B83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639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29</xdr:row>
      <xdr:rowOff>0</xdr:rowOff>
    </xdr:from>
    <xdr:to>
      <xdr:col>0</xdr:col>
      <xdr:colOff>1216525</xdr:colOff>
      <xdr:row>29</xdr:row>
      <xdr:rowOff>720000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00A570BA-6AE2-4685-A3F1-2F1F5A47A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554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29</xdr:row>
      <xdr:rowOff>95250</xdr:rowOff>
    </xdr:from>
    <xdr:to>
      <xdr:col>0</xdr:col>
      <xdr:colOff>1216525</xdr:colOff>
      <xdr:row>29</xdr:row>
      <xdr:rowOff>815250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A21F84C3-27D0-4DB9-9575-CA6F8794B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468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30</xdr:row>
      <xdr:rowOff>95250</xdr:rowOff>
    </xdr:from>
    <xdr:to>
      <xdr:col>0</xdr:col>
      <xdr:colOff>1216525</xdr:colOff>
      <xdr:row>30</xdr:row>
      <xdr:rowOff>815250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F0CBB95B-C9CF-4B10-AAFC-CCF284DD8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382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31</xdr:row>
      <xdr:rowOff>95250</xdr:rowOff>
    </xdr:from>
    <xdr:to>
      <xdr:col>0</xdr:col>
      <xdr:colOff>1216525</xdr:colOff>
      <xdr:row>31</xdr:row>
      <xdr:rowOff>815250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E3775013-7D75-4D60-8C95-529FD300B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211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33</xdr:row>
      <xdr:rowOff>95250</xdr:rowOff>
    </xdr:from>
    <xdr:to>
      <xdr:col>0</xdr:col>
      <xdr:colOff>1216525</xdr:colOff>
      <xdr:row>33</xdr:row>
      <xdr:rowOff>815250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B2104A10-9564-41B3-8F4B-7EFD29A6A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954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34</xdr:row>
      <xdr:rowOff>0</xdr:rowOff>
    </xdr:from>
    <xdr:to>
      <xdr:col>0</xdr:col>
      <xdr:colOff>1216525</xdr:colOff>
      <xdr:row>34</xdr:row>
      <xdr:rowOff>720000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B72E06AA-A92D-485D-9404-672849DAF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0869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34</xdr:row>
      <xdr:rowOff>95250</xdr:rowOff>
    </xdr:from>
    <xdr:to>
      <xdr:col>0</xdr:col>
      <xdr:colOff>1216525</xdr:colOff>
      <xdr:row>34</xdr:row>
      <xdr:rowOff>815250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E72257D-55F6-4074-90B1-7A449196F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1783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207433</xdr:colOff>
      <xdr:row>36</xdr:row>
      <xdr:rowOff>105834</xdr:rowOff>
    </xdr:from>
    <xdr:to>
      <xdr:col>0</xdr:col>
      <xdr:colOff>1293783</xdr:colOff>
      <xdr:row>36</xdr:row>
      <xdr:rowOff>835359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98280763-DCB5-404F-8C96-ACBCF1015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33" y="1608667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37</xdr:row>
      <xdr:rowOff>95250</xdr:rowOff>
    </xdr:from>
    <xdr:to>
      <xdr:col>0</xdr:col>
      <xdr:colOff>1216525</xdr:colOff>
      <xdr:row>37</xdr:row>
      <xdr:rowOff>800100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E40664ED-88E5-4969-B379-7AE5BD440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536275"/>
          <a:ext cx="108000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38</xdr:row>
      <xdr:rowOff>95250</xdr:rowOff>
    </xdr:from>
    <xdr:to>
      <xdr:col>0</xdr:col>
      <xdr:colOff>1216525</xdr:colOff>
      <xdr:row>38</xdr:row>
      <xdr:rowOff>796925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521D0EF1-9182-4780-B006-2135C1F20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4450675"/>
          <a:ext cx="10800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39</xdr:row>
      <xdr:rowOff>95250</xdr:rowOff>
    </xdr:from>
    <xdr:to>
      <xdr:col>0</xdr:col>
      <xdr:colOff>1216525</xdr:colOff>
      <xdr:row>39</xdr:row>
      <xdr:rowOff>800100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6908E847-A95C-4956-92B5-3DC313DCC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5365075"/>
          <a:ext cx="108000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40</xdr:row>
      <xdr:rowOff>95250</xdr:rowOff>
    </xdr:from>
    <xdr:to>
      <xdr:col>0</xdr:col>
      <xdr:colOff>1216525</xdr:colOff>
      <xdr:row>40</xdr:row>
      <xdr:rowOff>815250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3525CB50-95AB-4D89-BA14-27A2C8E32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270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41</xdr:row>
      <xdr:rowOff>95250</xdr:rowOff>
    </xdr:from>
    <xdr:to>
      <xdr:col>0</xdr:col>
      <xdr:colOff>1216525</xdr:colOff>
      <xdr:row>41</xdr:row>
      <xdr:rowOff>815250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8DF067B3-EF63-4243-9D5E-2074B0FDB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184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95250</xdr:rowOff>
    </xdr:from>
    <xdr:to>
      <xdr:col>0</xdr:col>
      <xdr:colOff>1390650</xdr:colOff>
      <xdr:row>42</xdr:row>
      <xdr:rowOff>777876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45B3E75C-E061-4126-AD4F-A7BBB6065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108275"/>
          <a:ext cx="1257300" cy="676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43</xdr:row>
      <xdr:rowOff>95250</xdr:rowOff>
    </xdr:from>
    <xdr:to>
      <xdr:col>0</xdr:col>
      <xdr:colOff>1216525</xdr:colOff>
      <xdr:row>43</xdr:row>
      <xdr:rowOff>815250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C855F1A9-DB7A-403E-A838-F4B613B3B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0013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44</xdr:row>
      <xdr:rowOff>95250</xdr:rowOff>
    </xdr:from>
    <xdr:to>
      <xdr:col>0</xdr:col>
      <xdr:colOff>1216525</xdr:colOff>
      <xdr:row>44</xdr:row>
      <xdr:rowOff>854076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FE5650BC-E8E4-4F3D-8DBF-7B0A97DC9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9937075"/>
          <a:ext cx="1080000" cy="7524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45</xdr:row>
      <xdr:rowOff>95250</xdr:rowOff>
    </xdr:from>
    <xdr:to>
      <xdr:col>0</xdr:col>
      <xdr:colOff>1216525</xdr:colOff>
      <xdr:row>45</xdr:row>
      <xdr:rowOff>873126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6795E2CC-5F04-4E41-A34B-15FF307DB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0851475"/>
          <a:ext cx="1080000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46</xdr:row>
      <xdr:rowOff>114300</xdr:rowOff>
    </xdr:from>
    <xdr:to>
      <xdr:col>0</xdr:col>
      <xdr:colOff>1184775</xdr:colOff>
      <xdr:row>46</xdr:row>
      <xdr:rowOff>835025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870638DF-7999-4729-88C7-6D7F7432E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1784925"/>
          <a:ext cx="108000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47</xdr:row>
      <xdr:rowOff>95250</xdr:rowOff>
    </xdr:from>
    <xdr:to>
      <xdr:col>0</xdr:col>
      <xdr:colOff>1216525</xdr:colOff>
      <xdr:row>47</xdr:row>
      <xdr:rowOff>781050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466785CC-A018-43F5-B226-97915AC16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680275"/>
          <a:ext cx="10800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48</xdr:row>
      <xdr:rowOff>95250</xdr:rowOff>
    </xdr:from>
    <xdr:to>
      <xdr:col>0</xdr:col>
      <xdr:colOff>1349375</xdr:colOff>
      <xdr:row>48</xdr:row>
      <xdr:rowOff>819150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8599E404-FA85-4A67-AF7A-724A05023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3594675"/>
          <a:ext cx="1209675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49</xdr:row>
      <xdr:rowOff>95250</xdr:rowOff>
    </xdr:from>
    <xdr:to>
      <xdr:col>0</xdr:col>
      <xdr:colOff>1216525</xdr:colOff>
      <xdr:row>49</xdr:row>
      <xdr:rowOff>815250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EEB5F499-AC76-441F-AF95-C3D988653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5499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50</xdr:row>
      <xdr:rowOff>95249</xdr:rowOff>
    </xdr:from>
    <xdr:to>
      <xdr:col>0</xdr:col>
      <xdr:colOff>1216525</xdr:colOff>
      <xdr:row>50</xdr:row>
      <xdr:rowOff>800100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D6432C90-DE35-43EC-98BD-1BD1AEF8B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5423474"/>
          <a:ext cx="1080000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51</xdr:row>
      <xdr:rowOff>95250</xdr:rowOff>
    </xdr:from>
    <xdr:to>
      <xdr:col>0</xdr:col>
      <xdr:colOff>1216525</xdr:colOff>
      <xdr:row>51</xdr:row>
      <xdr:rowOff>815250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8A0C94C2-8953-49CD-95A8-DA7953F19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7328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52</xdr:row>
      <xdr:rowOff>95250</xdr:rowOff>
    </xdr:from>
    <xdr:to>
      <xdr:col>0</xdr:col>
      <xdr:colOff>1216525</xdr:colOff>
      <xdr:row>52</xdr:row>
      <xdr:rowOff>777876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C651E714-D32B-4CC3-B86A-E92FA358E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7252275"/>
          <a:ext cx="1080000" cy="676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53</xdr:row>
      <xdr:rowOff>95250</xdr:rowOff>
    </xdr:from>
    <xdr:to>
      <xdr:col>0</xdr:col>
      <xdr:colOff>1216525</xdr:colOff>
      <xdr:row>53</xdr:row>
      <xdr:rowOff>739775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62770CB5-7DB6-415A-A52B-56797FBD1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66675"/>
          <a:ext cx="108000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54</xdr:row>
      <xdr:rowOff>95250</xdr:rowOff>
    </xdr:from>
    <xdr:to>
      <xdr:col>0</xdr:col>
      <xdr:colOff>1216525</xdr:colOff>
      <xdr:row>54</xdr:row>
      <xdr:rowOff>796926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57089E26-41F2-4DF7-B1A3-0254D024B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9081075"/>
          <a:ext cx="1080000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55</xdr:row>
      <xdr:rowOff>95250</xdr:rowOff>
    </xdr:from>
    <xdr:to>
      <xdr:col>0</xdr:col>
      <xdr:colOff>1216525</xdr:colOff>
      <xdr:row>55</xdr:row>
      <xdr:rowOff>815250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37CA52CA-2935-472D-8085-49EB2357E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0986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56</xdr:row>
      <xdr:rowOff>95250</xdr:rowOff>
    </xdr:from>
    <xdr:to>
      <xdr:col>0</xdr:col>
      <xdr:colOff>1216525</xdr:colOff>
      <xdr:row>56</xdr:row>
      <xdr:rowOff>777876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7C74165E-41C0-47E9-BCE1-741B96FEA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0909875"/>
          <a:ext cx="1080000" cy="676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57</xdr:row>
      <xdr:rowOff>95249</xdr:rowOff>
    </xdr:from>
    <xdr:to>
      <xdr:col>0</xdr:col>
      <xdr:colOff>1216525</xdr:colOff>
      <xdr:row>57</xdr:row>
      <xdr:rowOff>895350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FD8CA625-4066-46AF-8FAB-7C2CE541C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1824274"/>
          <a:ext cx="1080000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58</xdr:row>
      <xdr:rowOff>95250</xdr:rowOff>
    </xdr:from>
    <xdr:to>
      <xdr:col>0</xdr:col>
      <xdr:colOff>1216525</xdr:colOff>
      <xdr:row>58</xdr:row>
      <xdr:rowOff>796925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8DE4C685-7DC0-4510-A6EA-CD8518696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2738675"/>
          <a:ext cx="10800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59</xdr:row>
      <xdr:rowOff>95250</xdr:rowOff>
    </xdr:from>
    <xdr:to>
      <xdr:col>0</xdr:col>
      <xdr:colOff>1216525</xdr:colOff>
      <xdr:row>60</xdr:row>
      <xdr:rowOff>4234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3D333C95-902C-4FB5-BE28-F67BE7485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3653075"/>
          <a:ext cx="10800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60</xdr:row>
      <xdr:rowOff>95250</xdr:rowOff>
    </xdr:from>
    <xdr:to>
      <xdr:col>0</xdr:col>
      <xdr:colOff>1216525</xdr:colOff>
      <xdr:row>60</xdr:row>
      <xdr:rowOff>815250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69355B1B-F65F-4C82-85C5-AFF0C9F2F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5558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61</xdr:row>
      <xdr:rowOff>95250</xdr:rowOff>
    </xdr:from>
    <xdr:to>
      <xdr:col>0</xdr:col>
      <xdr:colOff>1216525</xdr:colOff>
      <xdr:row>61</xdr:row>
      <xdr:rowOff>815250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4E4B1EA7-D2CA-4F70-A278-D62B62269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6472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62</xdr:row>
      <xdr:rowOff>95249</xdr:rowOff>
    </xdr:from>
    <xdr:to>
      <xdr:col>0</xdr:col>
      <xdr:colOff>1216525</xdr:colOff>
      <xdr:row>62</xdr:row>
      <xdr:rowOff>819150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3D2E8939-DC69-40DC-BBCD-CB37BADF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6396274"/>
          <a:ext cx="1080000" cy="7239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95250</xdr:rowOff>
    </xdr:from>
    <xdr:to>
      <xdr:col>0</xdr:col>
      <xdr:colOff>1216525</xdr:colOff>
      <xdr:row>63</xdr:row>
      <xdr:rowOff>815250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2268E414-2D98-41EA-90EB-66E33AA81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8301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64</xdr:row>
      <xdr:rowOff>95250</xdr:rowOff>
    </xdr:from>
    <xdr:to>
      <xdr:col>0</xdr:col>
      <xdr:colOff>1216525</xdr:colOff>
      <xdr:row>64</xdr:row>
      <xdr:rowOff>857250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AB425976-8B62-4A74-B8B9-60B93BF17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8225075"/>
          <a:ext cx="1080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65</xdr:row>
      <xdr:rowOff>95249</xdr:rowOff>
    </xdr:from>
    <xdr:to>
      <xdr:col>0</xdr:col>
      <xdr:colOff>1216525</xdr:colOff>
      <xdr:row>65</xdr:row>
      <xdr:rowOff>666750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8D978280-0BC7-426C-8A0E-2375AEEB8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9139474"/>
          <a:ext cx="1080000" cy="571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66</xdr:row>
      <xdr:rowOff>95250</xdr:rowOff>
    </xdr:from>
    <xdr:to>
      <xdr:col>0</xdr:col>
      <xdr:colOff>1216525</xdr:colOff>
      <xdr:row>66</xdr:row>
      <xdr:rowOff>815250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93E1EE5A-2439-4BAC-A46A-76C3DD48B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1044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67</xdr:row>
      <xdr:rowOff>95250</xdr:rowOff>
    </xdr:from>
    <xdr:to>
      <xdr:col>0</xdr:col>
      <xdr:colOff>1216525</xdr:colOff>
      <xdr:row>67</xdr:row>
      <xdr:rowOff>815250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98A7D43A-0CF3-4C35-9C93-B184128EB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1958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68</xdr:row>
      <xdr:rowOff>95250</xdr:rowOff>
    </xdr:from>
    <xdr:to>
      <xdr:col>0</xdr:col>
      <xdr:colOff>1216525</xdr:colOff>
      <xdr:row>68</xdr:row>
      <xdr:rowOff>742950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0B5688EB-296E-4C6D-9E1A-ACDD59D9A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1882675"/>
          <a:ext cx="1080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69</xdr:row>
      <xdr:rowOff>95250</xdr:rowOff>
    </xdr:from>
    <xdr:to>
      <xdr:col>0</xdr:col>
      <xdr:colOff>1241925</xdr:colOff>
      <xdr:row>69</xdr:row>
      <xdr:rowOff>815250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7E55A4AE-106E-4B82-8952-46C636BE1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2797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239183</xdr:colOff>
      <xdr:row>70</xdr:row>
      <xdr:rowOff>169333</xdr:rowOff>
    </xdr:from>
    <xdr:to>
      <xdr:col>0</xdr:col>
      <xdr:colOff>1319183</xdr:colOff>
      <xdr:row>70</xdr:row>
      <xdr:rowOff>892508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8E8EE4E3-2023-451D-B3F9-A1355588D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83" y="53551666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72</xdr:row>
      <xdr:rowOff>0</xdr:rowOff>
    </xdr:from>
    <xdr:to>
      <xdr:col>0</xdr:col>
      <xdr:colOff>1216525</xdr:colOff>
      <xdr:row>72</xdr:row>
      <xdr:rowOff>720000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E364D5B0-948B-4893-A746-2F2589545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445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112184</xdr:colOff>
      <xdr:row>72</xdr:row>
      <xdr:rowOff>52916</xdr:rowOff>
    </xdr:from>
    <xdr:to>
      <xdr:col>0</xdr:col>
      <xdr:colOff>1198534</xdr:colOff>
      <xdr:row>72</xdr:row>
      <xdr:rowOff>779266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D631296F-3813-4EB2-A132-DDB4A37C7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4" y="56165749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73</xdr:row>
      <xdr:rowOff>95250</xdr:rowOff>
    </xdr:from>
    <xdr:to>
      <xdr:col>0</xdr:col>
      <xdr:colOff>1216525</xdr:colOff>
      <xdr:row>73</xdr:row>
      <xdr:rowOff>815250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F7540D96-9995-46A9-A873-4253B04E7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9274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74</xdr:row>
      <xdr:rowOff>95250</xdr:rowOff>
    </xdr:from>
    <xdr:to>
      <xdr:col>0</xdr:col>
      <xdr:colOff>1216525</xdr:colOff>
      <xdr:row>74</xdr:row>
      <xdr:rowOff>815250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3F932761-9783-4ECD-B575-81C4DA435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0188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75</xdr:row>
      <xdr:rowOff>95250</xdr:rowOff>
    </xdr:from>
    <xdr:to>
      <xdr:col>0</xdr:col>
      <xdr:colOff>1216525</xdr:colOff>
      <xdr:row>75</xdr:row>
      <xdr:rowOff>815250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4F4850BE-E564-45A1-B051-F48BC8786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102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76</xdr:row>
      <xdr:rowOff>95250</xdr:rowOff>
    </xdr:from>
    <xdr:to>
      <xdr:col>0</xdr:col>
      <xdr:colOff>1216525</xdr:colOff>
      <xdr:row>76</xdr:row>
      <xdr:rowOff>815250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783F1C13-5A14-49B6-8FF9-7003141F1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2017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77</xdr:row>
      <xdr:rowOff>95250</xdr:rowOff>
    </xdr:from>
    <xdr:to>
      <xdr:col>0</xdr:col>
      <xdr:colOff>1216525</xdr:colOff>
      <xdr:row>77</xdr:row>
      <xdr:rowOff>815250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89AC361B-1615-4029-A6BA-AABBAFF45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2931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78</xdr:row>
      <xdr:rowOff>95250</xdr:rowOff>
    </xdr:from>
    <xdr:to>
      <xdr:col>0</xdr:col>
      <xdr:colOff>1216525</xdr:colOff>
      <xdr:row>78</xdr:row>
      <xdr:rowOff>815250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BD8FDE42-82CC-4CBE-9AB1-AEABC5DBA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5674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79</xdr:row>
      <xdr:rowOff>95250</xdr:rowOff>
    </xdr:from>
    <xdr:to>
      <xdr:col>0</xdr:col>
      <xdr:colOff>1216525</xdr:colOff>
      <xdr:row>79</xdr:row>
      <xdr:rowOff>815250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B1AC35FB-ABEB-446A-924F-05B5F6C61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6589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80</xdr:row>
      <xdr:rowOff>95249</xdr:rowOff>
    </xdr:from>
    <xdr:to>
      <xdr:col>0</xdr:col>
      <xdr:colOff>1216525</xdr:colOff>
      <xdr:row>80</xdr:row>
      <xdr:rowOff>781050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1E522BE6-299B-4A07-A739-36C321566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6513074"/>
          <a:ext cx="1080000" cy="6858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81</xdr:row>
      <xdr:rowOff>95250</xdr:rowOff>
    </xdr:from>
    <xdr:to>
      <xdr:col>0</xdr:col>
      <xdr:colOff>1216525</xdr:colOff>
      <xdr:row>81</xdr:row>
      <xdr:rowOff>815250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0063DA8E-3618-42B0-8F0D-89DCFE5E3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9332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82</xdr:row>
      <xdr:rowOff>85725</xdr:rowOff>
    </xdr:from>
    <xdr:to>
      <xdr:col>0</xdr:col>
      <xdr:colOff>1241925</xdr:colOff>
      <xdr:row>82</xdr:row>
      <xdr:rowOff>815250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F5176DE1-6814-4D97-92C8-C460CE0C8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8332350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83</xdr:row>
      <xdr:rowOff>95250</xdr:rowOff>
    </xdr:from>
    <xdr:to>
      <xdr:col>0</xdr:col>
      <xdr:colOff>1216525</xdr:colOff>
      <xdr:row>83</xdr:row>
      <xdr:rowOff>815250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E92A6012-5878-45AD-8361-496ED466E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2075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84</xdr:row>
      <xdr:rowOff>95250</xdr:rowOff>
    </xdr:from>
    <xdr:to>
      <xdr:col>0</xdr:col>
      <xdr:colOff>1216525</xdr:colOff>
      <xdr:row>84</xdr:row>
      <xdr:rowOff>815250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5D2EB3D3-B666-45BF-96BE-E9F910481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2990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85</xdr:row>
      <xdr:rowOff>95250</xdr:rowOff>
    </xdr:from>
    <xdr:to>
      <xdr:col>0</xdr:col>
      <xdr:colOff>1216525</xdr:colOff>
      <xdr:row>85</xdr:row>
      <xdr:rowOff>815250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AE2053AD-2C31-4EB6-AD77-05DC6F6BB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904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86</xdr:row>
      <xdr:rowOff>95250</xdr:rowOff>
    </xdr:from>
    <xdr:to>
      <xdr:col>0</xdr:col>
      <xdr:colOff>1216525</xdr:colOff>
      <xdr:row>86</xdr:row>
      <xdr:rowOff>815250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D368F8EB-B03F-499D-AC27-E464786AE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4818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87</xdr:row>
      <xdr:rowOff>95249</xdr:rowOff>
    </xdr:from>
    <xdr:to>
      <xdr:col>0</xdr:col>
      <xdr:colOff>1216525</xdr:colOff>
      <xdr:row>87</xdr:row>
      <xdr:rowOff>819150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8C442D8D-7A2D-4C5B-B1D5-C558AC68E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3828274"/>
          <a:ext cx="1080000" cy="7239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88</xdr:row>
      <xdr:rowOff>95250</xdr:rowOff>
    </xdr:from>
    <xdr:to>
      <xdr:col>0</xdr:col>
      <xdr:colOff>1216525</xdr:colOff>
      <xdr:row>88</xdr:row>
      <xdr:rowOff>815250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2EF80E95-4977-40E8-9134-2CD051826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647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89</xdr:row>
      <xdr:rowOff>95250</xdr:rowOff>
    </xdr:from>
    <xdr:to>
      <xdr:col>0</xdr:col>
      <xdr:colOff>1216525</xdr:colOff>
      <xdr:row>89</xdr:row>
      <xdr:rowOff>815975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3A58771C-3960-4507-94D5-EE8881B68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5657075"/>
          <a:ext cx="108000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90</xdr:row>
      <xdr:rowOff>95250</xdr:rowOff>
    </xdr:from>
    <xdr:to>
      <xdr:col>0</xdr:col>
      <xdr:colOff>1216525</xdr:colOff>
      <xdr:row>90</xdr:row>
      <xdr:rowOff>815250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DB902FE6-95ED-4344-A1ED-B036CDC7A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1219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91</xdr:row>
      <xdr:rowOff>85725</xdr:rowOff>
    </xdr:from>
    <xdr:to>
      <xdr:col>0</xdr:col>
      <xdr:colOff>1216525</xdr:colOff>
      <xdr:row>91</xdr:row>
      <xdr:rowOff>762000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A54F5EDD-9FE6-4E8A-A957-1EDF29ECB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1133950"/>
          <a:ext cx="10800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92</xdr:row>
      <xdr:rowOff>95250</xdr:rowOff>
    </xdr:from>
    <xdr:to>
      <xdr:col>0</xdr:col>
      <xdr:colOff>1216525</xdr:colOff>
      <xdr:row>92</xdr:row>
      <xdr:rowOff>815250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B3D69851-7CE2-44C3-9B48-1E75A966B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6706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93</xdr:row>
      <xdr:rowOff>95250</xdr:rowOff>
    </xdr:from>
    <xdr:to>
      <xdr:col>0</xdr:col>
      <xdr:colOff>1216525</xdr:colOff>
      <xdr:row>93</xdr:row>
      <xdr:rowOff>815250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F753C1B1-BB36-41CF-BD55-5B5DA48E3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7620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94</xdr:row>
      <xdr:rowOff>95250</xdr:rowOff>
    </xdr:from>
    <xdr:to>
      <xdr:col>0</xdr:col>
      <xdr:colOff>1216525</xdr:colOff>
      <xdr:row>94</xdr:row>
      <xdr:rowOff>815250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50DE5115-A2D4-45CE-AE90-6B680B303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8534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96</xdr:row>
      <xdr:rowOff>95250</xdr:rowOff>
    </xdr:from>
    <xdr:to>
      <xdr:col>0</xdr:col>
      <xdr:colOff>1216525</xdr:colOff>
      <xdr:row>96</xdr:row>
      <xdr:rowOff>815250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A956955B-D945-4A65-BCF0-F92A3FBD6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0363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97</xdr:row>
      <xdr:rowOff>95250</xdr:rowOff>
    </xdr:from>
    <xdr:to>
      <xdr:col>0</xdr:col>
      <xdr:colOff>1216525</xdr:colOff>
      <xdr:row>97</xdr:row>
      <xdr:rowOff>815250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179BBC2B-AF3E-48A3-A5AB-4B34B98E0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2192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98</xdr:row>
      <xdr:rowOff>95250</xdr:rowOff>
    </xdr:from>
    <xdr:to>
      <xdr:col>0</xdr:col>
      <xdr:colOff>1216525</xdr:colOff>
      <xdr:row>98</xdr:row>
      <xdr:rowOff>815250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81AB7962-A7DE-4CE0-AAF1-A905FC901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3106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99</xdr:row>
      <xdr:rowOff>95250</xdr:rowOff>
    </xdr:from>
    <xdr:to>
      <xdr:col>0</xdr:col>
      <xdr:colOff>1216525</xdr:colOff>
      <xdr:row>99</xdr:row>
      <xdr:rowOff>815250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99FC81F3-83B9-4912-99C9-FC40B3527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4021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100</xdr:row>
      <xdr:rowOff>95250</xdr:rowOff>
    </xdr:from>
    <xdr:to>
      <xdr:col>0</xdr:col>
      <xdr:colOff>1216525</xdr:colOff>
      <xdr:row>100</xdr:row>
      <xdr:rowOff>815250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04EEE574-A2F9-4B74-8466-2644E7151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4935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101</xdr:row>
      <xdr:rowOff>95250</xdr:rowOff>
    </xdr:from>
    <xdr:to>
      <xdr:col>0</xdr:col>
      <xdr:colOff>1216525</xdr:colOff>
      <xdr:row>101</xdr:row>
      <xdr:rowOff>815250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8026C92E-5D92-47CD-BF33-8F136B8C3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0963750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102</xdr:row>
      <xdr:rowOff>95250</xdr:rowOff>
    </xdr:from>
    <xdr:to>
      <xdr:col>0</xdr:col>
      <xdr:colOff>1216525</xdr:colOff>
      <xdr:row>102</xdr:row>
      <xdr:rowOff>815250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27183ABA-B5DB-4A28-ABE9-98F648D5B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6764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103</xdr:row>
      <xdr:rowOff>95250</xdr:rowOff>
    </xdr:from>
    <xdr:to>
      <xdr:col>0</xdr:col>
      <xdr:colOff>1216525</xdr:colOff>
      <xdr:row>103</xdr:row>
      <xdr:rowOff>815250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94144886-A014-41E7-8FE6-DE2519D56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678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104</xdr:row>
      <xdr:rowOff>95250</xdr:rowOff>
    </xdr:from>
    <xdr:to>
      <xdr:col>0</xdr:col>
      <xdr:colOff>1216525</xdr:colOff>
      <xdr:row>104</xdr:row>
      <xdr:rowOff>815250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56AE7615-0E8D-4C81-BC68-FC0B45F4B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8593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105</xdr:row>
      <xdr:rowOff>95250</xdr:rowOff>
    </xdr:from>
    <xdr:to>
      <xdr:col>0</xdr:col>
      <xdr:colOff>1216525</xdr:colOff>
      <xdr:row>105</xdr:row>
      <xdr:rowOff>815250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6371D182-8275-404A-B9F7-5AB99B891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9507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106</xdr:row>
      <xdr:rowOff>95250</xdr:rowOff>
    </xdr:from>
    <xdr:to>
      <xdr:col>0</xdr:col>
      <xdr:colOff>1216525</xdr:colOff>
      <xdr:row>106</xdr:row>
      <xdr:rowOff>815250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3ED6BE2D-00BE-4A18-AAA6-E7533AC01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0422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107</xdr:row>
      <xdr:rowOff>95250</xdr:rowOff>
    </xdr:from>
    <xdr:to>
      <xdr:col>0</xdr:col>
      <xdr:colOff>1216525</xdr:colOff>
      <xdr:row>107</xdr:row>
      <xdr:rowOff>815250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88293353-F1B7-4DD5-8377-7E5D7AB3A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1336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108</xdr:row>
      <xdr:rowOff>95250</xdr:rowOff>
    </xdr:from>
    <xdr:to>
      <xdr:col>0</xdr:col>
      <xdr:colOff>1216525</xdr:colOff>
      <xdr:row>108</xdr:row>
      <xdr:rowOff>815250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C5A28DB1-5341-4B69-AC59-30D062686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2250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109</xdr:row>
      <xdr:rowOff>95250</xdr:rowOff>
    </xdr:from>
    <xdr:to>
      <xdr:col>0</xdr:col>
      <xdr:colOff>1216525</xdr:colOff>
      <xdr:row>109</xdr:row>
      <xdr:rowOff>815250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F5C869FD-D5AA-4C68-AD67-C4BD40F8E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3165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110</xdr:row>
      <xdr:rowOff>95250</xdr:rowOff>
    </xdr:from>
    <xdr:to>
      <xdr:col>0</xdr:col>
      <xdr:colOff>1216525</xdr:colOff>
      <xdr:row>110</xdr:row>
      <xdr:rowOff>815250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B4AA0422-1836-4C8F-B2CD-5DA1D8EEE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079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111</xdr:row>
      <xdr:rowOff>95250</xdr:rowOff>
    </xdr:from>
    <xdr:to>
      <xdr:col>0</xdr:col>
      <xdr:colOff>1216525</xdr:colOff>
      <xdr:row>111</xdr:row>
      <xdr:rowOff>815250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14F7F86F-D598-496D-B7F8-BA350B1F1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5908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112</xdr:row>
      <xdr:rowOff>95250</xdr:rowOff>
    </xdr:from>
    <xdr:to>
      <xdr:col>0</xdr:col>
      <xdr:colOff>1241925</xdr:colOff>
      <xdr:row>112</xdr:row>
      <xdr:rowOff>815250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AF62AD24-370B-49D5-A2EA-A0DF5DCC4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2174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114</xdr:row>
      <xdr:rowOff>95250</xdr:rowOff>
    </xdr:from>
    <xdr:to>
      <xdr:col>0</xdr:col>
      <xdr:colOff>1216525</xdr:colOff>
      <xdr:row>114</xdr:row>
      <xdr:rowOff>815250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153247A0-13F6-4B09-AF7F-C8FFC5B10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8651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115</xdr:row>
      <xdr:rowOff>95250</xdr:rowOff>
    </xdr:from>
    <xdr:to>
      <xdr:col>0</xdr:col>
      <xdr:colOff>1216525</xdr:colOff>
      <xdr:row>115</xdr:row>
      <xdr:rowOff>815250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19084F11-5FBF-488F-8D4D-FF189E65A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9566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116</xdr:row>
      <xdr:rowOff>95250</xdr:rowOff>
    </xdr:from>
    <xdr:to>
      <xdr:col>0</xdr:col>
      <xdr:colOff>1216525</xdr:colOff>
      <xdr:row>116</xdr:row>
      <xdr:rowOff>815250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10E3A46A-50AB-40EE-8B2F-B3DF8B154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0480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117</xdr:row>
      <xdr:rowOff>95250</xdr:rowOff>
    </xdr:from>
    <xdr:to>
      <xdr:col>0</xdr:col>
      <xdr:colOff>1216525</xdr:colOff>
      <xdr:row>117</xdr:row>
      <xdr:rowOff>815250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3D59166A-D4E3-408E-A9FD-B2F3D285B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1394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118</xdr:row>
      <xdr:rowOff>95250</xdr:rowOff>
    </xdr:from>
    <xdr:to>
      <xdr:col>0</xdr:col>
      <xdr:colOff>1216525</xdr:colOff>
      <xdr:row>118</xdr:row>
      <xdr:rowOff>815250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38950DEE-698B-4A5D-AE3A-68BEB04A7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2309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119</xdr:row>
      <xdr:rowOff>0</xdr:rowOff>
    </xdr:from>
    <xdr:to>
      <xdr:col>0</xdr:col>
      <xdr:colOff>1216525</xdr:colOff>
      <xdr:row>119</xdr:row>
      <xdr:rowOff>720000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F021FA0C-C2D4-4ABE-B81C-4C10B0A47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3223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119</xdr:row>
      <xdr:rowOff>95250</xdr:rowOff>
    </xdr:from>
    <xdr:to>
      <xdr:col>0</xdr:col>
      <xdr:colOff>1216525</xdr:colOff>
      <xdr:row>119</xdr:row>
      <xdr:rowOff>815250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4CAEB501-3A4C-40F5-A9C1-B61DE6B0D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138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120</xdr:row>
      <xdr:rowOff>95250</xdr:rowOff>
    </xdr:from>
    <xdr:to>
      <xdr:col>0</xdr:col>
      <xdr:colOff>1216525</xdr:colOff>
      <xdr:row>120</xdr:row>
      <xdr:rowOff>815250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37ECFA79-10FD-4BB0-93E3-32FC280A0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5052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121</xdr:row>
      <xdr:rowOff>95250</xdr:rowOff>
    </xdr:from>
    <xdr:to>
      <xdr:col>0</xdr:col>
      <xdr:colOff>1216525</xdr:colOff>
      <xdr:row>121</xdr:row>
      <xdr:rowOff>815250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C4DF9101-E1F8-4C13-9717-6C4868223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5966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122</xdr:row>
      <xdr:rowOff>95250</xdr:rowOff>
    </xdr:from>
    <xdr:to>
      <xdr:col>0</xdr:col>
      <xdr:colOff>1216525</xdr:colOff>
      <xdr:row>122</xdr:row>
      <xdr:rowOff>815250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0E28AE00-280B-459F-B791-9C526B57B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6881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123</xdr:row>
      <xdr:rowOff>95250</xdr:rowOff>
    </xdr:from>
    <xdr:to>
      <xdr:col>0</xdr:col>
      <xdr:colOff>1216525</xdr:colOff>
      <xdr:row>123</xdr:row>
      <xdr:rowOff>815250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447AFC19-6D7B-4A4D-B77F-BA0A3F3BB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7795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124</xdr:row>
      <xdr:rowOff>95250</xdr:rowOff>
    </xdr:from>
    <xdr:to>
      <xdr:col>0</xdr:col>
      <xdr:colOff>1216525</xdr:colOff>
      <xdr:row>124</xdr:row>
      <xdr:rowOff>815250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8B0E351C-2E31-4117-AEE4-C37AAA453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8710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125</xdr:row>
      <xdr:rowOff>95250</xdr:rowOff>
    </xdr:from>
    <xdr:to>
      <xdr:col>0</xdr:col>
      <xdr:colOff>1216525</xdr:colOff>
      <xdr:row>125</xdr:row>
      <xdr:rowOff>815250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38EFF15F-B192-44F6-9639-CA2D0E64F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9624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126</xdr:row>
      <xdr:rowOff>95250</xdr:rowOff>
    </xdr:from>
    <xdr:to>
      <xdr:col>0</xdr:col>
      <xdr:colOff>1216525</xdr:colOff>
      <xdr:row>126</xdr:row>
      <xdr:rowOff>815250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EB76AB4F-0F94-4DE3-9146-EEA09372F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1453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127</xdr:row>
      <xdr:rowOff>95250</xdr:rowOff>
    </xdr:from>
    <xdr:to>
      <xdr:col>0</xdr:col>
      <xdr:colOff>1216525</xdr:colOff>
      <xdr:row>127</xdr:row>
      <xdr:rowOff>815250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3C49AC5B-1145-468F-BEF4-76534FA6B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2367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128</xdr:row>
      <xdr:rowOff>95250</xdr:rowOff>
    </xdr:from>
    <xdr:to>
      <xdr:col>0</xdr:col>
      <xdr:colOff>1216525</xdr:colOff>
      <xdr:row>128</xdr:row>
      <xdr:rowOff>815250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FE48C25F-1AE7-4206-9B6C-59AD2A732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3282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129</xdr:row>
      <xdr:rowOff>95250</xdr:rowOff>
    </xdr:from>
    <xdr:to>
      <xdr:col>0</xdr:col>
      <xdr:colOff>1216525</xdr:colOff>
      <xdr:row>129</xdr:row>
      <xdr:rowOff>815250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AEE22B29-E164-4970-8761-7708A3CE4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6025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130</xdr:row>
      <xdr:rowOff>95250</xdr:rowOff>
    </xdr:from>
    <xdr:to>
      <xdr:col>0</xdr:col>
      <xdr:colOff>1216525</xdr:colOff>
      <xdr:row>130</xdr:row>
      <xdr:rowOff>815250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13D444CF-9D8E-4B6A-99AE-745F997DA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6939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131</xdr:row>
      <xdr:rowOff>95250</xdr:rowOff>
    </xdr:from>
    <xdr:to>
      <xdr:col>0</xdr:col>
      <xdr:colOff>1216525</xdr:colOff>
      <xdr:row>131</xdr:row>
      <xdr:rowOff>815250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780F0A76-2729-4151-B80A-5401FB4B3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7854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132</xdr:row>
      <xdr:rowOff>95250</xdr:rowOff>
    </xdr:from>
    <xdr:to>
      <xdr:col>0</xdr:col>
      <xdr:colOff>1216525</xdr:colOff>
      <xdr:row>132</xdr:row>
      <xdr:rowOff>815250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1F8F448B-704F-4A52-BEAA-511A4A625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8768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133</xdr:row>
      <xdr:rowOff>95250</xdr:rowOff>
    </xdr:from>
    <xdr:to>
      <xdr:col>0</xdr:col>
      <xdr:colOff>1216525</xdr:colOff>
      <xdr:row>133</xdr:row>
      <xdr:rowOff>815250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A8F06E7E-1CEA-414B-8B1B-295E0B8B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0597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134</xdr:row>
      <xdr:rowOff>0</xdr:rowOff>
    </xdr:from>
    <xdr:to>
      <xdr:col>0</xdr:col>
      <xdr:colOff>1216525</xdr:colOff>
      <xdr:row>134</xdr:row>
      <xdr:rowOff>720000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E141FCD5-A584-4CCF-8F99-F1513903C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2426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134</xdr:row>
      <xdr:rowOff>95250</xdr:rowOff>
    </xdr:from>
    <xdr:to>
      <xdr:col>0</xdr:col>
      <xdr:colOff>1216525</xdr:colOff>
      <xdr:row>134</xdr:row>
      <xdr:rowOff>815250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A718040F-E79E-4774-82EA-11F6CADD5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3340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135</xdr:row>
      <xdr:rowOff>95250</xdr:rowOff>
    </xdr:from>
    <xdr:to>
      <xdr:col>0</xdr:col>
      <xdr:colOff>1216525</xdr:colOff>
      <xdr:row>135</xdr:row>
      <xdr:rowOff>815250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14B4837D-0829-4AA1-A2F6-D9CEF0A6D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4254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136</xdr:row>
      <xdr:rowOff>95250</xdr:rowOff>
    </xdr:from>
    <xdr:to>
      <xdr:col>0</xdr:col>
      <xdr:colOff>1216525</xdr:colOff>
      <xdr:row>136</xdr:row>
      <xdr:rowOff>815250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8006C00C-47FE-437C-86C2-A78534E2F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5169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137</xdr:row>
      <xdr:rowOff>95250</xdr:rowOff>
    </xdr:from>
    <xdr:to>
      <xdr:col>0</xdr:col>
      <xdr:colOff>1216525</xdr:colOff>
      <xdr:row>137</xdr:row>
      <xdr:rowOff>815250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20688475-69C0-4B1D-AEA1-B644D33F9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6083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138</xdr:row>
      <xdr:rowOff>95250</xdr:rowOff>
    </xdr:from>
    <xdr:to>
      <xdr:col>0</xdr:col>
      <xdr:colOff>1216525</xdr:colOff>
      <xdr:row>138</xdr:row>
      <xdr:rowOff>815250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0B949FCC-C213-4899-B7A7-8983E165C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6998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139</xdr:row>
      <xdr:rowOff>95250</xdr:rowOff>
    </xdr:from>
    <xdr:to>
      <xdr:col>0</xdr:col>
      <xdr:colOff>1216525</xdr:colOff>
      <xdr:row>139</xdr:row>
      <xdr:rowOff>815250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3882D8A2-37A0-433C-B6E9-973BEB77F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79124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140</xdr:row>
      <xdr:rowOff>95250</xdr:rowOff>
    </xdr:from>
    <xdr:to>
      <xdr:col>0</xdr:col>
      <xdr:colOff>1216525</xdr:colOff>
      <xdr:row>140</xdr:row>
      <xdr:rowOff>815250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C0713013-4205-4D08-A9E3-71EE70B85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8826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141</xdr:row>
      <xdr:rowOff>95250</xdr:rowOff>
    </xdr:from>
    <xdr:to>
      <xdr:col>0</xdr:col>
      <xdr:colOff>1216525</xdr:colOff>
      <xdr:row>141</xdr:row>
      <xdr:rowOff>815250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F357ECCA-159B-4114-8451-7B644DFB4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97412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142</xdr:row>
      <xdr:rowOff>95250</xdr:rowOff>
    </xdr:from>
    <xdr:to>
      <xdr:col>0</xdr:col>
      <xdr:colOff>1216525</xdr:colOff>
      <xdr:row>142</xdr:row>
      <xdr:rowOff>815250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2060CE20-4CFA-4218-9050-CC8AEC789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06556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143</xdr:row>
      <xdr:rowOff>95250</xdr:rowOff>
    </xdr:from>
    <xdr:to>
      <xdr:col>0</xdr:col>
      <xdr:colOff>1216525</xdr:colOff>
      <xdr:row>143</xdr:row>
      <xdr:rowOff>815250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2814C234-098C-4F43-A93B-BAEFC703A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15700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144</xdr:row>
      <xdr:rowOff>95250</xdr:rowOff>
    </xdr:from>
    <xdr:to>
      <xdr:col>0</xdr:col>
      <xdr:colOff>1216525</xdr:colOff>
      <xdr:row>144</xdr:row>
      <xdr:rowOff>815250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944FC4FD-44C8-4823-8178-6A38C5176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398875"/>
          <a:ext cx="108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145</xdr:row>
      <xdr:rowOff>95250</xdr:rowOff>
    </xdr:from>
    <xdr:to>
      <xdr:col>0</xdr:col>
      <xdr:colOff>1216525</xdr:colOff>
      <xdr:row>145</xdr:row>
      <xdr:rowOff>815250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14AD6F36-851E-4284-A4EA-CE2B1B80C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4313275"/>
          <a:ext cx="1080000" cy="7200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1285875</xdr:colOff>
      <xdr:row>146</xdr:row>
      <xdr:rowOff>2362200</xdr:rowOff>
    </xdr:to>
    <xdr:pic>
      <xdr:nvPicPr>
        <xdr:cNvPr id="160" name="Picture 443">
          <a:extLst>
            <a:ext uri="{FF2B5EF4-FFF2-40B4-BE49-F238E27FC236}">
              <a16:creationId xmlns:a16="http://schemas.microsoft.com/office/drawing/2014/main" id="{CEBE7945-B320-40CE-92F9-569DBBB7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43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1581150</xdr:colOff>
      <xdr:row>147</xdr:row>
      <xdr:rowOff>2362200</xdr:rowOff>
    </xdr:to>
    <xdr:pic>
      <xdr:nvPicPr>
        <xdr:cNvPr id="164" name="Picture 2324">
          <a:extLst>
            <a:ext uri="{FF2B5EF4-FFF2-40B4-BE49-F238E27FC236}">
              <a16:creationId xmlns:a16="http://schemas.microsoft.com/office/drawing/2014/main" id="{96601DF2-E4F7-4077-AB29-078BA6B7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430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1781175</xdr:colOff>
      <xdr:row>148</xdr:row>
      <xdr:rowOff>2219325</xdr:rowOff>
    </xdr:to>
    <xdr:pic>
      <xdr:nvPicPr>
        <xdr:cNvPr id="166" name="Picture 2436">
          <a:extLst>
            <a:ext uri="{FF2B5EF4-FFF2-40B4-BE49-F238E27FC236}">
              <a16:creationId xmlns:a16="http://schemas.microsoft.com/office/drawing/2014/main" id="{A6A0A9AC-B50D-42D8-8FBF-2B5C5F543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574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1</xdr:col>
      <xdr:colOff>0</xdr:colOff>
      <xdr:row>149</xdr:row>
      <xdr:rowOff>819150</xdr:rowOff>
    </xdr:to>
    <xdr:pic>
      <xdr:nvPicPr>
        <xdr:cNvPr id="168" name="Picture 2461">
          <a:extLst>
            <a:ext uri="{FF2B5EF4-FFF2-40B4-BE49-F238E27FC236}">
              <a16:creationId xmlns:a16="http://schemas.microsoft.com/office/drawing/2014/main" id="{FFB7A4A2-B90F-4D27-B433-73D5CEB6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0503275"/>
          <a:ext cx="1466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1771650</xdr:colOff>
      <xdr:row>150</xdr:row>
      <xdr:rowOff>2362200</xdr:rowOff>
    </xdr:to>
    <xdr:pic>
      <xdr:nvPicPr>
        <xdr:cNvPr id="170" name="Picture 2462">
          <a:extLst>
            <a:ext uri="{FF2B5EF4-FFF2-40B4-BE49-F238E27FC236}">
              <a16:creationId xmlns:a16="http://schemas.microsoft.com/office/drawing/2014/main" id="{18641C09-BD64-47B4-BD0C-7171C722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861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1771650</xdr:colOff>
      <xdr:row>151</xdr:row>
      <xdr:rowOff>2362200</xdr:rowOff>
    </xdr:to>
    <xdr:pic>
      <xdr:nvPicPr>
        <xdr:cNvPr id="172" name="Picture 2474">
          <a:extLst>
            <a:ext uri="{FF2B5EF4-FFF2-40B4-BE49-F238E27FC236}">
              <a16:creationId xmlns:a16="http://schemas.microsoft.com/office/drawing/2014/main" id="{D38A7F8F-4A30-4AAB-8FDE-21A73F63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004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1771650</xdr:colOff>
      <xdr:row>152</xdr:row>
      <xdr:rowOff>2362200</xdr:rowOff>
    </xdr:to>
    <xdr:pic>
      <xdr:nvPicPr>
        <xdr:cNvPr id="174" name="Picture 2475">
          <a:extLst>
            <a:ext uri="{FF2B5EF4-FFF2-40B4-BE49-F238E27FC236}">
              <a16:creationId xmlns:a16="http://schemas.microsoft.com/office/drawing/2014/main" id="{DE0829AA-8ADF-4625-9C44-C1262DAF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148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152</xdr:row>
      <xdr:rowOff>866775</xdr:rowOff>
    </xdr:from>
    <xdr:to>
      <xdr:col>0</xdr:col>
      <xdr:colOff>1466850</xdr:colOff>
      <xdr:row>153</xdr:row>
      <xdr:rowOff>857250</xdr:rowOff>
    </xdr:to>
    <xdr:pic>
      <xdr:nvPicPr>
        <xdr:cNvPr id="176" name="Picture 2476">
          <a:extLst>
            <a:ext uri="{FF2B5EF4-FFF2-40B4-BE49-F238E27FC236}">
              <a16:creationId xmlns:a16="http://schemas.microsoft.com/office/drawing/2014/main" id="{990553F2-EFF4-4808-9974-5644F0E2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094200"/>
          <a:ext cx="1466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154</xdr:row>
      <xdr:rowOff>38100</xdr:rowOff>
    </xdr:from>
    <xdr:to>
      <xdr:col>0</xdr:col>
      <xdr:colOff>1419717</xdr:colOff>
      <xdr:row>154</xdr:row>
      <xdr:rowOff>771525</xdr:rowOff>
    </xdr:to>
    <xdr:pic>
      <xdr:nvPicPr>
        <xdr:cNvPr id="178" name="Picture 2515">
          <a:extLst>
            <a:ext uri="{FF2B5EF4-FFF2-40B4-BE49-F238E27FC236}">
              <a16:creationId xmlns:a16="http://schemas.microsoft.com/office/drawing/2014/main" id="{61A48470-C1DC-4B8C-9330-6BFD8AB0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71325"/>
          <a:ext cx="141971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1771650</xdr:colOff>
      <xdr:row>155</xdr:row>
      <xdr:rowOff>2362200</xdr:rowOff>
    </xdr:to>
    <xdr:pic>
      <xdr:nvPicPr>
        <xdr:cNvPr id="180" name="Picture 2580">
          <a:extLst>
            <a:ext uri="{FF2B5EF4-FFF2-40B4-BE49-F238E27FC236}">
              <a16:creationId xmlns:a16="http://schemas.microsoft.com/office/drawing/2014/main" id="{04E4FAEA-8033-41E4-B502-30C4EDD4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8578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1771650</xdr:colOff>
      <xdr:row>156</xdr:row>
      <xdr:rowOff>2362200</xdr:rowOff>
    </xdr:to>
    <xdr:pic>
      <xdr:nvPicPr>
        <xdr:cNvPr id="182" name="Picture 2627">
          <a:extLst>
            <a:ext uri="{FF2B5EF4-FFF2-40B4-BE49-F238E27FC236}">
              <a16:creationId xmlns:a16="http://schemas.microsoft.com/office/drawing/2014/main" id="{82814E58-8431-4397-8929-3ED32115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3722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1771650</xdr:colOff>
      <xdr:row>157</xdr:row>
      <xdr:rowOff>2362200</xdr:rowOff>
    </xdr:to>
    <xdr:pic>
      <xdr:nvPicPr>
        <xdr:cNvPr id="184" name="Picture 2632">
          <a:extLst>
            <a:ext uri="{FF2B5EF4-FFF2-40B4-BE49-F238E27FC236}">
              <a16:creationId xmlns:a16="http://schemas.microsoft.com/office/drawing/2014/main" id="{BE9D00B3-DC95-43DE-A404-69865A28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8865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1771650</xdr:colOff>
      <xdr:row>158</xdr:row>
      <xdr:rowOff>2362200</xdr:rowOff>
    </xdr:to>
    <xdr:pic>
      <xdr:nvPicPr>
        <xdr:cNvPr id="186" name="Picture 2640">
          <a:extLst>
            <a:ext uri="{FF2B5EF4-FFF2-40B4-BE49-F238E27FC236}">
              <a16:creationId xmlns:a16="http://schemas.microsoft.com/office/drawing/2014/main" id="{8E21AC72-CA72-4541-93B5-FB91084D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4009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1771650</xdr:colOff>
      <xdr:row>159</xdr:row>
      <xdr:rowOff>2362200</xdr:rowOff>
    </xdr:to>
    <xdr:pic>
      <xdr:nvPicPr>
        <xdr:cNvPr id="188" name="Picture 2703">
          <a:extLst>
            <a:ext uri="{FF2B5EF4-FFF2-40B4-BE49-F238E27FC236}">
              <a16:creationId xmlns:a16="http://schemas.microsoft.com/office/drawing/2014/main" id="{C6F162BA-D481-4E14-9302-5C021034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9152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1771650</xdr:colOff>
      <xdr:row>160</xdr:row>
      <xdr:rowOff>2362200</xdr:rowOff>
    </xdr:to>
    <xdr:pic>
      <xdr:nvPicPr>
        <xdr:cNvPr id="190" name="Picture 2768">
          <a:extLst>
            <a:ext uri="{FF2B5EF4-FFF2-40B4-BE49-F238E27FC236}">
              <a16:creationId xmlns:a16="http://schemas.microsoft.com/office/drawing/2014/main" id="{20B159E7-4C27-4CE0-B896-AF92BA3E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4296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1771650</xdr:colOff>
      <xdr:row>161</xdr:row>
      <xdr:rowOff>2362200</xdr:rowOff>
    </xdr:to>
    <xdr:pic>
      <xdr:nvPicPr>
        <xdr:cNvPr id="192" name="Picture 3194">
          <a:extLst>
            <a:ext uri="{FF2B5EF4-FFF2-40B4-BE49-F238E27FC236}">
              <a16:creationId xmlns:a16="http://schemas.microsoft.com/office/drawing/2014/main" id="{6A74DD10-21E9-4E7A-AE4D-BE7EA15E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9439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1771650</xdr:colOff>
      <xdr:row>162</xdr:row>
      <xdr:rowOff>2362200</xdr:rowOff>
    </xdr:to>
    <xdr:pic>
      <xdr:nvPicPr>
        <xdr:cNvPr id="194" name="Picture 3203">
          <a:extLst>
            <a:ext uri="{FF2B5EF4-FFF2-40B4-BE49-F238E27FC236}">
              <a16:creationId xmlns:a16="http://schemas.microsoft.com/office/drawing/2014/main" id="{0E14F7AC-6A98-44FD-8B46-383FF0CC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4583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1771650</xdr:colOff>
      <xdr:row>163</xdr:row>
      <xdr:rowOff>2362200</xdr:rowOff>
    </xdr:to>
    <xdr:pic>
      <xdr:nvPicPr>
        <xdr:cNvPr id="196" name="Picture 3204">
          <a:extLst>
            <a:ext uri="{FF2B5EF4-FFF2-40B4-BE49-F238E27FC236}">
              <a16:creationId xmlns:a16="http://schemas.microsoft.com/office/drawing/2014/main" id="{3D083647-02B2-49AA-BC9F-6CE156DF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726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1771650</xdr:colOff>
      <xdr:row>164</xdr:row>
      <xdr:rowOff>2362200</xdr:rowOff>
    </xdr:to>
    <xdr:pic>
      <xdr:nvPicPr>
        <xdr:cNvPr id="198" name="Picture 3207">
          <a:extLst>
            <a:ext uri="{FF2B5EF4-FFF2-40B4-BE49-F238E27FC236}">
              <a16:creationId xmlns:a16="http://schemas.microsoft.com/office/drawing/2014/main" id="{F2F6F14E-E71B-46CA-945D-CB5BD002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87025"/>
          <a:ext cx="781050" cy="5048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1771650</xdr:colOff>
      <xdr:row>165</xdr:row>
      <xdr:rowOff>2362200</xdr:rowOff>
    </xdr:to>
    <xdr:pic>
      <xdr:nvPicPr>
        <xdr:cNvPr id="200" name="Picture 3210">
          <a:extLst>
            <a:ext uri="{FF2B5EF4-FFF2-40B4-BE49-F238E27FC236}">
              <a16:creationId xmlns:a16="http://schemas.microsoft.com/office/drawing/2014/main" id="{A524D31D-41BF-4379-B048-83DCCA2D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0013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1771650</xdr:colOff>
      <xdr:row>166</xdr:row>
      <xdr:rowOff>2362200</xdr:rowOff>
    </xdr:to>
    <xdr:pic>
      <xdr:nvPicPr>
        <xdr:cNvPr id="202" name="Picture 3211">
          <a:extLst>
            <a:ext uri="{FF2B5EF4-FFF2-40B4-BE49-F238E27FC236}">
              <a16:creationId xmlns:a16="http://schemas.microsoft.com/office/drawing/2014/main" id="{81DB83AA-63C1-4F0A-836C-E6332D9D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5157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1771650</xdr:colOff>
      <xdr:row>167</xdr:row>
      <xdr:rowOff>2362200</xdr:rowOff>
    </xdr:to>
    <xdr:pic>
      <xdr:nvPicPr>
        <xdr:cNvPr id="206" name="Picture 3219">
          <a:extLst>
            <a:ext uri="{FF2B5EF4-FFF2-40B4-BE49-F238E27FC236}">
              <a16:creationId xmlns:a16="http://schemas.microsoft.com/office/drawing/2014/main" id="{641FF8D0-666B-4EA7-A3B7-80ED9C07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5444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1771650</xdr:colOff>
      <xdr:row>168</xdr:row>
      <xdr:rowOff>2362200</xdr:rowOff>
    </xdr:to>
    <xdr:pic>
      <xdr:nvPicPr>
        <xdr:cNvPr id="208" name="Picture 3252">
          <a:extLst>
            <a:ext uri="{FF2B5EF4-FFF2-40B4-BE49-F238E27FC236}">
              <a16:creationId xmlns:a16="http://schemas.microsoft.com/office/drawing/2014/main" id="{3C2F4B4A-8B20-47C8-8648-B48E57C8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0587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1771650</xdr:colOff>
      <xdr:row>169</xdr:row>
      <xdr:rowOff>2362200</xdr:rowOff>
    </xdr:to>
    <xdr:pic>
      <xdr:nvPicPr>
        <xdr:cNvPr id="210" name="Picture 3256">
          <a:extLst>
            <a:ext uri="{FF2B5EF4-FFF2-40B4-BE49-F238E27FC236}">
              <a16:creationId xmlns:a16="http://schemas.microsoft.com/office/drawing/2014/main" id="{9B5A4329-9E0B-4C7B-8AC9-26AB0E3A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731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1771650</xdr:colOff>
      <xdr:row>170</xdr:row>
      <xdr:rowOff>2362200</xdr:rowOff>
    </xdr:to>
    <xdr:pic>
      <xdr:nvPicPr>
        <xdr:cNvPr id="212" name="Picture 3259">
          <a:extLst>
            <a:ext uri="{FF2B5EF4-FFF2-40B4-BE49-F238E27FC236}">
              <a16:creationId xmlns:a16="http://schemas.microsoft.com/office/drawing/2014/main" id="{BC689B99-0BE8-4FD0-AC6B-DD64B484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0874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1581150</xdr:colOff>
      <xdr:row>171</xdr:row>
      <xdr:rowOff>2362200</xdr:rowOff>
    </xdr:to>
    <xdr:pic>
      <xdr:nvPicPr>
        <xdr:cNvPr id="216" name="Picture 3269">
          <a:extLst>
            <a:ext uri="{FF2B5EF4-FFF2-40B4-BE49-F238E27FC236}">
              <a16:creationId xmlns:a16="http://schemas.microsoft.com/office/drawing/2014/main" id="{D10B4494-6E98-4237-B105-37688228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1161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1666875</xdr:colOff>
      <xdr:row>172</xdr:row>
      <xdr:rowOff>2362200</xdr:rowOff>
    </xdr:to>
    <xdr:pic>
      <xdr:nvPicPr>
        <xdr:cNvPr id="218" name="Picture 3275">
          <a:extLst>
            <a:ext uri="{FF2B5EF4-FFF2-40B4-BE49-F238E27FC236}">
              <a16:creationId xmlns:a16="http://schemas.microsoft.com/office/drawing/2014/main" id="{EF6F9CDB-870E-4A11-AF63-F70C2DC3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6305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1771650</xdr:colOff>
      <xdr:row>173</xdr:row>
      <xdr:rowOff>2362200</xdr:rowOff>
    </xdr:to>
    <xdr:pic>
      <xdr:nvPicPr>
        <xdr:cNvPr id="220" name="Picture 3302">
          <a:extLst>
            <a:ext uri="{FF2B5EF4-FFF2-40B4-BE49-F238E27FC236}">
              <a16:creationId xmlns:a16="http://schemas.microsoft.com/office/drawing/2014/main" id="{AC1DCDD9-C554-4293-BD44-FF6A6192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448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1771650</xdr:colOff>
      <xdr:row>174</xdr:row>
      <xdr:rowOff>2362200</xdr:rowOff>
    </xdr:to>
    <xdr:pic>
      <xdr:nvPicPr>
        <xdr:cNvPr id="222" name="Picture 3464">
          <a:extLst>
            <a:ext uri="{FF2B5EF4-FFF2-40B4-BE49-F238E27FC236}">
              <a16:creationId xmlns:a16="http://schemas.microsoft.com/office/drawing/2014/main" id="{0DA0BDCC-BB7E-4C08-92EC-149615AA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592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1390650</xdr:colOff>
      <xdr:row>175</xdr:row>
      <xdr:rowOff>2362200</xdr:rowOff>
    </xdr:to>
    <xdr:pic>
      <xdr:nvPicPr>
        <xdr:cNvPr id="224" name="Picture 3474">
          <a:extLst>
            <a:ext uri="{FF2B5EF4-FFF2-40B4-BE49-F238E27FC236}">
              <a16:creationId xmlns:a16="http://schemas.microsoft.com/office/drawing/2014/main" id="{D75250B9-FE4F-4758-9272-DAF21CEA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735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1390650</xdr:colOff>
      <xdr:row>176</xdr:row>
      <xdr:rowOff>2362200</xdr:rowOff>
    </xdr:to>
    <xdr:pic>
      <xdr:nvPicPr>
        <xdr:cNvPr id="226" name="Picture 3475">
          <a:extLst>
            <a:ext uri="{FF2B5EF4-FFF2-40B4-BE49-F238E27FC236}">
              <a16:creationId xmlns:a16="http://schemas.microsoft.com/office/drawing/2014/main" id="{932405F6-247A-48D2-9FAF-8CEAF6B4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6879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1771650</xdr:colOff>
      <xdr:row>177</xdr:row>
      <xdr:rowOff>2362200</xdr:rowOff>
    </xdr:to>
    <xdr:pic>
      <xdr:nvPicPr>
        <xdr:cNvPr id="236" name="Picture 3498">
          <a:extLst>
            <a:ext uri="{FF2B5EF4-FFF2-40B4-BE49-F238E27FC236}">
              <a16:creationId xmlns:a16="http://schemas.microsoft.com/office/drawing/2014/main" id="{74F6E939-75D4-4B04-BD74-38E21CA63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2596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1771650</xdr:colOff>
      <xdr:row>178</xdr:row>
      <xdr:rowOff>2362200</xdr:rowOff>
    </xdr:to>
    <xdr:pic>
      <xdr:nvPicPr>
        <xdr:cNvPr id="238" name="Picture 3499">
          <a:extLst>
            <a:ext uri="{FF2B5EF4-FFF2-40B4-BE49-F238E27FC236}">
              <a16:creationId xmlns:a16="http://schemas.microsoft.com/office/drawing/2014/main" id="{83DE2AD0-FE54-490C-A6F5-30506AAB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7740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1771650</xdr:colOff>
      <xdr:row>179</xdr:row>
      <xdr:rowOff>2362200</xdr:rowOff>
    </xdr:to>
    <xdr:pic>
      <xdr:nvPicPr>
        <xdr:cNvPr id="240" name="Picture 3502">
          <a:extLst>
            <a:ext uri="{FF2B5EF4-FFF2-40B4-BE49-F238E27FC236}">
              <a16:creationId xmlns:a16="http://schemas.microsoft.com/office/drawing/2014/main" id="{A57ED354-A3D3-4DF1-8358-BD586A59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2883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1771650</xdr:colOff>
      <xdr:row>180</xdr:row>
      <xdr:rowOff>2362200</xdr:rowOff>
    </xdr:to>
    <xdr:pic>
      <xdr:nvPicPr>
        <xdr:cNvPr id="242" name="Picture 3505">
          <a:extLst>
            <a:ext uri="{FF2B5EF4-FFF2-40B4-BE49-F238E27FC236}">
              <a16:creationId xmlns:a16="http://schemas.microsoft.com/office/drawing/2014/main" id="{93815D69-EF69-4810-BEEF-85A6AA4C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8027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1771650</xdr:colOff>
      <xdr:row>181</xdr:row>
      <xdr:rowOff>2362200</xdr:rowOff>
    </xdr:to>
    <xdr:pic>
      <xdr:nvPicPr>
        <xdr:cNvPr id="244" name="Picture 3527">
          <a:extLst>
            <a:ext uri="{FF2B5EF4-FFF2-40B4-BE49-F238E27FC236}">
              <a16:creationId xmlns:a16="http://schemas.microsoft.com/office/drawing/2014/main" id="{D96567CF-AAA5-4DC3-86BF-6D975D75C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3170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1771650</xdr:colOff>
      <xdr:row>182</xdr:row>
      <xdr:rowOff>2362200</xdr:rowOff>
    </xdr:to>
    <xdr:pic>
      <xdr:nvPicPr>
        <xdr:cNvPr id="248" name="Picture 3534">
          <a:extLst>
            <a:ext uri="{FF2B5EF4-FFF2-40B4-BE49-F238E27FC236}">
              <a16:creationId xmlns:a16="http://schemas.microsoft.com/office/drawing/2014/main" id="{87C71E73-ED04-4843-B458-381934CF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3457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1676400</xdr:colOff>
      <xdr:row>183</xdr:row>
      <xdr:rowOff>2362200</xdr:rowOff>
    </xdr:to>
    <xdr:pic>
      <xdr:nvPicPr>
        <xdr:cNvPr id="250" name="Picture 3535">
          <a:extLst>
            <a:ext uri="{FF2B5EF4-FFF2-40B4-BE49-F238E27FC236}">
              <a16:creationId xmlns:a16="http://schemas.microsoft.com/office/drawing/2014/main" id="{50FEC084-C3CB-47E2-B781-88234EBE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86012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1143000</xdr:colOff>
      <xdr:row>184</xdr:row>
      <xdr:rowOff>2362200</xdr:rowOff>
    </xdr:to>
    <xdr:pic>
      <xdr:nvPicPr>
        <xdr:cNvPr id="252" name="Picture 3601">
          <a:extLst>
            <a:ext uri="{FF2B5EF4-FFF2-40B4-BE49-F238E27FC236}">
              <a16:creationId xmlns:a16="http://schemas.microsoft.com/office/drawing/2014/main" id="{BBE7C71F-7A91-4D98-934D-030958BC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374475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264794</xdr:colOff>
      <xdr:row>35</xdr:row>
      <xdr:rowOff>105833</xdr:rowOff>
    </xdr:from>
    <xdr:to>
      <xdr:col>0</xdr:col>
      <xdr:colOff>1350230</xdr:colOff>
      <xdr:row>35</xdr:row>
      <xdr:rowOff>834495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338666F-14D2-4807-B20A-596756B2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64794" y="21632333"/>
          <a:ext cx="1079086" cy="725487"/>
        </a:xfrm>
        <a:prstGeom prst="rect">
          <a:avLst/>
        </a:prstGeom>
      </xdr:spPr>
    </xdr:pic>
    <xdr:clientData/>
  </xdr:twoCellAnchor>
  <xdr:oneCellAnchor>
    <xdr:from>
      <xdr:col>0</xdr:col>
      <xdr:colOff>228601</xdr:colOff>
      <xdr:row>71</xdr:row>
      <xdr:rowOff>158750</xdr:rowOff>
    </xdr:from>
    <xdr:ext cx="1080000" cy="720000"/>
    <xdr:pic>
      <xdr:nvPicPr>
        <xdr:cNvPr id="230" name="Immagine 229">
          <a:extLst>
            <a:ext uri="{FF2B5EF4-FFF2-40B4-BE49-F238E27FC236}">
              <a16:creationId xmlns:a16="http://schemas.microsoft.com/office/drawing/2014/main" id="{C77868E7-122D-4614-BC01-39067F7EA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54451250"/>
          <a:ext cx="1080000" cy="7200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185</xdr:row>
      <xdr:rowOff>0</xdr:rowOff>
    </xdr:from>
    <xdr:to>
      <xdr:col>0</xdr:col>
      <xdr:colOff>1000125</xdr:colOff>
      <xdr:row>185</xdr:row>
      <xdr:rowOff>904875</xdr:rowOff>
    </xdr:to>
    <xdr:pic>
      <xdr:nvPicPr>
        <xdr:cNvPr id="254" name="Picture 3496">
          <a:extLst>
            <a:ext uri="{FF2B5EF4-FFF2-40B4-BE49-F238E27FC236}">
              <a16:creationId xmlns:a16="http://schemas.microsoft.com/office/drawing/2014/main" id="{043EFDF3-B728-4418-A114-E739D6DD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255083"/>
          <a:ext cx="10001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130175</xdr:colOff>
      <xdr:row>69</xdr:row>
      <xdr:rowOff>39158</xdr:rowOff>
    </xdr:from>
    <xdr:to>
      <xdr:col>0</xdr:col>
      <xdr:colOff>1424517</xdr:colOff>
      <xdr:row>69</xdr:row>
      <xdr:rowOff>839259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id="{11243CFB-668E-4047-9F9D-980B8AC6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" y="52680658"/>
          <a:ext cx="1287992" cy="800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10A2-04FF-436E-A9C2-DCBBD3A3F894}">
  <dimension ref="A1:AK197"/>
  <sheetViews>
    <sheetView tabSelected="1" zoomScaleNormal="100" workbookViewId="0">
      <pane ySplit="16" topLeftCell="A19" activePane="bottomLeft" state="frozen"/>
      <selection pane="bottomLeft" activeCell="A12" sqref="A12:C12"/>
    </sheetView>
  </sheetViews>
  <sheetFormatPr defaultColWidth="9.1328125" defaultRowHeight="15.75" x14ac:dyDescent="0.35"/>
  <cols>
    <col min="1" max="1" width="22.1328125" style="1" customWidth="1"/>
    <col min="2" max="2" width="15.1328125" style="1" bestFit="1" customWidth="1"/>
    <col min="3" max="3" width="10.3984375" style="1" customWidth="1"/>
    <col min="4" max="4" width="20.73046875" style="1" bestFit="1" customWidth="1"/>
    <col min="5" max="5" width="24.73046875" style="1" bestFit="1" customWidth="1"/>
    <col min="6" max="6" width="9" style="1" customWidth="1"/>
    <col min="7" max="7" width="17.265625" style="1" bestFit="1" customWidth="1"/>
    <col min="8" max="8" width="6.265625" style="2" customWidth="1"/>
    <col min="9" max="10" width="6.1328125" style="2" bestFit="1" customWidth="1"/>
    <col min="11" max="11" width="5.86328125" style="2" bestFit="1" customWidth="1"/>
    <col min="12" max="12" width="4.73046875" style="2" bestFit="1" customWidth="1"/>
    <col min="13" max="13" width="3.1328125" style="2" bestFit="1" customWidth="1"/>
    <col min="14" max="14" width="4.73046875" style="2" bestFit="1" customWidth="1"/>
    <col min="15" max="15" width="3.1328125" style="2" bestFit="1" customWidth="1"/>
    <col min="16" max="16" width="4.73046875" style="2" bestFit="1" customWidth="1"/>
    <col min="17" max="17" width="3.1328125" style="2" bestFit="1" customWidth="1"/>
    <col min="18" max="18" width="4.73046875" style="2" bestFit="1" customWidth="1"/>
    <col min="19" max="19" width="3.1328125" style="2" bestFit="1" customWidth="1"/>
    <col min="20" max="20" width="4.73046875" style="2" bestFit="1" customWidth="1"/>
    <col min="21" max="21" width="3.1328125" style="2" bestFit="1" customWidth="1"/>
    <col min="22" max="22" width="4.73046875" style="2" bestFit="1" customWidth="1"/>
    <col min="23" max="23" width="3.1328125" style="2" bestFit="1" customWidth="1"/>
    <col min="24" max="24" width="4.73046875" style="2" bestFit="1" customWidth="1"/>
    <col min="25" max="25" width="3.1328125" style="2" bestFit="1" customWidth="1"/>
    <col min="26" max="26" width="4.73046875" style="2" bestFit="1" customWidth="1"/>
    <col min="27" max="27" width="3.1328125" style="2" bestFit="1" customWidth="1"/>
    <col min="28" max="28" width="4.73046875" style="2" bestFit="1" customWidth="1"/>
    <col min="29" max="30" width="3.1328125" style="2" bestFit="1" customWidth="1"/>
    <col min="31" max="31" width="14.265625" style="2" bestFit="1" customWidth="1"/>
    <col min="32" max="32" width="13.265625" style="19" customWidth="1"/>
    <col min="33" max="33" width="14.1328125" style="19" bestFit="1" customWidth="1"/>
    <col min="34" max="35" width="13.265625" style="19" customWidth="1"/>
    <col min="36" max="36" width="13.265625" style="23" customWidth="1"/>
    <col min="37" max="37" width="13.86328125" style="23" bestFit="1" customWidth="1"/>
    <col min="38" max="16384" width="9.1328125" style="1"/>
  </cols>
  <sheetData>
    <row r="1" spans="1:37" x14ac:dyDescent="0.35">
      <c r="A1" s="29" t="s">
        <v>0</v>
      </c>
      <c r="B1" s="30"/>
      <c r="C1" s="31"/>
    </row>
    <row r="2" spans="1:37" x14ac:dyDescent="0.35">
      <c r="A2" s="32" t="s">
        <v>1</v>
      </c>
      <c r="B2" s="32"/>
      <c r="C2" s="32"/>
    </row>
    <row r="3" spans="1:37" x14ac:dyDescent="0.35">
      <c r="A3" s="32" t="s">
        <v>2</v>
      </c>
      <c r="B3" s="32"/>
      <c r="C3" s="32"/>
    </row>
    <row r="4" spans="1:37" x14ac:dyDescent="0.35">
      <c r="A4" s="32" t="s">
        <v>3</v>
      </c>
      <c r="B4" s="32"/>
      <c r="C4" s="32"/>
    </row>
    <row r="5" spans="1:37" x14ac:dyDescent="0.35">
      <c r="A5" s="32" t="s">
        <v>4</v>
      </c>
      <c r="B5" s="32"/>
      <c r="C5" s="32"/>
    </row>
    <row r="6" spans="1:37" x14ac:dyDescent="0.35">
      <c r="A6" s="32" t="s">
        <v>5</v>
      </c>
      <c r="B6" s="32"/>
      <c r="C6" s="32"/>
    </row>
    <row r="7" spans="1:37" x14ac:dyDescent="0.35">
      <c r="A7" s="32" t="s">
        <v>6</v>
      </c>
      <c r="B7" s="32"/>
      <c r="C7" s="32"/>
    </row>
    <row r="8" spans="1:37" x14ac:dyDescent="0.35">
      <c r="A8" s="32" t="s">
        <v>7</v>
      </c>
      <c r="B8" s="32"/>
      <c r="C8" s="32"/>
    </row>
    <row r="9" spans="1:37" x14ac:dyDescent="0.35">
      <c r="A9" s="32" t="s">
        <v>8</v>
      </c>
      <c r="B9" s="32"/>
      <c r="C9" s="32"/>
    </row>
    <row r="10" spans="1:37" x14ac:dyDescent="0.35">
      <c r="A10" s="26" t="s">
        <v>9</v>
      </c>
      <c r="B10" s="27"/>
      <c r="C10" s="28"/>
    </row>
    <row r="11" spans="1:37" x14ac:dyDescent="0.35">
      <c r="A11" s="26" t="s">
        <v>10</v>
      </c>
      <c r="B11" s="27"/>
      <c r="C11" s="28"/>
    </row>
    <row r="12" spans="1:37" x14ac:dyDescent="0.35">
      <c r="A12" s="26" t="s">
        <v>11</v>
      </c>
      <c r="B12" s="27"/>
      <c r="C12" s="28"/>
    </row>
    <row r="13" spans="1:37" ht="17.100000000000001" customHeight="1" x14ac:dyDescent="0.35">
      <c r="G13" s="1" t="s">
        <v>12</v>
      </c>
      <c r="H13" s="3">
        <v>34</v>
      </c>
      <c r="I13" s="3">
        <v>35</v>
      </c>
      <c r="J13" s="3">
        <v>35.5</v>
      </c>
      <c r="K13" s="3">
        <v>36</v>
      </c>
      <c r="L13" s="3">
        <v>36.5</v>
      </c>
      <c r="M13" s="3">
        <v>37</v>
      </c>
      <c r="N13" s="3">
        <v>37.5</v>
      </c>
      <c r="O13" s="3">
        <v>38</v>
      </c>
      <c r="P13" s="3">
        <v>38.5</v>
      </c>
      <c r="Q13" s="3">
        <v>39</v>
      </c>
      <c r="R13" s="3">
        <v>39.5</v>
      </c>
      <c r="S13" s="3">
        <v>40</v>
      </c>
      <c r="T13" s="3">
        <v>40.5</v>
      </c>
      <c r="U13" s="3">
        <v>41</v>
      </c>
      <c r="V13" s="3">
        <v>41.5</v>
      </c>
      <c r="W13" s="3">
        <v>42</v>
      </c>
      <c r="X13" s="3">
        <v>42.5</v>
      </c>
      <c r="Y13" s="3">
        <v>43</v>
      </c>
      <c r="Z13" s="3">
        <v>43.5</v>
      </c>
      <c r="AA13" s="3">
        <v>44</v>
      </c>
      <c r="AB13" s="3">
        <v>44.5</v>
      </c>
      <c r="AC13" s="3">
        <v>45</v>
      </c>
      <c r="AD13" s="3">
        <v>46</v>
      </c>
      <c r="AE13" s="3"/>
      <c r="AF13" s="20"/>
      <c r="AG13" s="20"/>
      <c r="AH13" s="20"/>
      <c r="AI13" s="20"/>
      <c r="AJ13" s="24"/>
      <c r="AK13" s="24"/>
    </row>
    <row r="14" spans="1:37" ht="17.100000000000001" customHeight="1" x14ac:dyDescent="0.35">
      <c r="G14" s="1" t="s">
        <v>13</v>
      </c>
      <c r="H14" s="3">
        <v>36</v>
      </c>
      <c r="I14" s="3">
        <v>38</v>
      </c>
      <c r="J14" s="3">
        <v>40</v>
      </c>
      <c r="K14" s="3">
        <v>42</v>
      </c>
      <c r="L14" s="3">
        <v>44</v>
      </c>
      <c r="M14" s="3">
        <v>46</v>
      </c>
      <c r="N14" s="3">
        <v>48</v>
      </c>
      <c r="O14" s="3">
        <v>50</v>
      </c>
      <c r="P14" s="3">
        <v>52</v>
      </c>
      <c r="Q14" s="3">
        <v>54</v>
      </c>
      <c r="R14" s="3">
        <v>56</v>
      </c>
      <c r="S14" s="3">
        <v>58</v>
      </c>
      <c r="T14" s="3">
        <v>60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20"/>
      <c r="AG14" s="20"/>
      <c r="AH14" s="20"/>
      <c r="AI14" s="20"/>
      <c r="AJ14" s="24"/>
      <c r="AK14" s="24"/>
    </row>
    <row r="15" spans="1:37" ht="30" customHeight="1" x14ac:dyDescent="0.35">
      <c r="G15" s="1" t="s">
        <v>13</v>
      </c>
      <c r="H15" s="3" t="s">
        <v>14</v>
      </c>
      <c r="I15" s="3" t="s">
        <v>15</v>
      </c>
      <c r="J15" s="3" t="s">
        <v>16</v>
      </c>
      <c r="K15" s="3" t="s">
        <v>17</v>
      </c>
      <c r="L15" s="3" t="s">
        <v>18</v>
      </c>
      <c r="M15" s="3" t="s">
        <v>19</v>
      </c>
      <c r="N15" s="3" t="s">
        <v>20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20"/>
      <c r="AG15" s="20"/>
      <c r="AH15" s="20"/>
      <c r="AI15" s="20"/>
      <c r="AJ15" s="24"/>
      <c r="AK15" s="24"/>
    </row>
    <row r="16" spans="1:37" s="5" customFormat="1" ht="49.35" customHeight="1" x14ac:dyDescent="0.35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28</v>
      </c>
      <c r="AF16" s="17" t="s">
        <v>29</v>
      </c>
      <c r="AG16" s="17" t="s">
        <v>30</v>
      </c>
      <c r="AH16" s="17" t="s">
        <v>31</v>
      </c>
      <c r="AI16" s="17" t="s">
        <v>32</v>
      </c>
      <c r="AJ16" s="18" t="s">
        <v>33</v>
      </c>
      <c r="AK16" s="18" t="s">
        <v>34</v>
      </c>
    </row>
    <row r="17" spans="1:37" s="8" customFormat="1" ht="72" customHeight="1" x14ac:dyDescent="0.35">
      <c r="A17" s="6"/>
      <c r="B17" s="6" t="s">
        <v>35</v>
      </c>
      <c r="C17" s="6" t="str">
        <f>MID(D17,12,5)</f>
        <v>S9000</v>
      </c>
      <c r="D17" s="6" t="s">
        <v>36</v>
      </c>
      <c r="E17" s="6" t="s">
        <v>37</v>
      </c>
      <c r="F17" s="6" t="s">
        <v>38</v>
      </c>
      <c r="G17" s="6" t="s">
        <v>39</v>
      </c>
      <c r="H17" s="7"/>
      <c r="I17" s="7"/>
      <c r="J17" s="7"/>
      <c r="K17" s="7">
        <v>1</v>
      </c>
      <c r="L17" s="7">
        <v>3</v>
      </c>
      <c r="M17" s="7">
        <v>4</v>
      </c>
      <c r="N17" s="7">
        <v>3</v>
      </c>
      <c r="O17" s="7">
        <v>5</v>
      </c>
      <c r="P17" s="7">
        <v>3</v>
      </c>
      <c r="Q17" s="7">
        <v>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>
        <v>20</v>
      </c>
      <c r="AF17" s="21">
        <v>1005</v>
      </c>
      <c r="AG17" s="21">
        <f t="shared" ref="AG17:AG48" si="0">SUM(AF17*AE17)</f>
        <v>20100</v>
      </c>
      <c r="AH17" s="21">
        <f t="shared" ref="AH17:AH48" si="1">SUM(AF17*0.19500497512)</f>
        <v>195.9799999956</v>
      </c>
      <c r="AI17" s="21">
        <f t="shared" ref="AI17:AI48" si="2">SUM(AH17*AE17)</f>
        <v>3919.5999999119999</v>
      </c>
      <c r="AJ17" s="25">
        <f>SUM(AH17/1.13)</f>
        <v>173.43362831469028</v>
      </c>
      <c r="AK17" s="25">
        <f t="shared" ref="AK17:AK48" si="3">SUM(AJ17*AE17)</f>
        <v>3468.6725662938056</v>
      </c>
    </row>
    <row r="18" spans="1:37" s="8" customFormat="1" ht="72" customHeight="1" x14ac:dyDescent="0.35">
      <c r="A18" s="6"/>
      <c r="B18" s="6" t="s">
        <v>40</v>
      </c>
      <c r="C18" s="6" t="str">
        <f t="shared" ref="C18:C74" si="4">MID(D18,12,5)</f>
        <v>HR3JM</v>
      </c>
      <c r="D18" s="6" t="s">
        <v>41</v>
      </c>
      <c r="E18" s="6" t="s">
        <v>42</v>
      </c>
      <c r="F18" s="6" t="s">
        <v>38</v>
      </c>
      <c r="G18" s="6" t="s">
        <v>39</v>
      </c>
      <c r="H18" s="7"/>
      <c r="I18" s="7"/>
      <c r="J18" s="7"/>
      <c r="K18" s="7">
        <v>1</v>
      </c>
      <c r="L18" s="7">
        <v>1</v>
      </c>
      <c r="M18" s="7">
        <v>2</v>
      </c>
      <c r="N18" s="7">
        <v>6</v>
      </c>
      <c r="O18" s="7">
        <v>6</v>
      </c>
      <c r="P18" s="7">
        <v>3</v>
      </c>
      <c r="Q18" s="7">
        <v>3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>
        <v>22</v>
      </c>
      <c r="AF18" s="21">
        <v>890</v>
      </c>
      <c r="AG18" s="21">
        <f t="shared" si="0"/>
        <v>19580</v>
      </c>
      <c r="AH18" s="21">
        <f t="shared" si="1"/>
        <v>173.5544278568</v>
      </c>
      <c r="AI18" s="21">
        <f t="shared" si="2"/>
        <v>3818.1974128495999</v>
      </c>
      <c r="AJ18" s="25">
        <f t="shared" ref="AJ18:AJ77" si="5">SUM(AH18/1.13)</f>
        <v>153.58798925380532</v>
      </c>
      <c r="AK18" s="25">
        <f t="shared" si="3"/>
        <v>3378.9357635837168</v>
      </c>
    </row>
    <row r="19" spans="1:37" s="8" customFormat="1" ht="72" customHeight="1" x14ac:dyDescent="0.35">
      <c r="A19" s="6"/>
      <c r="B19" s="6" t="s">
        <v>43</v>
      </c>
      <c r="C19" s="6" t="str">
        <f t="shared" si="4"/>
        <v>HR2QF</v>
      </c>
      <c r="D19" s="6" t="s">
        <v>44</v>
      </c>
      <c r="E19" s="6" t="s">
        <v>45</v>
      </c>
      <c r="F19" s="6" t="s">
        <v>38</v>
      </c>
      <c r="G19" s="6" t="s">
        <v>39</v>
      </c>
      <c r="H19" s="7"/>
      <c r="I19" s="7">
        <v>2</v>
      </c>
      <c r="J19" s="7">
        <v>6</v>
      </c>
      <c r="K19" s="7">
        <v>4</v>
      </c>
      <c r="L19" s="7">
        <v>5</v>
      </c>
      <c r="M19" s="7">
        <v>1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>
        <v>18</v>
      </c>
      <c r="AF19" s="21">
        <v>1005</v>
      </c>
      <c r="AG19" s="21">
        <f t="shared" si="0"/>
        <v>18090</v>
      </c>
      <c r="AH19" s="21">
        <f t="shared" si="1"/>
        <v>195.9799999956</v>
      </c>
      <c r="AI19" s="21">
        <f t="shared" si="2"/>
        <v>3527.6399999207997</v>
      </c>
      <c r="AJ19" s="25">
        <f t="shared" si="5"/>
        <v>173.43362831469028</v>
      </c>
      <c r="AK19" s="25">
        <f t="shared" si="3"/>
        <v>3121.8053096644253</v>
      </c>
    </row>
    <row r="20" spans="1:37" s="8" customFormat="1" ht="72" customHeight="1" x14ac:dyDescent="0.35">
      <c r="A20" s="6"/>
      <c r="B20" s="6" t="s">
        <v>46</v>
      </c>
      <c r="C20" s="6" t="str">
        <f t="shared" si="4"/>
        <v>HN3GE</v>
      </c>
      <c r="D20" s="6" t="s">
        <v>47</v>
      </c>
      <c r="E20" s="6" t="s">
        <v>48</v>
      </c>
      <c r="F20" s="6" t="s">
        <v>38</v>
      </c>
      <c r="G20" s="6" t="s">
        <v>39</v>
      </c>
      <c r="H20" s="7"/>
      <c r="I20" s="7"/>
      <c r="J20" s="7"/>
      <c r="K20" s="7"/>
      <c r="L20" s="7">
        <v>4</v>
      </c>
      <c r="M20" s="7">
        <v>7</v>
      </c>
      <c r="N20" s="7">
        <v>4</v>
      </c>
      <c r="O20" s="7">
        <v>1</v>
      </c>
      <c r="P20" s="7">
        <v>2</v>
      </c>
      <c r="Q20" s="7">
        <v>2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>
        <v>20</v>
      </c>
      <c r="AF20" s="21">
        <v>780</v>
      </c>
      <c r="AG20" s="21">
        <f t="shared" si="0"/>
        <v>15600</v>
      </c>
      <c r="AH20" s="21">
        <f t="shared" si="1"/>
        <v>152.1038805936</v>
      </c>
      <c r="AI20" s="21">
        <f t="shared" si="2"/>
        <v>3042.077611872</v>
      </c>
      <c r="AJ20" s="25">
        <f t="shared" si="5"/>
        <v>134.60520406513274</v>
      </c>
      <c r="AK20" s="25">
        <f t="shared" si="3"/>
        <v>2692.1040813026548</v>
      </c>
    </row>
    <row r="21" spans="1:37" s="8" customFormat="1" ht="72" customHeight="1" x14ac:dyDescent="0.35">
      <c r="A21" s="6"/>
      <c r="B21" s="6" t="s">
        <v>49</v>
      </c>
      <c r="C21" s="6" t="str">
        <f t="shared" si="4"/>
        <v>R0369</v>
      </c>
      <c r="D21" s="6" t="s">
        <v>50</v>
      </c>
      <c r="E21" s="6" t="s">
        <v>51</v>
      </c>
      <c r="F21" s="6" t="s">
        <v>38</v>
      </c>
      <c r="G21" s="6" t="s">
        <v>39</v>
      </c>
      <c r="H21" s="7"/>
      <c r="I21" s="7"/>
      <c r="J21" s="7"/>
      <c r="K21" s="7"/>
      <c r="L21" s="7">
        <v>3</v>
      </c>
      <c r="M21" s="7">
        <v>5</v>
      </c>
      <c r="N21" s="7">
        <v>4</v>
      </c>
      <c r="O21" s="7">
        <v>2</v>
      </c>
      <c r="P21" s="7">
        <v>4</v>
      </c>
      <c r="Q21" s="7">
        <v>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>
        <v>19</v>
      </c>
      <c r="AF21" s="21">
        <v>1625</v>
      </c>
      <c r="AG21" s="21">
        <f t="shared" si="0"/>
        <v>30875</v>
      </c>
      <c r="AH21" s="21">
        <f t="shared" si="1"/>
        <v>316.88308456999999</v>
      </c>
      <c r="AI21" s="21">
        <f t="shared" si="2"/>
        <v>6020.7786068300002</v>
      </c>
      <c r="AJ21" s="25">
        <f t="shared" si="5"/>
        <v>280.42750846902658</v>
      </c>
      <c r="AK21" s="25">
        <f t="shared" si="3"/>
        <v>5328.1226609115047</v>
      </c>
    </row>
    <row r="22" spans="1:37" s="8" customFormat="1" ht="72" customHeight="1" x14ac:dyDescent="0.35">
      <c r="A22" s="6"/>
      <c r="B22" s="6" t="s">
        <v>52</v>
      </c>
      <c r="C22" s="6" t="str">
        <f t="shared" si="4"/>
        <v>S9000</v>
      </c>
      <c r="D22" s="6" t="s">
        <v>53</v>
      </c>
      <c r="E22" s="6" t="s">
        <v>37</v>
      </c>
      <c r="F22" s="6" t="s">
        <v>38</v>
      </c>
      <c r="G22" s="6" t="s">
        <v>39</v>
      </c>
      <c r="H22" s="7"/>
      <c r="I22" s="7"/>
      <c r="J22" s="7">
        <v>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>
        <v>3</v>
      </c>
      <c r="AF22" s="21">
        <v>780</v>
      </c>
      <c r="AG22" s="21">
        <f t="shared" si="0"/>
        <v>2340</v>
      </c>
      <c r="AH22" s="21">
        <f t="shared" si="1"/>
        <v>152.1038805936</v>
      </c>
      <c r="AI22" s="21">
        <f t="shared" si="2"/>
        <v>456.31164178079996</v>
      </c>
      <c r="AJ22" s="25">
        <f t="shared" si="5"/>
        <v>134.60520406513274</v>
      </c>
      <c r="AK22" s="25">
        <f t="shared" si="3"/>
        <v>403.81561219539822</v>
      </c>
    </row>
    <row r="23" spans="1:37" s="8" customFormat="1" ht="72" customHeight="1" x14ac:dyDescent="0.35">
      <c r="A23" s="6"/>
      <c r="B23" s="6" t="s">
        <v>54</v>
      </c>
      <c r="C23" s="6" t="str">
        <f t="shared" si="4"/>
        <v>HN3FK</v>
      </c>
      <c r="D23" s="6" t="s">
        <v>55</v>
      </c>
      <c r="E23" s="6" t="s">
        <v>56</v>
      </c>
      <c r="F23" s="6" t="s">
        <v>38</v>
      </c>
      <c r="G23" s="6" t="s">
        <v>39</v>
      </c>
      <c r="H23" s="7"/>
      <c r="I23" s="7">
        <v>6</v>
      </c>
      <c r="J23" s="7">
        <v>5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>
        <v>11</v>
      </c>
      <c r="AF23" s="21">
        <v>620</v>
      </c>
      <c r="AG23" s="21">
        <f t="shared" si="0"/>
        <v>6820</v>
      </c>
      <c r="AH23" s="21">
        <f t="shared" si="1"/>
        <v>120.9030845744</v>
      </c>
      <c r="AI23" s="21">
        <f t="shared" si="2"/>
        <v>1329.9339303183999</v>
      </c>
      <c r="AJ23" s="25">
        <f t="shared" si="5"/>
        <v>106.9938801543363</v>
      </c>
      <c r="AK23" s="25">
        <f t="shared" si="3"/>
        <v>1176.9326816976993</v>
      </c>
    </row>
    <row r="24" spans="1:37" s="8" customFormat="1" ht="72" customHeight="1" x14ac:dyDescent="0.35">
      <c r="A24" s="6"/>
      <c r="B24" s="6" t="s">
        <v>57</v>
      </c>
      <c r="C24" s="6" t="str">
        <f t="shared" si="4"/>
        <v>S9000</v>
      </c>
      <c r="D24" s="6" t="s">
        <v>58</v>
      </c>
      <c r="E24" s="6" t="s">
        <v>37</v>
      </c>
      <c r="F24" s="6" t="s">
        <v>38</v>
      </c>
      <c r="G24" s="6" t="s">
        <v>59</v>
      </c>
      <c r="H24" s="7"/>
      <c r="I24" s="7">
        <v>3</v>
      </c>
      <c r="J24" s="7">
        <v>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>
        <v>6</v>
      </c>
      <c r="AF24" s="21">
        <v>1960</v>
      </c>
      <c r="AG24" s="21">
        <f t="shared" si="0"/>
        <v>11760</v>
      </c>
      <c r="AH24" s="21">
        <f t="shared" si="1"/>
        <v>382.20975123520003</v>
      </c>
      <c r="AI24" s="21">
        <f t="shared" si="2"/>
        <v>2293.2585074112003</v>
      </c>
      <c r="AJ24" s="25">
        <f t="shared" si="5"/>
        <v>338.23871790725667</v>
      </c>
      <c r="AK24" s="25">
        <f t="shared" si="3"/>
        <v>2029.4323074435401</v>
      </c>
    </row>
    <row r="25" spans="1:37" s="8" customFormat="1" ht="72" customHeight="1" x14ac:dyDescent="0.35">
      <c r="A25" s="6"/>
      <c r="B25" s="9" t="s">
        <v>60</v>
      </c>
      <c r="C25" s="6" t="str">
        <f t="shared" si="4"/>
        <v>X0804</v>
      </c>
      <c r="D25" s="6" t="s">
        <v>61</v>
      </c>
      <c r="E25" s="6" t="s">
        <v>62</v>
      </c>
      <c r="F25" s="6" t="s">
        <v>38</v>
      </c>
      <c r="G25" s="6" t="s">
        <v>63</v>
      </c>
      <c r="H25" s="7" t="s">
        <v>64</v>
      </c>
      <c r="I25" s="7" t="s">
        <v>65</v>
      </c>
      <c r="J25" s="7" t="s">
        <v>66</v>
      </c>
      <c r="K25" s="7" t="s">
        <v>67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>
        <v>6</v>
      </c>
      <c r="AF25" s="21">
        <v>665</v>
      </c>
      <c r="AG25" s="21">
        <f t="shared" si="0"/>
        <v>3990</v>
      </c>
      <c r="AH25" s="21">
        <f t="shared" si="1"/>
        <v>129.6783084548</v>
      </c>
      <c r="AI25" s="21">
        <f t="shared" si="2"/>
        <v>778.06985072880002</v>
      </c>
      <c r="AJ25" s="25">
        <f t="shared" si="5"/>
        <v>114.7595650042478</v>
      </c>
      <c r="AK25" s="25">
        <f t="shared" si="3"/>
        <v>688.55739002548682</v>
      </c>
    </row>
    <row r="26" spans="1:37" s="8" customFormat="1" ht="72" customHeight="1" x14ac:dyDescent="0.35">
      <c r="A26" s="6"/>
      <c r="B26" s="6" t="s">
        <v>68</v>
      </c>
      <c r="C26" s="6" t="str">
        <f t="shared" si="4"/>
        <v>80999</v>
      </c>
      <c r="D26" s="6" t="s">
        <v>69</v>
      </c>
      <c r="E26" s="6" t="s">
        <v>70</v>
      </c>
      <c r="F26" s="6" t="s">
        <v>71</v>
      </c>
      <c r="G26" s="6" t="s">
        <v>72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v>1</v>
      </c>
      <c r="T26" s="7">
        <v>1</v>
      </c>
      <c r="U26" s="7">
        <v>1</v>
      </c>
      <c r="V26" s="7">
        <v>1</v>
      </c>
      <c r="W26" s="7"/>
      <c r="X26" s="7"/>
      <c r="Y26" s="7"/>
      <c r="Z26" s="7"/>
      <c r="AA26" s="7"/>
      <c r="AB26" s="7"/>
      <c r="AC26" s="7"/>
      <c r="AD26" s="7"/>
      <c r="AE26" s="7">
        <v>4</v>
      </c>
      <c r="AF26" s="21">
        <v>760</v>
      </c>
      <c r="AG26" s="21">
        <f t="shared" si="0"/>
        <v>3040</v>
      </c>
      <c r="AH26" s="21">
        <f t="shared" si="1"/>
        <v>148.2037810912</v>
      </c>
      <c r="AI26" s="21">
        <f t="shared" si="2"/>
        <v>592.8151243648</v>
      </c>
      <c r="AJ26" s="25">
        <f t="shared" si="5"/>
        <v>131.1537885762832</v>
      </c>
      <c r="AK26" s="25">
        <f t="shared" si="3"/>
        <v>524.61515430513282</v>
      </c>
    </row>
    <row r="27" spans="1:37" s="8" customFormat="1" ht="72" customHeight="1" x14ac:dyDescent="0.35">
      <c r="A27" s="6"/>
      <c r="B27" s="6" t="s">
        <v>73</v>
      </c>
      <c r="C27" s="6" t="str">
        <f t="shared" si="4"/>
        <v>80999</v>
      </c>
      <c r="D27" s="6" t="s">
        <v>74</v>
      </c>
      <c r="E27" s="6" t="s">
        <v>70</v>
      </c>
      <c r="F27" s="6" t="s">
        <v>71</v>
      </c>
      <c r="G27" s="6" t="s">
        <v>75</v>
      </c>
      <c r="H27" s="7"/>
      <c r="I27" s="7"/>
      <c r="J27" s="7"/>
      <c r="K27" s="7"/>
      <c r="L27" s="7"/>
      <c r="M27" s="7"/>
      <c r="N27" s="7"/>
      <c r="O27" s="7"/>
      <c r="P27" s="7"/>
      <c r="Q27" s="7">
        <v>5</v>
      </c>
      <c r="R27" s="7"/>
      <c r="S27" s="7">
        <v>5</v>
      </c>
      <c r="T27" s="7"/>
      <c r="U27" s="7">
        <v>3</v>
      </c>
      <c r="V27" s="7"/>
      <c r="W27" s="7">
        <v>2</v>
      </c>
      <c r="X27" s="7"/>
      <c r="Y27" s="7"/>
      <c r="Z27" s="7"/>
      <c r="AA27" s="7"/>
      <c r="AB27" s="7"/>
      <c r="AC27" s="7"/>
      <c r="AD27" s="7"/>
      <c r="AE27" s="7">
        <v>15</v>
      </c>
      <c r="AF27" s="21">
        <v>1290</v>
      </c>
      <c r="AG27" s="21">
        <f t="shared" si="0"/>
        <v>19350</v>
      </c>
      <c r="AH27" s="21">
        <f t="shared" si="1"/>
        <v>251.55641790480001</v>
      </c>
      <c r="AI27" s="21">
        <f t="shared" si="2"/>
        <v>3773.3462685720001</v>
      </c>
      <c r="AJ27" s="25">
        <f t="shared" si="5"/>
        <v>222.61629903079648</v>
      </c>
      <c r="AK27" s="25">
        <f t="shared" si="3"/>
        <v>3339.2444854619471</v>
      </c>
    </row>
    <row r="28" spans="1:37" s="8" customFormat="1" ht="72" customHeight="1" x14ac:dyDescent="0.35">
      <c r="A28" s="6"/>
      <c r="B28" s="6" t="s">
        <v>76</v>
      </c>
      <c r="C28" s="6" t="str">
        <f t="shared" si="4"/>
        <v>80526</v>
      </c>
      <c r="D28" s="6" t="s">
        <v>77</v>
      </c>
      <c r="E28" s="6" t="s">
        <v>78</v>
      </c>
      <c r="F28" s="6" t="s">
        <v>71</v>
      </c>
      <c r="G28" s="6" t="s">
        <v>75</v>
      </c>
      <c r="H28" s="7"/>
      <c r="I28" s="7"/>
      <c r="J28" s="7"/>
      <c r="K28" s="7"/>
      <c r="L28" s="7"/>
      <c r="M28" s="7"/>
      <c r="N28" s="7"/>
      <c r="O28" s="7"/>
      <c r="P28" s="7"/>
      <c r="Q28" s="7">
        <v>1</v>
      </c>
      <c r="R28" s="7"/>
      <c r="S28" s="7">
        <v>3</v>
      </c>
      <c r="T28" s="7"/>
      <c r="U28" s="7">
        <v>2</v>
      </c>
      <c r="V28" s="7"/>
      <c r="W28" s="7">
        <v>1</v>
      </c>
      <c r="X28" s="7"/>
      <c r="Y28" s="7">
        <v>2</v>
      </c>
      <c r="Z28" s="7"/>
      <c r="AA28" s="7"/>
      <c r="AB28" s="7"/>
      <c r="AC28" s="7">
        <v>1</v>
      </c>
      <c r="AD28" s="7">
        <v>1</v>
      </c>
      <c r="AE28" s="7">
        <v>11</v>
      </c>
      <c r="AF28" s="21">
        <v>780</v>
      </c>
      <c r="AG28" s="21">
        <f t="shared" si="0"/>
        <v>8580</v>
      </c>
      <c r="AH28" s="21">
        <f t="shared" si="1"/>
        <v>152.1038805936</v>
      </c>
      <c r="AI28" s="21">
        <f t="shared" si="2"/>
        <v>1673.1426865296</v>
      </c>
      <c r="AJ28" s="25">
        <f t="shared" si="5"/>
        <v>134.60520406513274</v>
      </c>
      <c r="AK28" s="25">
        <f t="shared" si="3"/>
        <v>1480.6572447164601</v>
      </c>
    </row>
    <row r="29" spans="1:37" s="8" customFormat="1" ht="72" customHeight="1" x14ac:dyDescent="0.35">
      <c r="A29" s="6"/>
      <c r="B29" s="6" t="s">
        <v>79</v>
      </c>
      <c r="C29" s="6" t="str">
        <f t="shared" si="4"/>
        <v>80999</v>
      </c>
      <c r="D29" s="6" t="s">
        <v>80</v>
      </c>
      <c r="E29" s="6" t="s">
        <v>70</v>
      </c>
      <c r="F29" s="6" t="s">
        <v>71</v>
      </c>
      <c r="G29" s="6" t="s">
        <v>75</v>
      </c>
      <c r="H29" s="7"/>
      <c r="I29" s="7"/>
      <c r="J29" s="7"/>
      <c r="K29" s="7"/>
      <c r="L29" s="7"/>
      <c r="M29" s="7"/>
      <c r="N29" s="7"/>
      <c r="O29" s="7"/>
      <c r="P29" s="7"/>
      <c r="Q29" s="7">
        <v>2</v>
      </c>
      <c r="R29" s="7">
        <v>1</v>
      </c>
      <c r="S29" s="7">
        <v>3</v>
      </c>
      <c r="T29" s="7">
        <v>1</v>
      </c>
      <c r="U29" s="7">
        <v>5</v>
      </c>
      <c r="V29" s="7">
        <v>4</v>
      </c>
      <c r="W29" s="7">
        <v>6</v>
      </c>
      <c r="X29" s="7">
        <v>4</v>
      </c>
      <c r="Y29" s="7">
        <v>5</v>
      </c>
      <c r="Z29" s="7">
        <v>4</v>
      </c>
      <c r="AA29" s="7">
        <v>3</v>
      </c>
      <c r="AB29" s="7">
        <v>2</v>
      </c>
      <c r="AC29" s="7">
        <v>1</v>
      </c>
      <c r="AD29" s="7">
        <v>1</v>
      </c>
      <c r="AE29" s="7">
        <v>42</v>
      </c>
      <c r="AF29" s="21">
        <v>780</v>
      </c>
      <c r="AG29" s="21">
        <f t="shared" si="0"/>
        <v>32760</v>
      </c>
      <c r="AH29" s="21">
        <f t="shared" si="1"/>
        <v>152.1038805936</v>
      </c>
      <c r="AI29" s="21">
        <f t="shared" si="2"/>
        <v>6388.3629849312001</v>
      </c>
      <c r="AJ29" s="25">
        <f t="shared" si="5"/>
        <v>134.60520406513274</v>
      </c>
      <c r="AK29" s="25">
        <f t="shared" si="3"/>
        <v>5653.4185707355755</v>
      </c>
    </row>
    <row r="30" spans="1:37" s="8" customFormat="1" ht="72" customHeight="1" x14ac:dyDescent="0.35">
      <c r="A30" s="6"/>
      <c r="B30" s="6" t="s">
        <v>79</v>
      </c>
      <c r="C30" s="6" t="str">
        <f t="shared" si="4"/>
        <v>8I359</v>
      </c>
      <c r="D30" s="6" t="s">
        <v>81</v>
      </c>
      <c r="E30" s="6" t="s">
        <v>82</v>
      </c>
      <c r="F30" s="6" t="s">
        <v>71</v>
      </c>
      <c r="G30" s="6" t="s">
        <v>75</v>
      </c>
      <c r="H30" s="7"/>
      <c r="I30" s="7"/>
      <c r="J30" s="7"/>
      <c r="K30" s="7"/>
      <c r="L30" s="7"/>
      <c r="M30" s="7"/>
      <c r="N30" s="7"/>
      <c r="O30" s="7"/>
      <c r="P30" s="7"/>
      <c r="Q30" s="7">
        <v>2</v>
      </c>
      <c r="R30" s="7"/>
      <c r="S30" s="7">
        <v>1</v>
      </c>
      <c r="T30" s="7">
        <v>1</v>
      </c>
      <c r="U30" s="7">
        <v>1</v>
      </c>
      <c r="V30" s="7"/>
      <c r="W30" s="7"/>
      <c r="X30" s="7">
        <v>1</v>
      </c>
      <c r="Y30" s="7"/>
      <c r="Z30" s="7"/>
      <c r="AA30" s="7"/>
      <c r="AB30" s="7">
        <v>2</v>
      </c>
      <c r="AC30" s="7"/>
      <c r="AD30" s="7"/>
      <c r="AE30" s="7">
        <v>8</v>
      </c>
      <c r="AF30" s="21">
        <v>780</v>
      </c>
      <c r="AG30" s="21">
        <f t="shared" si="0"/>
        <v>6240</v>
      </c>
      <c r="AH30" s="21">
        <f t="shared" si="1"/>
        <v>152.1038805936</v>
      </c>
      <c r="AI30" s="21">
        <f t="shared" si="2"/>
        <v>1216.8310447488</v>
      </c>
      <c r="AJ30" s="25">
        <f t="shared" si="5"/>
        <v>134.60520406513274</v>
      </c>
      <c r="AK30" s="25">
        <f t="shared" si="3"/>
        <v>1076.8416325210619</v>
      </c>
    </row>
    <row r="31" spans="1:37" s="8" customFormat="1" ht="72" customHeight="1" x14ac:dyDescent="0.35">
      <c r="A31" s="6"/>
      <c r="B31" s="10" t="s">
        <v>83</v>
      </c>
      <c r="C31" s="6" t="str">
        <f t="shared" si="4"/>
        <v>80999</v>
      </c>
      <c r="D31" s="6" t="s">
        <v>84</v>
      </c>
      <c r="E31" s="6" t="s">
        <v>70</v>
      </c>
      <c r="F31" s="6" t="s">
        <v>71</v>
      </c>
      <c r="G31" s="6" t="s">
        <v>75</v>
      </c>
      <c r="H31" s="7"/>
      <c r="I31" s="7"/>
      <c r="J31" s="7"/>
      <c r="K31" s="7"/>
      <c r="L31" s="7"/>
      <c r="M31" s="7"/>
      <c r="N31" s="7"/>
      <c r="O31" s="7"/>
      <c r="P31" s="7"/>
      <c r="Q31" s="7">
        <v>1</v>
      </c>
      <c r="R31" s="7">
        <v>1</v>
      </c>
      <c r="S31" s="7">
        <v>3</v>
      </c>
      <c r="T31" s="7"/>
      <c r="U31" s="7"/>
      <c r="V31" s="7"/>
      <c r="W31" s="7">
        <v>2</v>
      </c>
      <c r="X31" s="7"/>
      <c r="Y31" s="7"/>
      <c r="Z31" s="7"/>
      <c r="AA31" s="7"/>
      <c r="AB31" s="7"/>
      <c r="AC31" s="7"/>
      <c r="AD31" s="7"/>
      <c r="AE31" s="7">
        <v>7</v>
      </c>
      <c r="AF31" s="21">
        <v>730</v>
      </c>
      <c r="AG31" s="21">
        <f t="shared" si="0"/>
        <v>5110</v>
      </c>
      <c r="AH31" s="21">
        <f t="shared" si="1"/>
        <v>142.35363183760001</v>
      </c>
      <c r="AI31" s="21">
        <f t="shared" si="2"/>
        <v>996.47542286320004</v>
      </c>
      <c r="AJ31" s="25">
        <f t="shared" si="5"/>
        <v>125.97666534300886</v>
      </c>
      <c r="AK31" s="25">
        <f t="shared" si="3"/>
        <v>881.83665740106198</v>
      </c>
    </row>
    <row r="32" spans="1:37" s="8" customFormat="1" ht="72" customHeight="1" x14ac:dyDescent="0.35">
      <c r="A32" s="6"/>
      <c r="B32" s="6" t="s">
        <v>85</v>
      </c>
      <c r="C32" s="6" t="str">
        <f t="shared" si="4"/>
        <v>8B979</v>
      </c>
      <c r="D32" s="6" t="s">
        <v>86</v>
      </c>
      <c r="E32" s="6" t="s">
        <v>87</v>
      </c>
      <c r="F32" s="6" t="s">
        <v>71</v>
      </c>
      <c r="G32" s="6" t="s">
        <v>88</v>
      </c>
      <c r="H32" s="7"/>
      <c r="I32" s="7"/>
      <c r="J32" s="7"/>
      <c r="K32" s="7"/>
      <c r="L32" s="7"/>
      <c r="M32" s="7"/>
      <c r="N32" s="7"/>
      <c r="O32" s="7"/>
      <c r="P32" s="7"/>
      <c r="Q32" s="7">
        <v>9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>
        <v>9</v>
      </c>
      <c r="AF32" s="21">
        <v>730</v>
      </c>
      <c r="AG32" s="21">
        <f t="shared" si="0"/>
        <v>6570</v>
      </c>
      <c r="AH32" s="21">
        <f t="shared" si="1"/>
        <v>142.35363183760001</v>
      </c>
      <c r="AI32" s="21">
        <f t="shared" si="2"/>
        <v>1281.1826865384</v>
      </c>
      <c r="AJ32" s="25">
        <f t="shared" si="5"/>
        <v>125.97666534300886</v>
      </c>
      <c r="AK32" s="25">
        <f t="shared" si="3"/>
        <v>1133.7899880870798</v>
      </c>
    </row>
    <row r="33" spans="1:37" s="8" customFormat="1" ht="72" customHeight="1" x14ac:dyDescent="0.35">
      <c r="A33" s="11" t="s">
        <v>89</v>
      </c>
      <c r="B33" s="6" t="s">
        <v>90</v>
      </c>
      <c r="C33" s="6" t="str">
        <f t="shared" si="4"/>
        <v>8H763</v>
      </c>
      <c r="D33" s="6" t="s">
        <v>91</v>
      </c>
      <c r="E33" s="6" t="s">
        <v>92</v>
      </c>
      <c r="F33" s="6" t="s">
        <v>71</v>
      </c>
      <c r="G33" s="6" t="s">
        <v>88</v>
      </c>
      <c r="H33" s="7"/>
      <c r="I33" s="7"/>
      <c r="J33" s="7"/>
      <c r="K33" s="7"/>
      <c r="L33" s="7"/>
      <c r="M33" s="7"/>
      <c r="N33" s="7"/>
      <c r="O33" s="7"/>
      <c r="P33" s="7"/>
      <c r="Q33" s="7">
        <v>3</v>
      </c>
      <c r="R33" s="7"/>
      <c r="S33" s="7">
        <v>3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>
        <v>6</v>
      </c>
      <c r="AF33" s="21">
        <v>780</v>
      </c>
      <c r="AG33" s="21">
        <f t="shared" si="0"/>
        <v>4680</v>
      </c>
      <c r="AH33" s="21">
        <f t="shared" si="1"/>
        <v>152.1038805936</v>
      </c>
      <c r="AI33" s="21">
        <f t="shared" si="2"/>
        <v>912.62328356159992</v>
      </c>
      <c r="AJ33" s="25">
        <f t="shared" si="5"/>
        <v>134.60520406513274</v>
      </c>
      <c r="AK33" s="25">
        <f t="shared" si="3"/>
        <v>807.63122439079643</v>
      </c>
    </row>
    <row r="34" spans="1:37" s="8" customFormat="1" ht="72" customHeight="1" x14ac:dyDescent="0.35">
      <c r="A34" s="6"/>
      <c r="B34" s="6" t="s">
        <v>93</v>
      </c>
      <c r="C34" s="6" t="str">
        <f t="shared" si="4"/>
        <v>89689</v>
      </c>
      <c r="D34" s="6" t="s">
        <v>94</v>
      </c>
      <c r="E34" s="6" t="s">
        <v>95</v>
      </c>
      <c r="F34" s="6" t="s">
        <v>71</v>
      </c>
      <c r="G34" s="6" t="s">
        <v>88</v>
      </c>
      <c r="H34" s="7"/>
      <c r="I34" s="7"/>
      <c r="J34" s="7"/>
      <c r="K34" s="7"/>
      <c r="L34" s="7"/>
      <c r="M34" s="7"/>
      <c r="N34" s="7"/>
      <c r="O34" s="7"/>
      <c r="P34" s="7"/>
      <c r="Q34" s="7">
        <v>7</v>
      </c>
      <c r="R34" s="7"/>
      <c r="S34" s="7">
        <v>2</v>
      </c>
      <c r="T34" s="7"/>
      <c r="U34" s="7"/>
      <c r="V34" s="7"/>
      <c r="W34" s="7">
        <v>1</v>
      </c>
      <c r="X34" s="7">
        <v>1</v>
      </c>
      <c r="Y34" s="7">
        <v>1</v>
      </c>
      <c r="Z34" s="7"/>
      <c r="AA34" s="7"/>
      <c r="AB34" s="7"/>
      <c r="AC34" s="7">
        <v>1</v>
      </c>
      <c r="AD34" s="7"/>
      <c r="AE34" s="7">
        <v>13</v>
      </c>
      <c r="AF34" s="21">
        <v>620</v>
      </c>
      <c r="AG34" s="21">
        <f t="shared" si="0"/>
        <v>8060</v>
      </c>
      <c r="AH34" s="21">
        <f t="shared" si="1"/>
        <v>120.9030845744</v>
      </c>
      <c r="AI34" s="21">
        <f t="shared" si="2"/>
        <v>1571.7400994672</v>
      </c>
      <c r="AJ34" s="25">
        <f t="shared" si="5"/>
        <v>106.9938801543363</v>
      </c>
      <c r="AK34" s="25">
        <f t="shared" si="3"/>
        <v>1390.9204420063718</v>
      </c>
    </row>
    <row r="35" spans="1:37" s="8" customFormat="1" ht="72" customHeight="1" x14ac:dyDescent="0.35">
      <c r="A35" s="6"/>
      <c r="B35" s="6" t="s">
        <v>96</v>
      </c>
      <c r="C35" s="6" t="str">
        <f t="shared" si="4"/>
        <v>HA35C</v>
      </c>
      <c r="D35" s="6" t="s">
        <v>97</v>
      </c>
      <c r="E35" s="6" t="s">
        <v>98</v>
      </c>
      <c r="F35" s="6" t="s">
        <v>71</v>
      </c>
      <c r="G35" s="6" t="s">
        <v>88</v>
      </c>
      <c r="H35" s="7"/>
      <c r="I35" s="7"/>
      <c r="J35" s="7"/>
      <c r="K35" s="7"/>
      <c r="L35" s="7"/>
      <c r="M35" s="7"/>
      <c r="N35" s="7"/>
      <c r="O35" s="7"/>
      <c r="P35" s="7"/>
      <c r="Q35" s="12">
        <v>1</v>
      </c>
      <c r="R35" s="7"/>
      <c r="S35" s="7">
        <v>1</v>
      </c>
      <c r="T35" s="7"/>
      <c r="U35" s="7"/>
      <c r="V35" s="7"/>
      <c r="W35" s="7">
        <v>2</v>
      </c>
      <c r="X35" s="7"/>
      <c r="Y35" s="7">
        <v>2</v>
      </c>
      <c r="Z35" s="7">
        <v>2</v>
      </c>
      <c r="AA35" s="7">
        <v>2</v>
      </c>
      <c r="AB35" s="7">
        <v>2</v>
      </c>
      <c r="AC35" s="7">
        <v>1</v>
      </c>
      <c r="AD35" s="7"/>
      <c r="AE35" s="7">
        <v>13</v>
      </c>
      <c r="AF35" s="21">
        <v>665</v>
      </c>
      <c r="AG35" s="21">
        <f t="shared" si="0"/>
        <v>8645</v>
      </c>
      <c r="AH35" s="21">
        <f t="shared" si="1"/>
        <v>129.6783084548</v>
      </c>
      <c r="AI35" s="21">
        <f t="shared" si="2"/>
        <v>1685.8180099124002</v>
      </c>
      <c r="AJ35" s="25">
        <f t="shared" si="5"/>
        <v>114.7595650042478</v>
      </c>
      <c r="AK35" s="25">
        <f t="shared" si="3"/>
        <v>1491.8743450552215</v>
      </c>
    </row>
    <row r="36" spans="1:37" s="8" customFormat="1" ht="72" customHeight="1" x14ac:dyDescent="0.35">
      <c r="A36" s="6"/>
      <c r="B36" s="6" t="s">
        <v>96</v>
      </c>
      <c r="C36" s="6" t="str">
        <f t="shared" ref="C36" si="6">MID(D36,12,5)</f>
        <v>HN36C</v>
      </c>
      <c r="D36" s="6" t="s">
        <v>99</v>
      </c>
      <c r="E36" s="6" t="s">
        <v>100</v>
      </c>
      <c r="F36" s="6" t="s">
        <v>71</v>
      </c>
      <c r="G36" s="6" t="s">
        <v>88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v>1</v>
      </c>
      <c r="Y36" s="7"/>
      <c r="Z36" s="7">
        <v>1</v>
      </c>
      <c r="AA36" s="7">
        <v>1</v>
      </c>
      <c r="AB36" s="7"/>
      <c r="AC36" s="7">
        <v>1</v>
      </c>
      <c r="AD36" s="7">
        <v>2</v>
      </c>
      <c r="AE36" s="7">
        <v>6</v>
      </c>
      <c r="AF36" s="21">
        <v>665</v>
      </c>
      <c r="AG36" s="21">
        <f t="shared" si="0"/>
        <v>3990</v>
      </c>
      <c r="AH36" s="21">
        <f t="shared" si="1"/>
        <v>129.6783084548</v>
      </c>
      <c r="AI36" s="21">
        <f t="shared" si="2"/>
        <v>778.06985072880002</v>
      </c>
      <c r="AJ36" s="25">
        <f t="shared" si="5"/>
        <v>114.7595650042478</v>
      </c>
      <c r="AK36" s="25">
        <f t="shared" si="3"/>
        <v>688.55739002548682</v>
      </c>
    </row>
    <row r="37" spans="1:37" s="8" customFormat="1" ht="72" customHeight="1" x14ac:dyDescent="0.35">
      <c r="A37" s="6"/>
      <c r="B37" s="6" t="s">
        <v>101</v>
      </c>
      <c r="C37" s="6" t="str">
        <f t="shared" si="4"/>
        <v>S9001</v>
      </c>
      <c r="D37" s="6" t="s">
        <v>102</v>
      </c>
      <c r="E37" s="6" t="s">
        <v>37</v>
      </c>
      <c r="F37" s="6" t="s">
        <v>103</v>
      </c>
      <c r="G37" s="6" t="s">
        <v>104</v>
      </c>
      <c r="H37" s="7">
        <v>3</v>
      </c>
      <c r="I37" s="7">
        <v>2</v>
      </c>
      <c r="J37" s="7">
        <v>3</v>
      </c>
      <c r="K37" s="7">
        <v>3</v>
      </c>
      <c r="L37" s="7">
        <v>3</v>
      </c>
      <c r="M37" s="7">
        <v>3</v>
      </c>
      <c r="N37" s="7">
        <v>2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>
        <v>16</v>
      </c>
      <c r="AF37" s="21">
        <v>1115</v>
      </c>
      <c r="AG37" s="21">
        <f t="shared" si="0"/>
        <v>17840</v>
      </c>
      <c r="AH37" s="21">
        <f t="shared" si="1"/>
        <v>217.4305472588</v>
      </c>
      <c r="AI37" s="21">
        <f t="shared" si="2"/>
        <v>3478.8887561408001</v>
      </c>
      <c r="AJ37" s="25">
        <f t="shared" si="5"/>
        <v>192.41641350336286</v>
      </c>
      <c r="AK37" s="25">
        <f t="shared" si="3"/>
        <v>3078.6626160538058</v>
      </c>
    </row>
    <row r="38" spans="1:37" s="8" customFormat="1" ht="72" customHeight="1" x14ac:dyDescent="0.35">
      <c r="A38" s="6"/>
      <c r="B38" s="6" t="s">
        <v>105</v>
      </c>
      <c r="C38" s="6" t="str">
        <f t="shared" si="4"/>
        <v>S9001</v>
      </c>
      <c r="D38" s="6" t="s">
        <v>106</v>
      </c>
      <c r="E38" s="6" t="s">
        <v>37</v>
      </c>
      <c r="F38" s="6" t="s">
        <v>103</v>
      </c>
      <c r="G38" s="6" t="s">
        <v>104</v>
      </c>
      <c r="H38" s="7">
        <v>2</v>
      </c>
      <c r="I38" s="7">
        <v>4</v>
      </c>
      <c r="J38" s="7">
        <v>1</v>
      </c>
      <c r="K38" s="7">
        <v>4</v>
      </c>
      <c r="L38" s="7">
        <v>3</v>
      </c>
      <c r="M38" s="7">
        <v>2</v>
      </c>
      <c r="N38" s="7">
        <v>1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>
        <v>17</v>
      </c>
      <c r="AF38" s="21">
        <v>1005</v>
      </c>
      <c r="AG38" s="21">
        <f t="shared" si="0"/>
        <v>17085</v>
      </c>
      <c r="AH38" s="21">
        <f t="shared" si="1"/>
        <v>195.9799999956</v>
      </c>
      <c r="AI38" s="21">
        <f t="shared" si="2"/>
        <v>3331.6599999251998</v>
      </c>
      <c r="AJ38" s="25">
        <f t="shared" si="5"/>
        <v>173.43362831469028</v>
      </c>
      <c r="AK38" s="25">
        <f t="shared" si="3"/>
        <v>2948.3716813497349</v>
      </c>
    </row>
    <row r="39" spans="1:37" s="8" customFormat="1" ht="72" customHeight="1" x14ac:dyDescent="0.35">
      <c r="A39" s="6"/>
      <c r="B39" s="6" t="s">
        <v>107</v>
      </c>
      <c r="C39" s="6" t="str">
        <f t="shared" si="4"/>
        <v>R0046</v>
      </c>
      <c r="D39" s="6" t="s">
        <v>108</v>
      </c>
      <c r="E39" s="6" t="s">
        <v>109</v>
      </c>
      <c r="F39" s="6" t="s">
        <v>103</v>
      </c>
      <c r="G39" s="6" t="s">
        <v>110</v>
      </c>
      <c r="H39" s="7">
        <v>2</v>
      </c>
      <c r="I39" s="7">
        <v>2</v>
      </c>
      <c r="J39" s="7">
        <v>4</v>
      </c>
      <c r="K39" s="7">
        <v>3</v>
      </c>
      <c r="L39" s="7">
        <v>3</v>
      </c>
      <c r="M39" s="7">
        <v>1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>
        <v>15</v>
      </c>
      <c r="AF39" s="21">
        <v>2185</v>
      </c>
      <c r="AG39" s="21">
        <f t="shared" si="0"/>
        <v>32775</v>
      </c>
      <c r="AH39" s="21">
        <f t="shared" si="1"/>
        <v>426.0858706372</v>
      </c>
      <c r="AI39" s="21">
        <f t="shared" si="2"/>
        <v>6391.288059558</v>
      </c>
      <c r="AJ39" s="25">
        <f t="shared" si="5"/>
        <v>377.06714215681421</v>
      </c>
      <c r="AK39" s="25">
        <f t="shared" si="3"/>
        <v>5656.0071323522134</v>
      </c>
    </row>
    <row r="40" spans="1:37" s="8" customFormat="1" ht="72" customHeight="1" x14ac:dyDescent="0.35">
      <c r="A40" s="6"/>
      <c r="B40" s="6" t="s">
        <v>111</v>
      </c>
      <c r="C40" s="6" t="str">
        <f t="shared" si="4"/>
        <v>F0441</v>
      </c>
      <c r="D40" s="6" t="s">
        <v>112</v>
      </c>
      <c r="E40" s="6" t="s">
        <v>113</v>
      </c>
      <c r="F40" s="6" t="s">
        <v>103</v>
      </c>
      <c r="G40" s="6" t="s">
        <v>110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2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>
        <v>8</v>
      </c>
      <c r="AF40" s="21">
        <v>1515</v>
      </c>
      <c r="AG40" s="21">
        <f t="shared" si="0"/>
        <v>12120</v>
      </c>
      <c r="AH40" s="21">
        <f t="shared" si="1"/>
        <v>295.43253730679999</v>
      </c>
      <c r="AI40" s="21">
        <f t="shared" si="2"/>
        <v>2363.4602984543999</v>
      </c>
      <c r="AJ40" s="25">
        <f t="shared" si="5"/>
        <v>261.44472328035397</v>
      </c>
      <c r="AK40" s="25">
        <f t="shared" si="3"/>
        <v>2091.5577862428318</v>
      </c>
    </row>
    <row r="41" spans="1:37" s="8" customFormat="1" ht="72" customHeight="1" x14ac:dyDescent="0.35">
      <c r="A41" s="6"/>
      <c r="B41" s="6" t="s">
        <v>114</v>
      </c>
      <c r="C41" s="6" t="str">
        <f t="shared" si="4"/>
        <v>S9000</v>
      </c>
      <c r="D41" s="6" t="s">
        <v>115</v>
      </c>
      <c r="E41" s="6" t="s">
        <v>37</v>
      </c>
      <c r="F41" s="6" t="s">
        <v>103</v>
      </c>
      <c r="G41" s="6" t="s">
        <v>110</v>
      </c>
      <c r="H41" s="7">
        <v>3</v>
      </c>
      <c r="I41" s="7">
        <v>3</v>
      </c>
      <c r="J41" s="7">
        <v>2</v>
      </c>
      <c r="K41" s="7">
        <v>2</v>
      </c>
      <c r="L41" s="7">
        <v>2</v>
      </c>
      <c r="M41" s="7">
        <v>2</v>
      </c>
      <c r="N41" s="7">
        <v>2</v>
      </c>
      <c r="O41" s="7">
        <v>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>
        <v>17</v>
      </c>
      <c r="AF41" s="21">
        <v>1740</v>
      </c>
      <c r="AG41" s="21">
        <f t="shared" si="0"/>
        <v>29580</v>
      </c>
      <c r="AH41" s="21">
        <f t="shared" si="1"/>
        <v>339.30865670880002</v>
      </c>
      <c r="AI41" s="21">
        <f t="shared" si="2"/>
        <v>5768.2471640496005</v>
      </c>
      <c r="AJ41" s="25">
        <f t="shared" si="5"/>
        <v>300.27314752991157</v>
      </c>
      <c r="AK41" s="25">
        <f t="shared" si="3"/>
        <v>5104.6435080084966</v>
      </c>
    </row>
    <row r="42" spans="1:37" s="8" customFormat="1" ht="72" customHeight="1" x14ac:dyDescent="0.35">
      <c r="A42" s="6"/>
      <c r="B42" s="6" t="s">
        <v>116</v>
      </c>
      <c r="C42" s="6" t="str">
        <f t="shared" si="4"/>
        <v>F0733</v>
      </c>
      <c r="D42" s="6" t="s">
        <v>117</v>
      </c>
      <c r="E42" s="6" t="s">
        <v>118</v>
      </c>
      <c r="F42" s="6" t="s">
        <v>103</v>
      </c>
      <c r="G42" s="6" t="s">
        <v>110</v>
      </c>
      <c r="H42" s="7">
        <v>4</v>
      </c>
      <c r="I42" s="7">
        <v>4</v>
      </c>
      <c r="J42" s="7">
        <v>2</v>
      </c>
      <c r="K42" s="7">
        <v>1</v>
      </c>
      <c r="L42" s="7"/>
      <c r="M42" s="7"/>
      <c r="N42" s="7">
        <v>1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>
        <v>12</v>
      </c>
      <c r="AF42" s="21">
        <v>1290</v>
      </c>
      <c r="AG42" s="21">
        <f t="shared" si="0"/>
        <v>15480</v>
      </c>
      <c r="AH42" s="21">
        <f t="shared" si="1"/>
        <v>251.55641790480001</v>
      </c>
      <c r="AI42" s="21">
        <f t="shared" si="2"/>
        <v>3018.6770148576002</v>
      </c>
      <c r="AJ42" s="25">
        <f t="shared" si="5"/>
        <v>222.61629903079648</v>
      </c>
      <c r="AK42" s="25">
        <f t="shared" si="3"/>
        <v>2671.395588369558</v>
      </c>
    </row>
    <row r="43" spans="1:37" s="8" customFormat="1" ht="72" customHeight="1" x14ac:dyDescent="0.35">
      <c r="A43" s="6"/>
      <c r="B43" s="6" t="s">
        <v>119</v>
      </c>
      <c r="C43" s="6" t="str">
        <f t="shared" si="4"/>
        <v>F0733</v>
      </c>
      <c r="D43" s="6" t="s">
        <v>120</v>
      </c>
      <c r="E43" s="6" t="s">
        <v>118</v>
      </c>
      <c r="F43" s="6" t="s">
        <v>103</v>
      </c>
      <c r="G43" s="6" t="s">
        <v>110</v>
      </c>
      <c r="H43" s="7">
        <v>2</v>
      </c>
      <c r="I43" s="7">
        <v>2</v>
      </c>
      <c r="J43" s="7">
        <v>2</v>
      </c>
      <c r="K43" s="7">
        <v>2</v>
      </c>
      <c r="L43" s="7">
        <v>2</v>
      </c>
      <c r="M43" s="7">
        <v>2</v>
      </c>
      <c r="N43" s="7">
        <v>2</v>
      </c>
      <c r="O43" s="7">
        <v>1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>
        <v>15</v>
      </c>
      <c r="AF43" s="21">
        <v>1290</v>
      </c>
      <c r="AG43" s="21">
        <f t="shared" si="0"/>
        <v>19350</v>
      </c>
      <c r="AH43" s="21">
        <f t="shared" si="1"/>
        <v>251.55641790480001</v>
      </c>
      <c r="AI43" s="21">
        <f t="shared" si="2"/>
        <v>3773.3462685720001</v>
      </c>
      <c r="AJ43" s="25">
        <f t="shared" si="5"/>
        <v>222.61629903079648</v>
      </c>
      <c r="AK43" s="25">
        <f t="shared" si="3"/>
        <v>3339.2444854619471</v>
      </c>
    </row>
    <row r="44" spans="1:37" s="8" customFormat="1" ht="72" customHeight="1" x14ac:dyDescent="0.35">
      <c r="A44" s="6"/>
      <c r="B44" s="6" t="s">
        <v>121</v>
      </c>
      <c r="C44" s="6" t="str">
        <f t="shared" si="4"/>
        <v>S9000</v>
      </c>
      <c r="D44" s="6" t="s">
        <v>122</v>
      </c>
      <c r="E44" s="6" t="s">
        <v>37</v>
      </c>
      <c r="F44" s="6" t="s">
        <v>103</v>
      </c>
      <c r="G44" s="6" t="s">
        <v>110</v>
      </c>
      <c r="H44" s="7">
        <v>2</v>
      </c>
      <c r="I44" s="7">
        <v>2</v>
      </c>
      <c r="J44" s="7">
        <v>2</v>
      </c>
      <c r="K44" s="7">
        <v>2</v>
      </c>
      <c r="L44" s="7">
        <v>3</v>
      </c>
      <c r="M44" s="7">
        <v>1</v>
      </c>
      <c r="N44" s="7">
        <v>1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>
        <v>13</v>
      </c>
      <c r="AF44" s="21">
        <v>1515</v>
      </c>
      <c r="AG44" s="21">
        <f t="shared" si="0"/>
        <v>19695</v>
      </c>
      <c r="AH44" s="21">
        <f t="shared" si="1"/>
        <v>295.43253730679999</v>
      </c>
      <c r="AI44" s="21">
        <f t="shared" si="2"/>
        <v>3840.6229849883998</v>
      </c>
      <c r="AJ44" s="25">
        <f t="shared" si="5"/>
        <v>261.44472328035397</v>
      </c>
      <c r="AK44" s="25">
        <f t="shared" si="3"/>
        <v>3398.7814026446017</v>
      </c>
    </row>
    <row r="45" spans="1:37" s="8" customFormat="1" ht="72" customHeight="1" x14ac:dyDescent="0.35">
      <c r="A45" s="6"/>
      <c r="B45" s="6" t="s">
        <v>123</v>
      </c>
      <c r="C45" s="6" t="str">
        <f t="shared" si="4"/>
        <v>S8030</v>
      </c>
      <c r="D45" s="6" t="s">
        <v>124</v>
      </c>
      <c r="E45" s="6" t="s">
        <v>125</v>
      </c>
      <c r="F45" s="6" t="s">
        <v>103</v>
      </c>
      <c r="G45" s="6" t="s">
        <v>110</v>
      </c>
      <c r="H45" s="7">
        <v>1</v>
      </c>
      <c r="I45" s="7">
        <v>1</v>
      </c>
      <c r="J45" s="7">
        <v>2</v>
      </c>
      <c r="K45" s="7">
        <v>2</v>
      </c>
      <c r="L45" s="7">
        <v>1</v>
      </c>
      <c r="M45" s="7">
        <v>1</v>
      </c>
      <c r="N45" s="7">
        <v>1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>
        <v>9</v>
      </c>
      <c r="AF45" s="21">
        <v>1515</v>
      </c>
      <c r="AG45" s="21">
        <f t="shared" si="0"/>
        <v>13635</v>
      </c>
      <c r="AH45" s="21">
        <f t="shared" si="1"/>
        <v>295.43253730679999</v>
      </c>
      <c r="AI45" s="21">
        <f t="shared" si="2"/>
        <v>2658.8928357611999</v>
      </c>
      <c r="AJ45" s="25">
        <f t="shared" si="5"/>
        <v>261.44472328035397</v>
      </c>
      <c r="AK45" s="25">
        <f t="shared" si="3"/>
        <v>2353.0025095231858</v>
      </c>
    </row>
    <row r="46" spans="1:37" s="8" customFormat="1" ht="72" customHeight="1" x14ac:dyDescent="0.35">
      <c r="A46" s="6"/>
      <c r="B46" s="6" t="s">
        <v>126</v>
      </c>
      <c r="C46" s="6" t="str">
        <f t="shared" si="4"/>
        <v>N0000</v>
      </c>
      <c r="D46" s="6" t="s">
        <v>127</v>
      </c>
      <c r="E46" s="6" t="s">
        <v>70</v>
      </c>
      <c r="F46" s="6" t="s">
        <v>103</v>
      </c>
      <c r="G46" s="6" t="s">
        <v>39</v>
      </c>
      <c r="H46" s="7">
        <v>9</v>
      </c>
      <c r="I46" s="7">
        <v>10</v>
      </c>
      <c r="J46" s="7">
        <v>10</v>
      </c>
      <c r="K46" s="7">
        <v>10</v>
      </c>
      <c r="L46" s="7">
        <v>10</v>
      </c>
      <c r="M46" s="7">
        <v>10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>
        <v>58</v>
      </c>
      <c r="AF46" s="21">
        <v>665</v>
      </c>
      <c r="AG46" s="21">
        <f t="shared" si="0"/>
        <v>38570</v>
      </c>
      <c r="AH46" s="21">
        <f t="shared" si="1"/>
        <v>129.6783084548</v>
      </c>
      <c r="AI46" s="21">
        <f t="shared" si="2"/>
        <v>7521.3418903784004</v>
      </c>
      <c r="AJ46" s="25">
        <f t="shared" si="5"/>
        <v>114.7595650042478</v>
      </c>
      <c r="AK46" s="25">
        <f t="shared" si="3"/>
        <v>6656.0547702463728</v>
      </c>
    </row>
    <row r="47" spans="1:37" s="8" customFormat="1" ht="72" customHeight="1" x14ac:dyDescent="0.35">
      <c r="A47" s="6"/>
      <c r="B47" s="6" t="s">
        <v>128</v>
      </c>
      <c r="C47" s="6" t="str">
        <f t="shared" si="4"/>
        <v>W0800</v>
      </c>
      <c r="D47" s="6" t="s">
        <v>129</v>
      </c>
      <c r="E47" s="6" t="s">
        <v>130</v>
      </c>
      <c r="F47" s="6" t="s">
        <v>103</v>
      </c>
      <c r="G47" s="6" t="s">
        <v>39</v>
      </c>
      <c r="H47" s="7">
        <v>10</v>
      </c>
      <c r="I47" s="7">
        <v>9</v>
      </c>
      <c r="J47" s="7">
        <v>9</v>
      </c>
      <c r="K47" s="7">
        <v>9</v>
      </c>
      <c r="L47" s="7">
        <v>9</v>
      </c>
      <c r="M47" s="7">
        <v>9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>
        <v>54</v>
      </c>
      <c r="AF47" s="21">
        <v>780</v>
      </c>
      <c r="AG47" s="21">
        <f t="shared" si="0"/>
        <v>42120</v>
      </c>
      <c r="AH47" s="21">
        <f t="shared" si="1"/>
        <v>152.1038805936</v>
      </c>
      <c r="AI47" s="21">
        <f t="shared" si="2"/>
        <v>8213.6095520544004</v>
      </c>
      <c r="AJ47" s="25">
        <f t="shared" si="5"/>
        <v>134.60520406513274</v>
      </c>
      <c r="AK47" s="25">
        <f t="shared" si="3"/>
        <v>7268.6810195171674</v>
      </c>
    </row>
    <row r="48" spans="1:37" s="8" customFormat="1" ht="72" customHeight="1" x14ac:dyDescent="0.35">
      <c r="A48" s="6"/>
      <c r="B48" s="6" t="s">
        <v>131</v>
      </c>
      <c r="C48" s="6" t="str">
        <f t="shared" si="4"/>
        <v>N0000</v>
      </c>
      <c r="D48" s="6" t="s">
        <v>132</v>
      </c>
      <c r="E48" s="6" t="s">
        <v>70</v>
      </c>
      <c r="F48" s="6" t="s">
        <v>103</v>
      </c>
      <c r="G48" s="6" t="s">
        <v>39</v>
      </c>
      <c r="H48" s="7">
        <v>4</v>
      </c>
      <c r="I48" s="7">
        <v>5</v>
      </c>
      <c r="J48" s="7">
        <v>5</v>
      </c>
      <c r="K48" s="7">
        <v>3</v>
      </c>
      <c r="L48" s="7">
        <v>4</v>
      </c>
      <c r="M48" s="7">
        <v>4</v>
      </c>
      <c r="N48" s="7">
        <v>2</v>
      </c>
      <c r="O48" s="7">
        <v>1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>
        <v>28</v>
      </c>
      <c r="AF48" s="21">
        <v>2745</v>
      </c>
      <c r="AG48" s="21">
        <f t="shared" si="0"/>
        <v>76860</v>
      </c>
      <c r="AH48" s="21">
        <f t="shared" si="1"/>
        <v>535.28865670440007</v>
      </c>
      <c r="AI48" s="21">
        <f t="shared" si="2"/>
        <v>14988.082387723201</v>
      </c>
      <c r="AJ48" s="25">
        <f t="shared" si="5"/>
        <v>473.70677584460185</v>
      </c>
      <c r="AK48" s="25">
        <f t="shared" si="3"/>
        <v>13263.789723648852</v>
      </c>
    </row>
    <row r="49" spans="1:37" s="8" customFormat="1" ht="72" customHeight="1" x14ac:dyDescent="0.35">
      <c r="A49" s="6"/>
      <c r="B49" s="6" t="s">
        <v>133</v>
      </c>
      <c r="C49" s="6" t="str">
        <f t="shared" si="4"/>
        <v>S9000</v>
      </c>
      <c r="D49" s="6" t="s">
        <v>134</v>
      </c>
      <c r="E49" s="6" t="s">
        <v>37</v>
      </c>
      <c r="F49" s="6" t="s">
        <v>103</v>
      </c>
      <c r="G49" s="6" t="s">
        <v>39</v>
      </c>
      <c r="H49" s="7">
        <v>7</v>
      </c>
      <c r="I49" s="7">
        <v>10</v>
      </c>
      <c r="J49" s="7">
        <v>8</v>
      </c>
      <c r="K49" s="7">
        <v>4</v>
      </c>
      <c r="L49" s="7"/>
      <c r="M49" s="7">
        <v>4</v>
      </c>
      <c r="N49" s="7">
        <v>1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>
        <v>34</v>
      </c>
      <c r="AF49" s="21">
        <v>1005</v>
      </c>
      <c r="AG49" s="21">
        <f t="shared" ref="AG49:AG80" si="7">SUM(AF49*AE49)</f>
        <v>34170</v>
      </c>
      <c r="AH49" s="21">
        <f t="shared" ref="AH49:AH80" si="8">SUM(AF49*0.19500497512)</f>
        <v>195.9799999956</v>
      </c>
      <c r="AI49" s="21">
        <f t="shared" ref="AI49:AI80" si="9">SUM(AH49*AE49)</f>
        <v>6663.3199998503997</v>
      </c>
      <c r="AJ49" s="25">
        <f t="shared" si="5"/>
        <v>173.43362831469028</v>
      </c>
      <c r="AK49" s="25">
        <f t="shared" ref="AK49:AK80" si="10">SUM(AJ49*AE49)</f>
        <v>5896.7433626994698</v>
      </c>
    </row>
    <row r="50" spans="1:37" s="8" customFormat="1" ht="72" customHeight="1" x14ac:dyDescent="0.35">
      <c r="A50" s="6"/>
      <c r="B50" s="6" t="s">
        <v>135</v>
      </c>
      <c r="C50" s="6" t="str">
        <f t="shared" si="4"/>
        <v>S8290</v>
      </c>
      <c r="D50" s="6" t="s">
        <v>136</v>
      </c>
      <c r="E50" s="6" t="s">
        <v>137</v>
      </c>
      <c r="F50" s="6" t="s">
        <v>103</v>
      </c>
      <c r="G50" s="6" t="s">
        <v>39</v>
      </c>
      <c r="H50" s="7">
        <v>5</v>
      </c>
      <c r="I50" s="7">
        <v>3</v>
      </c>
      <c r="J50" s="7">
        <v>5</v>
      </c>
      <c r="K50" s="7">
        <v>4</v>
      </c>
      <c r="L50" s="7">
        <v>2</v>
      </c>
      <c r="M50" s="7">
        <v>1</v>
      </c>
      <c r="N50" s="7">
        <v>1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>
        <v>21</v>
      </c>
      <c r="AF50" s="21">
        <v>3305</v>
      </c>
      <c r="AG50" s="21">
        <f t="shared" si="7"/>
        <v>69405</v>
      </c>
      <c r="AH50" s="21">
        <f t="shared" si="8"/>
        <v>644.49144277160008</v>
      </c>
      <c r="AI50" s="21">
        <f t="shared" si="9"/>
        <v>13534.320298203602</v>
      </c>
      <c r="AJ50" s="25">
        <f t="shared" si="5"/>
        <v>570.34640953238954</v>
      </c>
      <c r="AK50" s="25">
        <f t="shared" si="10"/>
        <v>11977.274600180181</v>
      </c>
    </row>
    <row r="51" spans="1:37" s="8" customFormat="1" ht="72" customHeight="1" x14ac:dyDescent="0.35">
      <c r="A51" s="6"/>
      <c r="B51" s="6" t="s">
        <v>138</v>
      </c>
      <c r="C51" s="6" t="str">
        <f t="shared" si="4"/>
        <v>N0000</v>
      </c>
      <c r="D51" s="6" t="s">
        <v>139</v>
      </c>
      <c r="E51" s="6" t="s">
        <v>70</v>
      </c>
      <c r="F51" s="6" t="s">
        <v>103</v>
      </c>
      <c r="G51" s="6" t="s">
        <v>39</v>
      </c>
      <c r="H51" s="7">
        <v>12</v>
      </c>
      <c r="I51" s="7">
        <v>18</v>
      </c>
      <c r="J51" s="7">
        <v>16</v>
      </c>
      <c r="K51" s="7">
        <v>15</v>
      </c>
      <c r="L51" s="7">
        <v>11</v>
      </c>
      <c r="M51" s="7">
        <v>7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>
        <v>79</v>
      </c>
      <c r="AF51" s="21">
        <v>560</v>
      </c>
      <c r="AG51" s="21">
        <f t="shared" si="7"/>
        <v>44240</v>
      </c>
      <c r="AH51" s="21">
        <f t="shared" si="8"/>
        <v>109.20278606720001</v>
      </c>
      <c r="AI51" s="21">
        <f t="shared" si="9"/>
        <v>8627.0200993088001</v>
      </c>
      <c r="AJ51" s="25">
        <f t="shared" si="5"/>
        <v>96.639633687787622</v>
      </c>
      <c r="AK51" s="25">
        <f t="shared" si="10"/>
        <v>7634.5310613352221</v>
      </c>
    </row>
    <row r="52" spans="1:37" s="8" customFormat="1" ht="72" customHeight="1" x14ac:dyDescent="0.35">
      <c r="A52" s="6"/>
      <c r="B52" s="6" t="s">
        <v>140</v>
      </c>
      <c r="C52" s="6" t="str">
        <f t="shared" si="4"/>
        <v>N0000</v>
      </c>
      <c r="D52" s="6" t="s">
        <v>141</v>
      </c>
      <c r="E52" s="6" t="s">
        <v>70</v>
      </c>
      <c r="F52" s="6" t="s">
        <v>103</v>
      </c>
      <c r="G52" s="6" t="s">
        <v>39</v>
      </c>
      <c r="H52" s="7">
        <v>6</v>
      </c>
      <c r="I52" s="7">
        <v>11</v>
      </c>
      <c r="J52" s="7">
        <v>10</v>
      </c>
      <c r="K52" s="7">
        <v>15</v>
      </c>
      <c r="L52" s="7">
        <v>11</v>
      </c>
      <c r="M52" s="7">
        <v>9</v>
      </c>
      <c r="N52" s="7">
        <v>3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>
        <v>65</v>
      </c>
      <c r="AF52" s="21">
        <v>445</v>
      </c>
      <c r="AG52" s="21">
        <f t="shared" si="7"/>
        <v>28925</v>
      </c>
      <c r="AH52" s="21">
        <f t="shared" si="8"/>
        <v>86.777213928400002</v>
      </c>
      <c r="AI52" s="21">
        <f t="shared" si="9"/>
        <v>5640.5189053459999</v>
      </c>
      <c r="AJ52" s="25">
        <f t="shared" si="5"/>
        <v>76.793994626902659</v>
      </c>
      <c r="AK52" s="25">
        <f t="shared" si="10"/>
        <v>4991.6096507486727</v>
      </c>
    </row>
    <row r="53" spans="1:37" s="8" customFormat="1" ht="72" customHeight="1" x14ac:dyDescent="0.35">
      <c r="A53" s="6"/>
      <c r="B53" s="6" t="s">
        <v>142</v>
      </c>
      <c r="C53" s="6" t="str">
        <f t="shared" si="4"/>
        <v>HW3GJ</v>
      </c>
      <c r="D53" s="6" t="s">
        <v>143</v>
      </c>
      <c r="E53" s="6" t="s">
        <v>144</v>
      </c>
      <c r="F53" s="6" t="s">
        <v>103</v>
      </c>
      <c r="G53" s="6" t="s">
        <v>39</v>
      </c>
      <c r="H53" s="7">
        <v>9</v>
      </c>
      <c r="I53" s="7">
        <v>10</v>
      </c>
      <c r="J53" s="7">
        <v>11</v>
      </c>
      <c r="K53" s="7">
        <v>7</v>
      </c>
      <c r="L53" s="7">
        <v>6</v>
      </c>
      <c r="M53" s="7">
        <v>4</v>
      </c>
      <c r="N53" s="7">
        <v>2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>
        <v>49</v>
      </c>
      <c r="AF53" s="21">
        <v>620</v>
      </c>
      <c r="AG53" s="21">
        <f t="shared" si="7"/>
        <v>30380</v>
      </c>
      <c r="AH53" s="21">
        <f t="shared" si="8"/>
        <v>120.9030845744</v>
      </c>
      <c r="AI53" s="21">
        <f t="shared" si="9"/>
        <v>5924.2511441455999</v>
      </c>
      <c r="AJ53" s="25">
        <f t="shared" si="5"/>
        <v>106.9938801543363</v>
      </c>
      <c r="AK53" s="25">
        <f t="shared" si="10"/>
        <v>5242.7001275624789</v>
      </c>
    </row>
    <row r="54" spans="1:37" s="8" customFormat="1" ht="72" customHeight="1" x14ac:dyDescent="0.35">
      <c r="A54" s="6"/>
      <c r="B54" s="10" t="s">
        <v>145</v>
      </c>
      <c r="C54" s="6" t="str">
        <f t="shared" si="4"/>
        <v>HN1MM</v>
      </c>
      <c r="D54" s="6" t="s">
        <v>146</v>
      </c>
      <c r="E54" s="6" t="s">
        <v>147</v>
      </c>
      <c r="F54" s="6" t="s">
        <v>103</v>
      </c>
      <c r="G54" s="6" t="s">
        <v>39</v>
      </c>
      <c r="H54" s="7">
        <v>2</v>
      </c>
      <c r="I54" s="7"/>
      <c r="J54" s="7"/>
      <c r="K54" s="7"/>
      <c r="L54" s="7">
        <v>2</v>
      </c>
      <c r="M54" s="7">
        <v>3</v>
      </c>
      <c r="N54" s="7">
        <v>1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>
        <v>8</v>
      </c>
      <c r="AF54" s="21">
        <v>390</v>
      </c>
      <c r="AG54" s="21">
        <f t="shared" si="7"/>
        <v>3120</v>
      </c>
      <c r="AH54" s="21">
        <f t="shared" si="8"/>
        <v>76.051940296799998</v>
      </c>
      <c r="AI54" s="21">
        <f t="shared" si="9"/>
        <v>608.41552237439998</v>
      </c>
      <c r="AJ54" s="25">
        <f t="shared" si="5"/>
        <v>67.302602032566369</v>
      </c>
      <c r="AK54" s="25">
        <f t="shared" si="10"/>
        <v>538.42081626053096</v>
      </c>
    </row>
    <row r="55" spans="1:37" s="8" customFormat="1" ht="72" customHeight="1" x14ac:dyDescent="0.35">
      <c r="A55" s="6"/>
      <c r="B55" s="6" t="s">
        <v>148</v>
      </c>
      <c r="C55" s="6" t="str">
        <f t="shared" si="4"/>
        <v>HG1PP</v>
      </c>
      <c r="D55" s="6" t="s">
        <v>149</v>
      </c>
      <c r="E55" s="6" t="s">
        <v>150</v>
      </c>
      <c r="F55" s="6" t="s">
        <v>103</v>
      </c>
      <c r="G55" s="6" t="s">
        <v>39</v>
      </c>
      <c r="H55" s="7">
        <v>6</v>
      </c>
      <c r="I55" s="7">
        <v>7</v>
      </c>
      <c r="J55" s="7">
        <v>13</v>
      </c>
      <c r="K55" s="7">
        <v>12</v>
      </c>
      <c r="L55" s="7">
        <v>9</v>
      </c>
      <c r="M55" s="7">
        <v>9</v>
      </c>
      <c r="N55" s="7">
        <v>8</v>
      </c>
      <c r="O55" s="7">
        <v>2</v>
      </c>
      <c r="P55" s="7">
        <v>1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>
        <v>67</v>
      </c>
      <c r="AF55" s="21">
        <v>390</v>
      </c>
      <c r="AG55" s="21">
        <f t="shared" si="7"/>
        <v>26130</v>
      </c>
      <c r="AH55" s="21">
        <f t="shared" si="8"/>
        <v>76.051940296799998</v>
      </c>
      <c r="AI55" s="21">
        <f t="shared" si="9"/>
        <v>5095.4799998855997</v>
      </c>
      <c r="AJ55" s="25">
        <f t="shared" si="5"/>
        <v>67.302602032566369</v>
      </c>
      <c r="AK55" s="25">
        <f t="shared" si="10"/>
        <v>4509.2743361819466</v>
      </c>
    </row>
    <row r="56" spans="1:37" s="8" customFormat="1" ht="72" customHeight="1" x14ac:dyDescent="0.35">
      <c r="A56" s="6"/>
      <c r="B56" s="6" t="s">
        <v>151</v>
      </c>
      <c r="C56" s="6" t="str">
        <f t="shared" si="4"/>
        <v>HG1OU</v>
      </c>
      <c r="D56" s="6" t="s">
        <v>152</v>
      </c>
      <c r="E56" s="6" t="s">
        <v>153</v>
      </c>
      <c r="F56" s="6" t="s">
        <v>103</v>
      </c>
      <c r="G56" s="6" t="s">
        <v>39</v>
      </c>
      <c r="H56" s="7">
        <v>5</v>
      </c>
      <c r="I56" s="7">
        <v>5</v>
      </c>
      <c r="J56" s="7">
        <v>9</v>
      </c>
      <c r="K56" s="7">
        <v>5</v>
      </c>
      <c r="L56" s="7">
        <v>12</v>
      </c>
      <c r="M56" s="7">
        <v>9</v>
      </c>
      <c r="N56" s="7">
        <v>2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>
        <v>47</v>
      </c>
      <c r="AF56" s="21">
        <v>330</v>
      </c>
      <c r="AG56" s="21">
        <f t="shared" si="7"/>
        <v>15510</v>
      </c>
      <c r="AH56" s="21">
        <f t="shared" si="8"/>
        <v>64.351641789600009</v>
      </c>
      <c r="AI56" s="21">
        <f t="shared" si="9"/>
        <v>3024.5271641112004</v>
      </c>
      <c r="AJ56" s="25">
        <f t="shared" si="5"/>
        <v>56.94835556601771</v>
      </c>
      <c r="AK56" s="25">
        <f t="shared" si="10"/>
        <v>2676.5727116028324</v>
      </c>
    </row>
    <row r="57" spans="1:37" s="8" customFormat="1" ht="72" customHeight="1" x14ac:dyDescent="0.35">
      <c r="A57" s="6"/>
      <c r="B57" s="6" t="s">
        <v>154</v>
      </c>
      <c r="C57" s="6" t="str">
        <f t="shared" si="4"/>
        <v>W0800</v>
      </c>
      <c r="D57" s="6" t="s">
        <v>155</v>
      </c>
      <c r="E57" s="6" t="s">
        <v>130</v>
      </c>
      <c r="F57" s="6" t="s">
        <v>103</v>
      </c>
      <c r="G57" s="6" t="s">
        <v>39</v>
      </c>
      <c r="H57" s="7">
        <v>1</v>
      </c>
      <c r="I57" s="7">
        <v>3</v>
      </c>
      <c r="J57" s="7">
        <v>4</v>
      </c>
      <c r="K57" s="7">
        <v>2</v>
      </c>
      <c r="L57" s="7">
        <v>2</v>
      </c>
      <c r="M57" s="7">
        <v>1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>
        <v>13</v>
      </c>
      <c r="AF57" s="21">
        <v>725</v>
      </c>
      <c r="AG57" s="21">
        <f t="shared" si="7"/>
        <v>9425</v>
      </c>
      <c r="AH57" s="21">
        <f t="shared" si="8"/>
        <v>141.37860696199999</v>
      </c>
      <c r="AI57" s="21">
        <f t="shared" si="9"/>
        <v>1837.921890506</v>
      </c>
      <c r="AJ57" s="25">
        <f t="shared" si="5"/>
        <v>125.11381147079646</v>
      </c>
      <c r="AK57" s="25">
        <f t="shared" si="10"/>
        <v>1626.479549120354</v>
      </c>
    </row>
    <row r="58" spans="1:37" s="8" customFormat="1" ht="72" customHeight="1" x14ac:dyDescent="0.35">
      <c r="A58" s="6"/>
      <c r="B58" s="6" t="s">
        <v>156</v>
      </c>
      <c r="C58" s="6" t="str">
        <f t="shared" si="4"/>
        <v>S8290</v>
      </c>
      <c r="D58" s="6" t="s">
        <v>157</v>
      </c>
      <c r="E58" s="6" t="s">
        <v>137</v>
      </c>
      <c r="F58" s="6" t="s">
        <v>103</v>
      </c>
      <c r="G58" s="6" t="s">
        <v>39</v>
      </c>
      <c r="H58" s="7">
        <v>2</v>
      </c>
      <c r="I58" s="7">
        <v>1</v>
      </c>
      <c r="J58" s="7">
        <v>5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8</v>
      </c>
      <c r="AF58" s="21">
        <v>645</v>
      </c>
      <c r="AG58" s="21">
        <f t="shared" si="7"/>
        <v>5160</v>
      </c>
      <c r="AH58" s="21">
        <f t="shared" si="8"/>
        <v>125.77820895240001</v>
      </c>
      <c r="AI58" s="21">
        <f t="shared" si="9"/>
        <v>1006.2256716192001</v>
      </c>
      <c r="AJ58" s="25">
        <f t="shared" si="5"/>
        <v>111.30814951539824</v>
      </c>
      <c r="AK58" s="25">
        <f t="shared" si="10"/>
        <v>890.46519612318593</v>
      </c>
    </row>
    <row r="59" spans="1:37" s="8" customFormat="1" ht="72" customHeight="1" x14ac:dyDescent="0.35">
      <c r="A59" s="6"/>
      <c r="B59" s="6" t="s">
        <v>158</v>
      </c>
      <c r="C59" s="6" t="str">
        <f t="shared" si="4"/>
        <v>S9000</v>
      </c>
      <c r="D59" s="6" t="s">
        <v>159</v>
      </c>
      <c r="E59" s="6" t="s">
        <v>37</v>
      </c>
      <c r="F59" s="6" t="s">
        <v>103</v>
      </c>
      <c r="G59" s="6" t="s">
        <v>59</v>
      </c>
      <c r="H59" s="7"/>
      <c r="I59" s="7">
        <v>1</v>
      </c>
      <c r="J59" s="7">
        <v>1</v>
      </c>
      <c r="K59" s="7"/>
      <c r="L59" s="7">
        <v>1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>
        <v>3</v>
      </c>
      <c r="AF59" s="21">
        <v>3865</v>
      </c>
      <c r="AG59" s="21">
        <f t="shared" si="7"/>
        <v>11595</v>
      </c>
      <c r="AH59" s="21">
        <f t="shared" si="8"/>
        <v>753.69422883879997</v>
      </c>
      <c r="AI59" s="21">
        <f t="shared" si="9"/>
        <v>2261.0826865163999</v>
      </c>
      <c r="AJ59" s="25">
        <f t="shared" si="5"/>
        <v>666.98604322017707</v>
      </c>
      <c r="AK59" s="25">
        <f t="shared" si="10"/>
        <v>2000.9581296605311</v>
      </c>
    </row>
    <row r="60" spans="1:37" s="8" customFormat="1" ht="72" customHeight="1" x14ac:dyDescent="0.35">
      <c r="A60" s="6"/>
      <c r="B60" s="6" t="s">
        <v>160</v>
      </c>
      <c r="C60" s="6" t="str">
        <f t="shared" si="4"/>
        <v>S9000</v>
      </c>
      <c r="D60" s="6" t="s">
        <v>161</v>
      </c>
      <c r="E60" s="6" t="s">
        <v>37</v>
      </c>
      <c r="F60" s="6" t="s">
        <v>103</v>
      </c>
      <c r="G60" s="6" t="s">
        <v>59</v>
      </c>
      <c r="H60" s="7">
        <v>1</v>
      </c>
      <c r="I60" s="7">
        <v>1</v>
      </c>
      <c r="J60" s="7"/>
      <c r="K60" s="7"/>
      <c r="L60" s="7">
        <v>1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>
        <v>3</v>
      </c>
      <c r="AF60" s="21">
        <v>2525</v>
      </c>
      <c r="AG60" s="21">
        <f t="shared" si="7"/>
        <v>7575</v>
      </c>
      <c r="AH60" s="21">
        <f t="shared" si="8"/>
        <v>492.387562178</v>
      </c>
      <c r="AI60" s="21">
        <f t="shared" si="9"/>
        <v>1477.1626865339999</v>
      </c>
      <c r="AJ60" s="25">
        <f t="shared" si="5"/>
        <v>435.74120546725669</v>
      </c>
      <c r="AK60" s="25">
        <f t="shared" si="10"/>
        <v>1307.22361640177</v>
      </c>
    </row>
    <row r="61" spans="1:37" s="8" customFormat="1" ht="72" customHeight="1" x14ac:dyDescent="0.35">
      <c r="A61" s="6"/>
      <c r="B61" s="6" t="s">
        <v>162</v>
      </c>
      <c r="C61" s="6" t="str">
        <f t="shared" si="4"/>
        <v>S9000</v>
      </c>
      <c r="D61" s="6" t="s">
        <v>163</v>
      </c>
      <c r="E61" s="6" t="s">
        <v>37</v>
      </c>
      <c r="F61" s="6" t="s">
        <v>103</v>
      </c>
      <c r="G61" s="6" t="s">
        <v>59</v>
      </c>
      <c r="H61" s="7">
        <v>1</v>
      </c>
      <c r="I61" s="7">
        <v>1</v>
      </c>
      <c r="J61" s="7">
        <v>2</v>
      </c>
      <c r="K61" s="7">
        <v>1</v>
      </c>
      <c r="L61" s="7">
        <v>1</v>
      </c>
      <c r="M61" s="7">
        <v>2</v>
      </c>
      <c r="N61" s="7">
        <v>1</v>
      </c>
      <c r="O61" s="7">
        <v>1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>
        <v>10</v>
      </c>
      <c r="AF61" s="21">
        <v>2075</v>
      </c>
      <c r="AG61" s="21">
        <f t="shared" si="7"/>
        <v>20750</v>
      </c>
      <c r="AH61" s="21">
        <f t="shared" si="8"/>
        <v>404.635323374</v>
      </c>
      <c r="AI61" s="21">
        <f t="shared" si="9"/>
        <v>4046.3532337400002</v>
      </c>
      <c r="AJ61" s="25">
        <f t="shared" si="5"/>
        <v>358.08435696814161</v>
      </c>
      <c r="AK61" s="25">
        <f t="shared" si="10"/>
        <v>3580.8435696814158</v>
      </c>
    </row>
    <row r="62" spans="1:37" s="8" customFormat="1" ht="72" customHeight="1" x14ac:dyDescent="0.35">
      <c r="A62" s="6"/>
      <c r="B62" s="6" t="s">
        <v>164</v>
      </c>
      <c r="C62" s="6" t="str">
        <f t="shared" si="4"/>
        <v>S8250</v>
      </c>
      <c r="D62" s="6" t="s">
        <v>165</v>
      </c>
      <c r="E62" s="6" t="s">
        <v>166</v>
      </c>
      <c r="F62" s="6" t="s">
        <v>103</v>
      </c>
      <c r="G62" s="6" t="s">
        <v>59</v>
      </c>
      <c r="H62" s="7">
        <v>3</v>
      </c>
      <c r="I62" s="7">
        <v>3</v>
      </c>
      <c r="J62" s="7">
        <v>3</v>
      </c>
      <c r="K62" s="7">
        <v>3</v>
      </c>
      <c r="L62" s="7">
        <v>4</v>
      </c>
      <c r="M62" s="7">
        <v>2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>
        <v>18</v>
      </c>
      <c r="AF62" s="21">
        <v>1005</v>
      </c>
      <c r="AG62" s="21">
        <f t="shared" si="7"/>
        <v>18090</v>
      </c>
      <c r="AH62" s="21">
        <f t="shared" si="8"/>
        <v>195.9799999956</v>
      </c>
      <c r="AI62" s="21">
        <f t="shared" si="9"/>
        <v>3527.6399999207997</v>
      </c>
      <c r="AJ62" s="25">
        <f t="shared" si="5"/>
        <v>173.43362831469028</v>
      </c>
      <c r="AK62" s="25">
        <f t="shared" si="10"/>
        <v>3121.8053096644253</v>
      </c>
    </row>
    <row r="63" spans="1:37" s="8" customFormat="1" ht="72" customHeight="1" x14ac:dyDescent="0.35">
      <c r="A63" s="6"/>
      <c r="B63" s="10" t="s">
        <v>167</v>
      </c>
      <c r="C63" s="6" t="str">
        <f t="shared" si="4"/>
        <v>S9006</v>
      </c>
      <c r="D63" s="6" t="s">
        <v>168</v>
      </c>
      <c r="E63" s="6" t="s">
        <v>169</v>
      </c>
      <c r="F63" s="6" t="s">
        <v>103</v>
      </c>
      <c r="G63" s="6" t="s">
        <v>59</v>
      </c>
      <c r="H63" s="7">
        <v>1</v>
      </c>
      <c r="I63" s="7">
        <v>5</v>
      </c>
      <c r="J63" s="7">
        <v>5</v>
      </c>
      <c r="K63" s="7">
        <v>6</v>
      </c>
      <c r="L63" s="7">
        <v>2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>
        <v>19</v>
      </c>
      <c r="AF63" s="21">
        <v>980</v>
      </c>
      <c r="AG63" s="21">
        <f t="shared" si="7"/>
        <v>18620</v>
      </c>
      <c r="AH63" s="21">
        <f t="shared" si="8"/>
        <v>191.10487561760002</v>
      </c>
      <c r="AI63" s="21">
        <f t="shared" si="9"/>
        <v>3630.9926367344001</v>
      </c>
      <c r="AJ63" s="25">
        <f t="shared" si="5"/>
        <v>169.11935895362834</v>
      </c>
      <c r="AK63" s="25">
        <f t="shared" si="10"/>
        <v>3213.2678201189383</v>
      </c>
    </row>
    <row r="64" spans="1:37" s="8" customFormat="1" ht="72" customHeight="1" x14ac:dyDescent="0.35">
      <c r="A64" s="6"/>
      <c r="B64" s="6" t="s">
        <v>170</v>
      </c>
      <c r="C64" s="6" t="str">
        <f t="shared" si="4"/>
        <v>FA441</v>
      </c>
      <c r="D64" s="6" t="s">
        <v>171</v>
      </c>
      <c r="E64" s="6" t="s">
        <v>113</v>
      </c>
      <c r="F64" s="6" t="s">
        <v>103</v>
      </c>
      <c r="G64" s="6" t="s">
        <v>172</v>
      </c>
      <c r="H64" s="7">
        <v>7</v>
      </c>
      <c r="I64" s="7">
        <v>13</v>
      </c>
      <c r="J64" s="7">
        <v>4</v>
      </c>
      <c r="K64" s="7">
        <v>3</v>
      </c>
      <c r="L64" s="7">
        <v>5</v>
      </c>
      <c r="M64" s="7">
        <v>1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>
        <v>33</v>
      </c>
      <c r="AF64" s="21">
        <v>780</v>
      </c>
      <c r="AG64" s="21">
        <f t="shared" si="7"/>
        <v>25740</v>
      </c>
      <c r="AH64" s="21">
        <f t="shared" si="8"/>
        <v>152.1038805936</v>
      </c>
      <c r="AI64" s="21">
        <f t="shared" si="9"/>
        <v>5019.4280595887994</v>
      </c>
      <c r="AJ64" s="25">
        <f t="shared" si="5"/>
        <v>134.60520406513274</v>
      </c>
      <c r="AK64" s="25">
        <f t="shared" si="10"/>
        <v>4441.9717341493806</v>
      </c>
    </row>
    <row r="65" spans="1:37" s="8" customFormat="1" ht="72" customHeight="1" x14ac:dyDescent="0.35">
      <c r="A65" s="6"/>
      <c r="B65" s="6" t="s">
        <v>173</v>
      </c>
      <c r="C65" s="6" t="str">
        <f t="shared" si="4"/>
        <v>S9002</v>
      </c>
      <c r="D65" s="6" t="s">
        <v>174</v>
      </c>
      <c r="E65" s="6" t="s">
        <v>37</v>
      </c>
      <c r="F65" s="6" t="s">
        <v>103</v>
      </c>
      <c r="G65" s="6" t="s">
        <v>63</v>
      </c>
      <c r="H65" s="7">
        <v>1</v>
      </c>
      <c r="I65" s="7">
        <v>2</v>
      </c>
      <c r="J65" s="7">
        <v>2</v>
      </c>
      <c r="K65" s="7">
        <v>3</v>
      </c>
      <c r="L65" s="7">
        <v>2</v>
      </c>
      <c r="M65" s="7">
        <v>3</v>
      </c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>
        <v>13</v>
      </c>
      <c r="AF65" s="21">
        <v>1115</v>
      </c>
      <c r="AG65" s="21">
        <f t="shared" si="7"/>
        <v>14495</v>
      </c>
      <c r="AH65" s="21">
        <f t="shared" si="8"/>
        <v>217.4305472588</v>
      </c>
      <c r="AI65" s="21">
        <f t="shared" si="9"/>
        <v>2826.5971143644001</v>
      </c>
      <c r="AJ65" s="25">
        <f t="shared" si="5"/>
        <v>192.41641350336286</v>
      </c>
      <c r="AK65" s="25">
        <f t="shared" si="10"/>
        <v>2501.4133755437174</v>
      </c>
    </row>
    <row r="66" spans="1:37" s="8" customFormat="1" ht="72" customHeight="1" x14ac:dyDescent="0.35">
      <c r="A66" s="6"/>
      <c r="B66" s="6" t="s">
        <v>175</v>
      </c>
      <c r="C66" s="6" t="str">
        <f t="shared" si="4"/>
        <v>S9000</v>
      </c>
      <c r="D66" s="6" t="s">
        <v>176</v>
      </c>
      <c r="E66" s="6" t="s">
        <v>37</v>
      </c>
      <c r="F66" s="6" t="s">
        <v>103</v>
      </c>
      <c r="G66" s="6" t="s">
        <v>177</v>
      </c>
      <c r="H66" s="7">
        <v>7</v>
      </c>
      <c r="I66" s="7">
        <v>10</v>
      </c>
      <c r="J66" s="7">
        <v>10</v>
      </c>
      <c r="K66" s="7">
        <v>11</v>
      </c>
      <c r="L66" s="7">
        <v>5</v>
      </c>
      <c r="M66" s="7">
        <v>4</v>
      </c>
      <c r="N66" s="7">
        <v>3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>
        <v>50</v>
      </c>
      <c r="AF66" s="21">
        <v>730</v>
      </c>
      <c r="AG66" s="21">
        <f t="shared" si="7"/>
        <v>36500</v>
      </c>
      <c r="AH66" s="21">
        <f t="shared" si="8"/>
        <v>142.35363183760001</v>
      </c>
      <c r="AI66" s="21">
        <f t="shared" si="9"/>
        <v>7117.6815918800003</v>
      </c>
      <c r="AJ66" s="25">
        <f t="shared" si="5"/>
        <v>125.97666534300886</v>
      </c>
      <c r="AK66" s="25">
        <f t="shared" si="10"/>
        <v>6298.8332671504431</v>
      </c>
    </row>
    <row r="67" spans="1:37" s="8" customFormat="1" ht="72" customHeight="1" x14ac:dyDescent="0.35">
      <c r="A67" s="6"/>
      <c r="B67" s="6" t="s">
        <v>178</v>
      </c>
      <c r="C67" s="6" t="str">
        <f t="shared" si="4"/>
        <v>V0234</v>
      </c>
      <c r="D67" s="6" t="s">
        <v>179</v>
      </c>
      <c r="E67" s="6" t="s">
        <v>180</v>
      </c>
      <c r="F67" s="6" t="s">
        <v>103</v>
      </c>
      <c r="G67" s="6" t="s">
        <v>177</v>
      </c>
      <c r="H67" s="7">
        <v>3</v>
      </c>
      <c r="I67" s="7">
        <v>4</v>
      </c>
      <c r="J67" s="7">
        <v>4</v>
      </c>
      <c r="K67" s="7">
        <v>3</v>
      </c>
      <c r="L67" s="7">
        <v>3</v>
      </c>
      <c r="M67" s="7">
        <v>2</v>
      </c>
      <c r="N67" s="7">
        <v>1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>
        <v>20</v>
      </c>
      <c r="AF67" s="21">
        <v>615</v>
      </c>
      <c r="AG67" s="21">
        <f t="shared" si="7"/>
        <v>12300</v>
      </c>
      <c r="AH67" s="21">
        <f t="shared" si="8"/>
        <v>119.9280596988</v>
      </c>
      <c r="AI67" s="21">
        <f t="shared" si="9"/>
        <v>2398.5611939760001</v>
      </c>
      <c r="AJ67" s="25">
        <f t="shared" si="5"/>
        <v>106.1310262821239</v>
      </c>
      <c r="AK67" s="25">
        <f t="shared" si="10"/>
        <v>2122.6205256424778</v>
      </c>
    </row>
    <row r="68" spans="1:37" s="8" customFormat="1" ht="72" customHeight="1" x14ac:dyDescent="0.35">
      <c r="A68" s="6"/>
      <c r="B68" s="6" t="s">
        <v>178</v>
      </c>
      <c r="C68" s="6" t="str">
        <f t="shared" si="4"/>
        <v>V0336</v>
      </c>
      <c r="D68" s="6" t="s">
        <v>181</v>
      </c>
      <c r="E68" s="6" t="s">
        <v>182</v>
      </c>
      <c r="F68" s="6" t="s">
        <v>103</v>
      </c>
      <c r="G68" s="6" t="s">
        <v>177</v>
      </c>
      <c r="H68" s="7">
        <v>2</v>
      </c>
      <c r="I68" s="7">
        <v>3</v>
      </c>
      <c r="J68" s="7">
        <v>3</v>
      </c>
      <c r="K68" s="7">
        <v>4</v>
      </c>
      <c r="L68" s="7">
        <v>3</v>
      </c>
      <c r="M68" s="7">
        <v>2</v>
      </c>
      <c r="N68" s="7">
        <v>2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>
        <v>19</v>
      </c>
      <c r="AF68" s="21">
        <v>615</v>
      </c>
      <c r="AG68" s="21">
        <f t="shared" si="7"/>
        <v>11685</v>
      </c>
      <c r="AH68" s="21">
        <f t="shared" si="8"/>
        <v>119.9280596988</v>
      </c>
      <c r="AI68" s="21">
        <f t="shared" si="9"/>
        <v>2278.6331342772</v>
      </c>
      <c r="AJ68" s="25">
        <f t="shared" si="5"/>
        <v>106.1310262821239</v>
      </c>
      <c r="AK68" s="25">
        <f t="shared" si="10"/>
        <v>2016.4894993603541</v>
      </c>
    </row>
    <row r="69" spans="1:37" s="8" customFormat="1" ht="72" customHeight="1" x14ac:dyDescent="0.35">
      <c r="A69" s="6"/>
      <c r="B69" s="6" t="s">
        <v>183</v>
      </c>
      <c r="C69" s="6" t="str">
        <f t="shared" si="4"/>
        <v>S8350</v>
      </c>
      <c r="D69" s="6" t="s">
        <v>184</v>
      </c>
      <c r="E69" s="6" t="s">
        <v>185</v>
      </c>
      <c r="F69" s="6" t="s">
        <v>103</v>
      </c>
      <c r="G69" s="6" t="s">
        <v>177</v>
      </c>
      <c r="H69" s="7">
        <v>4</v>
      </c>
      <c r="I69" s="7">
        <v>2</v>
      </c>
      <c r="J69" s="7">
        <v>2</v>
      </c>
      <c r="K69" s="7"/>
      <c r="L69" s="7"/>
      <c r="M69" s="7"/>
      <c r="N69" s="7"/>
      <c r="O69" s="7">
        <v>1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>
        <v>9</v>
      </c>
      <c r="AF69" s="21">
        <v>1005</v>
      </c>
      <c r="AG69" s="21">
        <f t="shared" si="7"/>
        <v>9045</v>
      </c>
      <c r="AH69" s="21">
        <f t="shared" si="8"/>
        <v>195.9799999956</v>
      </c>
      <c r="AI69" s="21">
        <f t="shared" si="9"/>
        <v>1763.8199999603999</v>
      </c>
      <c r="AJ69" s="25">
        <f t="shared" si="5"/>
        <v>173.43362831469028</v>
      </c>
      <c r="AK69" s="25">
        <f t="shared" si="10"/>
        <v>1560.9026548322126</v>
      </c>
    </row>
    <row r="70" spans="1:37" s="8" customFormat="1" ht="72" customHeight="1" x14ac:dyDescent="0.35">
      <c r="A70" s="6"/>
      <c r="B70" s="6" t="s">
        <v>186</v>
      </c>
      <c r="C70" s="6" t="str">
        <f t="shared" si="4"/>
        <v>S9000</v>
      </c>
      <c r="D70" s="6" t="s">
        <v>187</v>
      </c>
      <c r="E70" s="6" t="s">
        <v>37</v>
      </c>
      <c r="F70" s="6" t="s">
        <v>103</v>
      </c>
      <c r="G70" s="6" t="s">
        <v>188</v>
      </c>
      <c r="H70" s="7">
        <v>1</v>
      </c>
      <c r="I70" s="7">
        <v>2</v>
      </c>
      <c r="J70" s="7">
        <v>4</v>
      </c>
      <c r="K70" s="7">
        <v>4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>
        <v>11</v>
      </c>
      <c r="AF70" s="21">
        <v>780</v>
      </c>
      <c r="AG70" s="21">
        <f t="shared" si="7"/>
        <v>8580</v>
      </c>
      <c r="AH70" s="21">
        <f t="shared" si="8"/>
        <v>152.1038805936</v>
      </c>
      <c r="AI70" s="21">
        <f t="shared" si="9"/>
        <v>1673.1426865296</v>
      </c>
      <c r="AJ70" s="25">
        <f t="shared" si="5"/>
        <v>134.60520406513274</v>
      </c>
      <c r="AK70" s="25">
        <f t="shared" si="10"/>
        <v>1480.6572447164601</v>
      </c>
    </row>
    <row r="71" spans="1:37" s="8" customFormat="1" ht="72" customHeight="1" x14ac:dyDescent="0.35">
      <c r="A71" s="6"/>
      <c r="B71" s="6" t="s">
        <v>189</v>
      </c>
      <c r="C71" s="6" t="str">
        <f t="shared" si="4"/>
        <v>89690</v>
      </c>
      <c r="D71" s="6" t="s">
        <v>190</v>
      </c>
      <c r="E71" s="6" t="s">
        <v>191</v>
      </c>
      <c r="F71" s="6" t="s">
        <v>192</v>
      </c>
      <c r="G71" s="6" t="s">
        <v>72</v>
      </c>
      <c r="H71" s="7"/>
      <c r="I71" s="7"/>
      <c r="J71" s="7">
        <v>2</v>
      </c>
      <c r="K71" s="7">
        <v>2</v>
      </c>
      <c r="L71" s="7"/>
      <c r="M71" s="7">
        <v>1</v>
      </c>
      <c r="N71" s="7"/>
      <c r="O71" s="7"/>
      <c r="P71" s="7"/>
      <c r="Q71" s="7"/>
      <c r="R71" s="7"/>
      <c r="S71" s="7">
        <v>1</v>
      </c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>
        <v>6</v>
      </c>
      <c r="AF71" s="21">
        <v>1115</v>
      </c>
      <c r="AG71" s="21">
        <f t="shared" si="7"/>
        <v>6690</v>
      </c>
      <c r="AH71" s="21">
        <f t="shared" si="8"/>
        <v>217.4305472588</v>
      </c>
      <c r="AI71" s="21">
        <f t="shared" si="9"/>
        <v>1304.5832835527999</v>
      </c>
      <c r="AJ71" s="25">
        <f t="shared" si="5"/>
        <v>192.41641350336286</v>
      </c>
      <c r="AK71" s="25">
        <f t="shared" si="10"/>
        <v>1154.4984810201772</v>
      </c>
    </row>
    <row r="72" spans="1:37" s="8" customFormat="1" ht="72" customHeight="1" x14ac:dyDescent="0.35">
      <c r="A72" s="6"/>
      <c r="B72" s="6" t="s">
        <v>189</v>
      </c>
      <c r="C72" s="6" t="str">
        <f t="shared" ref="C72" si="11">MID(D72,12,5)</f>
        <v>89697</v>
      </c>
      <c r="D72" s="6" t="s">
        <v>193</v>
      </c>
      <c r="E72" s="6" t="s">
        <v>194</v>
      </c>
      <c r="F72" s="6" t="s">
        <v>192</v>
      </c>
      <c r="G72" s="6" t="s">
        <v>72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>
        <v>3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>
        <v>3</v>
      </c>
      <c r="AF72" s="21">
        <v>1115</v>
      </c>
      <c r="AG72" s="21">
        <f t="shared" si="7"/>
        <v>3345</v>
      </c>
      <c r="AH72" s="21">
        <f t="shared" si="8"/>
        <v>217.4305472588</v>
      </c>
      <c r="AI72" s="21">
        <f t="shared" si="9"/>
        <v>652.29164177639996</v>
      </c>
      <c r="AJ72" s="25">
        <f t="shared" si="5"/>
        <v>192.41641350336286</v>
      </c>
      <c r="AK72" s="25">
        <f t="shared" si="10"/>
        <v>577.24924051008861</v>
      </c>
    </row>
    <row r="73" spans="1:37" s="8" customFormat="1" ht="72" customHeight="1" x14ac:dyDescent="0.35">
      <c r="A73" s="6"/>
      <c r="B73" s="6" t="s">
        <v>195</v>
      </c>
      <c r="C73" s="6" t="str">
        <f t="shared" si="4"/>
        <v>HAV64</v>
      </c>
      <c r="D73" s="6" t="s">
        <v>196</v>
      </c>
      <c r="E73" s="6" t="s">
        <v>197</v>
      </c>
      <c r="F73" s="6" t="s">
        <v>192</v>
      </c>
      <c r="G73" s="6" t="s">
        <v>75</v>
      </c>
      <c r="H73" s="7"/>
      <c r="I73" s="7"/>
      <c r="J73" s="7"/>
      <c r="K73" s="7">
        <v>1</v>
      </c>
      <c r="L73" s="7"/>
      <c r="M73" s="7"/>
      <c r="N73" s="7">
        <v>1</v>
      </c>
      <c r="O73" s="7">
        <v>1</v>
      </c>
      <c r="P73" s="7"/>
      <c r="Q73" s="7">
        <v>1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>
        <v>4</v>
      </c>
      <c r="AF73" s="21">
        <v>665</v>
      </c>
      <c r="AG73" s="21">
        <f t="shared" si="7"/>
        <v>2660</v>
      </c>
      <c r="AH73" s="21">
        <f t="shared" si="8"/>
        <v>129.6783084548</v>
      </c>
      <c r="AI73" s="21">
        <f t="shared" si="9"/>
        <v>518.71323381920001</v>
      </c>
      <c r="AJ73" s="25">
        <f t="shared" si="5"/>
        <v>114.7595650042478</v>
      </c>
      <c r="AK73" s="25">
        <f t="shared" si="10"/>
        <v>459.03826001699122</v>
      </c>
    </row>
    <row r="74" spans="1:37" s="8" customFormat="1" ht="72" customHeight="1" x14ac:dyDescent="0.35">
      <c r="A74" s="6"/>
      <c r="B74" s="6" t="s">
        <v>198</v>
      </c>
      <c r="C74" s="6" t="str">
        <f t="shared" si="4"/>
        <v>8R144</v>
      </c>
      <c r="D74" s="6" t="s">
        <v>199</v>
      </c>
      <c r="E74" s="6" t="s">
        <v>200</v>
      </c>
      <c r="F74" s="6" t="s">
        <v>192</v>
      </c>
      <c r="G74" s="6" t="s">
        <v>75</v>
      </c>
      <c r="H74" s="7"/>
      <c r="I74" s="7">
        <v>1</v>
      </c>
      <c r="J74" s="7"/>
      <c r="K74" s="7">
        <v>1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>
        <v>2</v>
      </c>
      <c r="AF74" s="21">
        <v>665</v>
      </c>
      <c r="AG74" s="21">
        <f t="shared" si="7"/>
        <v>1330</v>
      </c>
      <c r="AH74" s="21">
        <f t="shared" si="8"/>
        <v>129.6783084548</v>
      </c>
      <c r="AI74" s="21">
        <f t="shared" si="9"/>
        <v>259.35661690960001</v>
      </c>
      <c r="AJ74" s="25">
        <f t="shared" si="5"/>
        <v>114.7595650042478</v>
      </c>
      <c r="AK74" s="25">
        <f t="shared" si="10"/>
        <v>229.51913000849561</v>
      </c>
    </row>
    <row r="75" spans="1:37" s="8" customFormat="1" ht="72" customHeight="1" x14ac:dyDescent="0.35">
      <c r="A75" s="6"/>
      <c r="B75" s="6" t="s">
        <v>201</v>
      </c>
      <c r="C75" s="6" t="str">
        <f t="shared" ref="C75:C124" si="12">MID(D75,12,5)</f>
        <v>8B956</v>
      </c>
      <c r="D75" s="6" t="s">
        <v>202</v>
      </c>
      <c r="E75" s="6" t="s">
        <v>203</v>
      </c>
      <c r="F75" s="6" t="s">
        <v>192</v>
      </c>
      <c r="G75" s="6" t="s">
        <v>75</v>
      </c>
      <c r="H75" s="7"/>
      <c r="I75" s="7">
        <v>2</v>
      </c>
      <c r="J75" s="7"/>
      <c r="K75" s="7">
        <v>2</v>
      </c>
      <c r="L75" s="7">
        <v>1</v>
      </c>
      <c r="M75" s="7">
        <v>1</v>
      </c>
      <c r="N75" s="7">
        <v>1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>
        <v>7</v>
      </c>
      <c r="AF75" s="21">
        <v>665</v>
      </c>
      <c r="AG75" s="21">
        <f t="shared" si="7"/>
        <v>4655</v>
      </c>
      <c r="AH75" s="21">
        <f t="shared" si="8"/>
        <v>129.6783084548</v>
      </c>
      <c r="AI75" s="21">
        <f t="shared" si="9"/>
        <v>907.74815918360002</v>
      </c>
      <c r="AJ75" s="25">
        <f t="shared" si="5"/>
        <v>114.7595650042478</v>
      </c>
      <c r="AK75" s="25">
        <f t="shared" si="10"/>
        <v>803.31695502973457</v>
      </c>
    </row>
    <row r="76" spans="1:37" s="8" customFormat="1" ht="72" customHeight="1" x14ac:dyDescent="0.35">
      <c r="A76" s="6"/>
      <c r="B76" s="6" t="s">
        <v>204</v>
      </c>
      <c r="C76" s="6" t="str">
        <f t="shared" si="12"/>
        <v>80999</v>
      </c>
      <c r="D76" s="6" t="s">
        <v>205</v>
      </c>
      <c r="E76" s="6" t="s">
        <v>70</v>
      </c>
      <c r="F76" s="6" t="s">
        <v>192</v>
      </c>
      <c r="G76" s="6" t="s">
        <v>75</v>
      </c>
      <c r="H76" s="7"/>
      <c r="I76" s="7"/>
      <c r="J76" s="7"/>
      <c r="K76" s="7">
        <v>1</v>
      </c>
      <c r="L76" s="7">
        <v>2</v>
      </c>
      <c r="M76" s="7"/>
      <c r="N76" s="7">
        <v>2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>
        <v>5</v>
      </c>
      <c r="AF76" s="21">
        <v>645</v>
      </c>
      <c r="AG76" s="21">
        <f t="shared" si="7"/>
        <v>3225</v>
      </c>
      <c r="AH76" s="21">
        <f t="shared" si="8"/>
        <v>125.77820895240001</v>
      </c>
      <c r="AI76" s="21">
        <f t="shared" si="9"/>
        <v>628.89104476200009</v>
      </c>
      <c r="AJ76" s="25">
        <f t="shared" si="5"/>
        <v>111.30814951539824</v>
      </c>
      <c r="AK76" s="25">
        <f t="shared" si="10"/>
        <v>556.54074757699118</v>
      </c>
    </row>
    <row r="77" spans="1:37" s="8" customFormat="1" ht="72" customHeight="1" x14ac:dyDescent="0.35">
      <c r="A77" s="6"/>
      <c r="B77" s="6" t="s">
        <v>206</v>
      </c>
      <c r="C77" s="6" t="str">
        <f t="shared" si="12"/>
        <v>HNT42</v>
      </c>
      <c r="D77" s="6" t="s">
        <v>207</v>
      </c>
      <c r="E77" s="6" t="s">
        <v>208</v>
      </c>
      <c r="F77" s="6" t="s">
        <v>192</v>
      </c>
      <c r="G77" s="6" t="s">
        <v>75</v>
      </c>
      <c r="H77" s="7"/>
      <c r="I77" s="7"/>
      <c r="J77" s="7"/>
      <c r="K77" s="7">
        <v>1</v>
      </c>
      <c r="L77" s="7"/>
      <c r="M77" s="7">
        <v>1</v>
      </c>
      <c r="N77" s="7"/>
      <c r="O77" s="7">
        <v>1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>
        <v>3</v>
      </c>
      <c r="AF77" s="21">
        <v>1515</v>
      </c>
      <c r="AG77" s="21">
        <f t="shared" si="7"/>
        <v>4545</v>
      </c>
      <c r="AH77" s="21">
        <f t="shared" si="8"/>
        <v>295.43253730679999</v>
      </c>
      <c r="AI77" s="21">
        <f t="shared" si="9"/>
        <v>886.29761192039996</v>
      </c>
      <c r="AJ77" s="25">
        <f t="shared" si="5"/>
        <v>261.44472328035397</v>
      </c>
      <c r="AK77" s="25">
        <f t="shared" si="10"/>
        <v>784.33416984106191</v>
      </c>
    </row>
    <row r="78" spans="1:37" s="8" customFormat="1" ht="72" customHeight="1" x14ac:dyDescent="0.35">
      <c r="A78" s="6"/>
      <c r="B78" s="6" t="s">
        <v>209</v>
      </c>
      <c r="C78" s="6" t="str">
        <f t="shared" si="12"/>
        <v>80997</v>
      </c>
      <c r="D78" s="6" t="s">
        <v>210</v>
      </c>
      <c r="E78" s="6" t="s">
        <v>211</v>
      </c>
      <c r="F78" s="6" t="s">
        <v>192</v>
      </c>
      <c r="G78" s="6" t="s">
        <v>75</v>
      </c>
      <c r="H78" s="7"/>
      <c r="I78" s="7">
        <v>1</v>
      </c>
      <c r="J78" s="7">
        <v>1</v>
      </c>
      <c r="K78" s="7">
        <v>1</v>
      </c>
      <c r="L78" s="7"/>
      <c r="M78" s="7">
        <v>1</v>
      </c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>
        <v>4</v>
      </c>
      <c r="AF78" s="21">
        <v>1115</v>
      </c>
      <c r="AG78" s="21">
        <f t="shared" si="7"/>
        <v>4460</v>
      </c>
      <c r="AH78" s="21">
        <f t="shared" si="8"/>
        <v>217.4305472588</v>
      </c>
      <c r="AI78" s="21">
        <f t="shared" si="9"/>
        <v>869.72218903520002</v>
      </c>
      <c r="AJ78" s="25">
        <f t="shared" ref="AJ78:AJ130" si="13">SUM(AH78/1.13)</f>
        <v>192.41641350336286</v>
      </c>
      <c r="AK78" s="25">
        <f t="shared" si="10"/>
        <v>769.66565401345144</v>
      </c>
    </row>
    <row r="79" spans="1:37" s="8" customFormat="1" ht="72" customHeight="1" x14ac:dyDescent="0.35">
      <c r="A79" s="6"/>
      <c r="B79" s="6" t="s">
        <v>212</v>
      </c>
      <c r="C79" s="6" t="str">
        <f t="shared" si="12"/>
        <v>80999</v>
      </c>
      <c r="D79" s="6" t="s">
        <v>213</v>
      </c>
      <c r="E79" s="6" t="s">
        <v>70</v>
      </c>
      <c r="F79" s="6" t="s">
        <v>192</v>
      </c>
      <c r="G79" s="6" t="s">
        <v>214</v>
      </c>
      <c r="H79" s="7"/>
      <c r="I79" s="7"/>
      <c r="J79" s="7"/>
      <c r="K79" s="7"/>
      <c r="L79" s="7"/>
      <c r="M79" s="7">
        <v>4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>
        <v>4</v>
      </c>
      <c r="AF79" s="21">
        <v>445</v>
      </c>
      <c r="AG79" s="21">
        <f t="shared" si="7"/>
        <v>1780</v>
      </c>
      <c r="AH79" s="21">
        <f t="shared" si="8"/>
        <v>86.777213928400002</v>
      </c>
      <c r="AI79" s="21">
        <f t="shared" si="9"/>
        <v>347.10885571360001</v>
      </c>
      <c r="AJ79" s="25">
        <f t="shared" si="13"/>
        <v>76.793994626902659</v>
      </c>
      <c r="AK79" s="25">
        <f t="shared" si="10"/>
        <v>307.17597850761064</v>
      </c>
    </row>
    <row r="80" spans="1:37" s="8" customFormat="1" ht="72" customHeight="1" x14ac:dyDescent="0.35">
      <c r="A80" s="6"/>
      <c r="B80" s="6" t="s">
        <v>215</v>
      </c>
      <c r="C80" s="6" t="str">
        <f t="shared" si="12"/>
        <v>80997</v>
      </c>
      <c r="D80" s="6" t="s">
        <v>216</v>
      </c>
      <c r="E80" s="6" t="s">
        <v>211</v>
      </c>
      <c r="F80" s="6" t="s">
        <v>192</v>
      </c>
      <c r="G80" s="6" t="s">
        <v>88</v>
      </c>
      <c r="H80" s="7"/>
      <c r="I80" s="7">
        <v>1</v>
      </c>
      <c r="J80" s="7"/>
      <c r="K80" s="7"/>
      <c r="L80" s="7">
        <v>1</v>
      </c>
      <c r="M80" s="7"/>
      <c r="N80" s="7"/>
      <c r="O80" s="7">
        <v>1</v>
      </c>
      <c r="P80" s="7"/>
      <c r="Q80" s="7"/>
      <c r="R80" s="7">
        <v>1</v>
      </c>
      <c r="S80" s="7">
        <v>1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>
        <v>5</v>
      </c>
      <c r="AF80" s="21">
        <v>780</v>
      </c>
      <c r="AG80" s="21">
        <f t="shared" si="7"/>
        <v>3900</v>
      </c>
      <c r="AH80" s="21">
        <f t="shared" si="8"/>
        <v>152.1038805936</v>
      </c>
      <c r="AI80" s="21">
        <f t="shared" si="9"/>
        <v>760.51940296800001</v>
      </c>
      <c r="AJ80" s="25">
        <f t="shared" si="13"/>
        <v>134.60520406513274</v>
      </c>
      <c r="AK80" s="25">
        <f t="shared" si="10"/>
        <v>673.02602032566369</v>
      </c>
    </row>
    <row r="81" spans="1:37" s="8" customFormat="1" ht="72" customHeight="1" x14ac:dyDescent="0.35">
      <c r="A81" s="6"/>
      <c r="B81" s="6" t="s">
        <v>217</v>
      </c>
      <c r="C81" s="6" t="str">
        <f t="shared" si="12"/>
        <v>HWF57</v>
      </c>
      <c r="D81" s="6" t="s">
        <v>218</v>
      </c>
      <c r="E81" s="6" t="s">
        <v>219</v>
      </c>
      <c r="F81" s="6" t="s">
        <v>192</v>
      </c>
      <c r="G81" s="6" t="s">
        <v>88</v>
      </c>
      <c r="H81" s="7"/>
      <c r="I81" s="7">
        <v>3</v>
      </c>
      <c r="J81" s="7">
        <v>2</v>
      </c>
      <c r="K81" s="7">
        <v>3</v>
      </c>
      <c r="L81" s="7">
        <v>6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>
        <v>14</v>
      </c>
      <c r="AF81" s="21">
        <v>1005</v>
      </c>
      <c r="AG81" s="21">
        <f t="shared" ref="AG81:AG112" si="14">SUM(AF81*AE81)</f>
        <v>14070</v>
      </c>
      <c r="AH81" s="21">
        <f t="shared" ref="AH81:AH112" si="15">SUM(AF81*0.19500497512)</f>
        <v>195.9799999956</v>
      </c>
      <c r="AI81" s="21">
        <f t="shared" ref="AI81:AI112" si="16">SUM(AH81*AE81)</f>
        <v>2743.7199999384002</v>
      </c>
      <c r="AJ81" s="25">
        <f t="shared" si="13"/>
        <v>173.43362831469028</v>
      </c>
      <c r="AK81" s="25">
        <f t="shared" ref="AK81:AK112" si="17">SUM(AJ81*AE81)</f>
        <v>2428.0707964056637</v>
      </c>
    </row>
    <row r="82" spans="1:37" s="8" customFormat="1" ht="72" customHeight="1" x14ac:dyDescent="0.35">
      <c r="A82" s="6"/>
      <c r="B82" s="6" t="s">
        <v>220</v>
      </c>
      <c r="C82" s="6" t="str">
        <f t="shared" si="12"/>
        <v>89689</v>
      </c>
      <c r="D82" s="6" t="s">
        <v>221</v>
      </c>
      <c r="E82" s="6" t="s">
        <v>95</v>
      </c>
      <c r="F82" s="6" t="s">
        <v>192</v>
      </c>
      <c r="G82" s="6" t="s">
        <v>88</v>
      </c>
      <c r="H82" s="7"/>
      <c r="I82" s="7"/>
      <c r="J82" s="7"/>
      <c r="K82" s="7">
        <v>1</v>
      </c>
      <c r="L82" s="7"/>
      <c r="M82" s="7">
        <v>1</v>
      </c>
      <c r="N82" s="7">
        <v>1</v>
      </c>
      <c r="O82" s="7"/>
      <c r="P82" s="7"/>
      <c r="Q82" s="7"/>
      <c r="R82" s="7">
        <v>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>
        <v>4</v>
      </c>
      <c r="AF82" s="21">
        <v>780</v>
      </c>
      <c r="AG82" s="21">
        <f t="shared" si="14"/>
        <v>3120</v>
      </c>
      <c r="AH82" s="21">
        <f t="shared" si="15"/>
        <v>152.1038805936</v>
      </c>
      <c r="AI82" s="21">
        <f t="shared" si="16"/>
        <v>608.41552237439998</v>
      </c>
      <c r="AJ82" s="25">
        <f t="shared" si="13"/>
        <v>134.60520406513274</v>
      </c>
      <c r="AK82" s="25">
        <f t="shared" si="17"/>
        <v>538.42081626053096</v>
      </c>
    </row>
    <row r="83" spans="1:37" s="8" customFormat="1" ht="72" customHeight="1" x14ac:dyDescent="0.35">
      <c r="A83" s="6"/>
      <c r="B83" s="10" t="s">
        <v>222</v>
      </c>
      <c r="C83" s="6" t="str">
        <f t="shared" si="12"/>
        <v>89875</v>
      </c>
      <c r="D83" s="6" t="s">
        <v>223</v>
      </c>
      <c r="E83" s="6" t="s">
        <v>224</v>
      </c>
      <c r="F83" s="6" t="s">
        <v>192</v>
      </c>
      <c r="G83" s="6" t="s">
        <v>88</v>
      </c>
      <c r="H83" s="7"/>
      <c r="I83" s="7"/>
      <c r="J83" s="7">
        <v>1</v>
      </c>
      <c r="K83" s="7">
        <v>2</v>
      </c>
      <c r="L83" s="7"/>
      <c r="M83" s="7">
        <v>2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>
        <v>5</v>
      </c>
      <c r="AF83" s="21">
        <v>505</v>
      </c>
      <c r="AG83" s="21">
        <f t="shared" si="14"/>
        <v>2525</v>
      </c>
      <c r="AH83" s="21">
        <f t="shared" si="15"/>
        <v>98.477512435600005</v>
      </c>
      <c r="AI83" s="21">
        <f t="shared" si="16"/>
        <v>492.38756217800005</v>
      </c>
      <c r="AJ83" s="25">
        <f t="shared" si="13"/>
        <v>87.148241093451347</v>
      </c>
      <c r="AK83" s="25">
        <f t="shared" si="17"/>
        <v>435.74120546725675</v>
      </c>
    </row>
    <row r="84" spans="1:37" s="8" customFormat="1" ht="72" customHeight="1" x14ac:dyDescent="0.35">
      <c r="A84" s="6"/>
      <c r="B84" s="6" t="s">
        <v>225</v>
      </c>
      <c r="C84" s="6" t="str">
        <f t="shared" si="12"/>
        <v>89854</v>
      </c>
      <c r="D84" s="6" t="s">
        <v>226</v>
      </c>
      <c r="E84" s="6" t="s">
        <v>227</v>
      </c>
      <c r="F84" s="6" t="s">
        <v>192</v>
      </c>
      <c r="G84" s="6" t="s">
        <v>88</v>
      </c>
      <c r="H84" s="7"/>
      <c r="I84" s="7">
        <v>2</v>
      </c>
      <c r="J84" s="7"/>
      <c r="K84" s="7">
        <v>3</v>
      </c>
      <c r="L84" s="7"/>
      <c r="M84" s="7">
        <v>2</v>
      </c>
      <c r="N84" s="7"/>
      <c r="O84" s="7">
        <v>2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>
        <v>9</v>
      </c>
      <c r="AF84" s="21">
        <v>665</v>
      </c>
      <c r="AG84" s="21">
        <f t="shared" si="14"/>
        <v>5985</v>
      </c>
      <c r="AH84" s="21">
        <f t="shared" si="15"/>
        <v>129.6783084548</v>
      </c>
      <c r="AI84" s="21">
        <f t="shared" si="16"/>
        <v>1167.1047760932001</v>
      </c>
      <c r="AJ84" s="25">
        <f t="shared" si="13"/>
        <v>114.7595650042478</v>
      </c>
      <c r="AK84" s="25">
        <f t="shared" si="17"/>
        <v>1032.8360850382303</v>
      </c>
    </row>
    <row r="85" spans="1:37" s="8" customFormat="1" ht="72" customHeight="1" x14ac:dyDescent="0.35">
      <c r="A85" s="6"/>
      <c r="B85" s="6" t="s">
        <v>228</v>
      </c>
      <c r="C85" s="6" t="str">
        <f t="shared" si="12"/>
        <v>S8350</v>
      </c>
      <c r="D85" s="6" t="s">
        <v>229</v>
      </c>
      <c r="E85" s="6" t="s">
        <v>185</v>
      </c>
      <c r="F85" s="6" t="s">
        <v>230</v>
      </c>
      <c r="G85" s="6" t="s">
        <v>231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>
        <v>5</v>
      </c>
      <c r="AF85" s="21">
        <v>170</v>
      </c>
      <c r="AG85" s="21">
        <f t="shared" si="14"/>
        <v>850</v>
      </c>
      <c r="AH85" s="21">
        <f t="shared" si="15"/>
        <v>33.150845770400004</v>
      </c>
      <c r="AI85" s="21">
        <f t="shared" si="16"/>
        <v>165.75422885200001</v>
      </c>
      <c r="AJ85" s="25">
        <f t="shared" si="13"/>
        <v>29.337031655221246</v>
      </c>
      <c r="AK85" s="25">
        <f t="shared" si="17"/>
        <v>146.68515827610622</v>
      </c>
    </row>
    <row r="86" spans="1:37" s="8" customFormat="1" ht="72" customHeight="1" x14ac:dyDescent="0.35">
      <c r="A86" s="6"/>
      <c r="B86" s="6" t="s">
        <v>232</v>
      </c>
      <c r="C86" s="6" t="str">
        <f t="shared" si="12"/>
        <v>S8350</v>
      </c>
      <c r="D86" s="6" t="s">
        <v>233</v>
      </c>
      <c r="E86" s="6" t="s">
        <v>185</v>
      </c>
      <c r="F86" s="6" t="s">
        <v>230</v>
      </c>
      <c r="G86" s="6" t="s">
        <v>231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>
        <v>8</v>
      </c>
      <c r="AF86" s="21">
        <v>170</v>
      </c>
      <c r="AG86" s="21">
        <f t="shared" si="14"/>
        <v>1360</v>
      </c>
      <c r="AH86" s="21">
        <f t="shared" si="15"/>
        <v>33.150845770400004</v>
      </c>
      <c r="AI86" s="21">
        <f t="shared" si="16"/>
        <v>265.20676616320003</v>
      </c>
      <c r="AJ86" s="25">
        <f t="shared" si="13"/>
        <v>29.337031655221246</v>
      </c>
      <c r="AK86" s="25">
        <f t="shared" si="17"/>
        <v>234.69625324176997</v>
      </c>
    </row>
    <row r="87" spans="1:37" s="8" customFormat="1" ht="72" customHeight="1" x14ac:dyDescent="0.35">
      <c r="A87" s="6"/>
      <c r="B87" s="6" t="s">
        <v>234</v>
      </c>
      <c r="C87" s="6" t="str">
        <f t="shared" si="12"/>
        <v>S8051</v>
      </c>
      <c r="D87" s="6" t="s">
        <v>235</v>
      </c>
      <c r="E87" s="6" t="s">
        <v>236</v>
      </c>
      <c r="F87" s="6" t="s">
        <v>230</v>
      </c>
      <c r="G87" s="6" t="s">
        <v>231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>
        <v>6</v>
      </c>
      <c r="AF87" s="21">
        <v>170</v>
      </c>
      <c r="AG87" s="21">
        <f t="shared" si="14"/>
        <v>1020</v>
      </c>
      <c r="AH87" s="21">
        <f t="shared" si="15"/>
        <v>33.150845770400004</v>
      </c>
      <c r="AI87" s="21">
        <f t="shared" si="16"/>
        <v>198.90507462240004</v>
      </c>
      <c r="AJ87" s="25">
        <f t="shared" si="13"/>
        <v>29.337031655221246</v>
      </c>
      <c r="AK87" s="25">
        <f t="shared" si="17"/>
        <v>176.02218993132749</v>
      </c>
    </row>
    <row r="88" spans="1:37" s="8" customFormat="1" ht="72" customHeight="1" x14ac:dyDescent="0.35">
      <c r="A88" s="6"/>
      <c r="B88" s="6" t="s">
        <v>237</v>
      </c>
      <c r="C88" s="6" t="str">
        <f t="shared" si="12"/>
        <v>N0000</v>
      </c>
      <c r="D88" s="6" t="s">
        <v>238</v>
      </c>
      <c r="E88" s="6" t="s">
        <v>70</v>
      </c>
      <c r="F88" s="6" t="s">
        <v>38</v>
      </c>
      <c r="G88" s="6" t="s">
        <v>239</v>
      </c>
      <c r="H88" s="7"/>
      <c r="I88" s="7"/>
      <c r="J88" s="7"/>
      <c r="K88" s="7"/>
      <c r="L88" s="7"/>
      <c r="M88" s="7"/>
      <c r="N88" s="7">
        <v>4</v>
      </c>
      <c r="O88" s="7">
        <v>4</v>
      </c>
      <c r="P88" s="7">
        <v>5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>
        <v>12</v>
      </c>
      <c r="AF88" s="21">
        <v>2525</v>
      </c>
      <c r="AG88" s="21">
        <f t="shared" si="14"/>
        <v>30300</v>
      </c>
      <c r="AH88" s="21">
        <f t="shared" si="15"/>
        <v>492.387562178</v>
      </c>
      <c r="AI88" s="21">
        <f t="shared" si="16"/>
        <v>5908.6507461359997</v>
      </c>
      <c r="AJ88" s="25">
        <f t="shared" si="13"/>
        <v>435.74120546725669</v>
      </c>
      <c r="AK88" s="25">
        <f t="shared" si="17"/>
        <v>5228.8944656070798</v>
      </c>
    </row>
    <row r="89" spans="1:37" s="8" customFormat="1" ht="72" customHeight="1" x14ac:dyDescent="0.35">
      <c r="A89" s="6"/>
      <c r="B89" s="6" t="s">
        <v>240</v>
      </c>
      <c r="C89" s="6" t="str">
        <f t="shared" si="12"/>
        <v>S8292</v>
      </c>
      <c r="D89" s="6" t="s">
        <v>241</v>
      </c>
      <c r="E89" s="6" t="s">
        <v>137</v>
      </c>
      <c r="F89" s="6" t="s">
        <v>38</v>
      </c>
      <c r="G89" s="6" t="s">
        <v>239</v>
      </c>
      <c r="H89" s="7"/>
      <c r="I89" s="7"/>
      <c r="J89" s="7"/>
      <c r="K89" s="7"/>
      <c r="L89" s="7"/>
      <c r="M89" s="7"/>
      <c r="N89" s="7">
        <v>1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>
        <v>1</v>
      </c>
      <c r="AF89" s="21">
        <v>2185</v>
      </c>
      <c r="AG89" s="21">
        <f t="shared" si="14"/>
        <v>2185</v>
      </c>
      <c r="AH89" s="21">
        <f t="shared" si="15"/>
        <v>426.0858706372</v>
      </c>
      <c r="AI89" s="21">
        <f t="shared" si="16"/>
        <v>426.0858706372</v>
      </c>
      <c r="AJ89" s="25">
        <f t="shared" si="13"/>
        <v>377.06714215681421</v>
      </c>
      <c r="AK89" s="25">
        <f t="shared" si="17"/>
        <v>377.06714215681421</v>
      </c>
    </row>
    <row r="90" spans="1:37" s="8" customFormat="1" ht="72" customHeight="1" x14ac:dyDescent="0.35">
      <c r="A90" s="6"/>
      <c r="B90" s="6" t="s">
        <v>242</v>
      </c>
      <c r="C90" s="6" t="str">
        <f t="shared" si="12"/>
        <v>B0665</v>
      </c>
      <c r="D90" s="6" t="s">
        <v>243</v>
      </c>
      <c r="E90" s="6" t="s">
        <v>244</v>
      </c>
      <c r="F90" s="6" t="s">
        <v>38</v>
      </c>
      <c r="G90" s="6" t="s">
        <v>239</v>
      </c>
      <c r="H90" s="7"/>
      <c r="I90" s="7"/>
      <c r="J90" s="7"/>
      <c r="K90" s="7"/>
      <c r="L90" s="7"/>
      <c r="M90" s="7"/>
      <c r="N90" s="7">
        <v>4</v>
      </c>
      <c r="O90" s="7">
        <v>4</v>
      </c>
      <c r="P90" s="7">
        <v>2</v>
      </c>
      <c r="Q90" s="7">
        <v>1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>
        <v>11</v>
      </c>
      <c r="AF90" s="21">
        <v>1680</v>
      </c>
      <c r="AG90" s="21">
        <f t="shared" si="14"/>
        <v>18480</v>
      </c>
      <c r="AH90" s="21">
        <f t="shared" si="15"/>
        <v>327.60835820160003</v>
      </c>
      <c r="AI90" s="21">
        <f t="shared" si="16"/>
        <v>3603.6919402176004</v>
      </c>
      <c r="AJ90" s="25">
        <f t="shared" si="13"/>
        <v>289.91890106336291</v>
      </c>
      <c r="AK90" s="25">
        <f t="shared" si="17"/>
        <v>3189.1079116969922</v>
      </c>
    </row>
    <row r="91" spans="1:37" s="8" customFormat="1" ht="72" customHeight="1" x14ac:dyDescent="0.35">
      <c r="A91" s="6"/>
      <c r="B91" s="6" t="s">
        <v>245</v>
      </c>
      <c r="C91" s="6" t="str">
        <f t="shared" si="12"/>
        <v>HA4BQ</v>
      </c>
      <c r="D91" s="6" t="s">
        <v>246</v>
      </c>
      <c r="E91" s="6" t="s">
        <v>247</v>
      </c>
      <c r="F91" s="6" t="s">
        <v>38</v>
      </c>
      <c r="G91" s="6" t="s">
        <v>248</v>
      </c>
      <c r="H91" s="7"/>
      <c r="I91" s="7"/>
      <c r="J91" s="7"/>
      <c r="K91" s="7"/>
      <c r="L91" s="7"/>
      <c r="M91" s="7">
        <v>1</v>
      </c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>
        <v>1</v>
      </c>
      <c r="AF91" s="21">
        <v>890</v>
      </c>
      <c r="AG91" s="21">
        <f t="shared" si="14"/>
        <v>890</v>
      </c>
      <c r="AH91" s="21">
        <f t="shared" si="15"/>
        <v>173.5544278568</v>
      </c>
      <c r="AI91" s="21">
        <f t="shared" si="16"/>
        <v>173.5544278568</v>
      </c>
      <c r="AJ91" s="25">
        <f t="shared" si="13"/>
        <v>153.58798925380532</v>
      </c>
      <c r="AK91" s="25">
        <f t="shared" si="17"/>
        <v>153.58798925380532</v>
      </c>
    </row>
    <row r="92" spans="1:37" s="8" customFormat="1" ht="72" customHeight="1" x14ac:dyDescent="0.35">
      <c r="A92" s="6"/>
      <c r="B92" s="6" t="s">
        <v>249</v>
      </c>
      <c r="C92" s="6" t="str">
        <f t="shared" si="12"/>
        <v>S9000</v>
      </c>
      <c r="D92" s="6" t="s">
        <v>250</v>
      </c>
      <c r="E92" s="6" t="s">
        <v>37</v>
      </c>
      <c r="F92" s="6" t="s">
        <v>38</v>
      </c>
      <c r="G92" s="6" t="s">
        <v>248</v>
      </c>
      <c r="H92" s="7"/>
      <c r="I92" s="7"/>
      <c r="J92" s="7"/>
      <c r="K92" s="7"/>
      <c r="L92" s="7"/>
      <c r="M92" s="7">
        <v>2</v>
      </c>
      <c r="N92" s="7">
        <v>8</v>
      </c>
      <c r="O92" s="7"/>
      <c r="P92" s="7"/>
      <c r="Q92" s="7"/>
      <c r="R92" s="7"/>
      <c r="S92" s="7"/>
      <c r="T92" s="7">
        <v>2</v>
      </c>
      <c r="U92" s="7"/>
      <c r="V92" s="7"/>
      <c r="W92" s="7"/>
      <c r="X92" s="7"/>
      <c r="Y92" s="7"/>
      <c r="Z92" s="7"/>
      <c r="AA92" s="7"/>
      <c r="AB92" s="7"/>
      <c r="AC92" s="7"/>
      <c r="AD92" s="7"/>
      <c r="AE92" s="7">
        <v>12</v>
      </c>
      <c r="AF92" s="21">
        <v>665</v>
      </c>
      <c r="AG92" s="21">
        <f t="shared" si="14"/>
        <v>7980</v>
      </c>
      <c r="AH92" s="21">
        <f t="shared" si="15"/>
        <v>129.6783084548</v>
      </c>
      <c r="AI92" s="21">
        <f t="shared" si="16"/>
        <v>1556.1397014576</v>
      </c>
      <c r="AJ92" s="25">
        <f t="shared" si="13"/>
        <v>114.7595650042478</v>
      </c>
      <c r="AK92" s="25">
        <f t="shared" si="17"/>
        <v>1377.1147800509736</v>
      </c>
    </row>
    <row r="93" spans="1:37" s="8" customFormat="1" ht="72" customHeight="1" x14ac:dyDescent="0.35">
      <c r="A93" s="6"/>
      <c r="B93" s="6" t="s">
        <v>251</v>
      </c>
      <c r="C93" s="6" t="str">
        <f t="shared" si="12"/>
        <v>S9017</v>
      </c>
      <c r="D93" s="6" t="s">
        <v>252</v>
      </c>
      <c r="E93" s="6" t="s">
        <v>169</v>
      </c>
      <c r="F93" s="6" t="s">
        <v>38</v>
      </c>
      <c r="G93" s="6" t="s">
        <v>248</v>
      </c>
      <c r="H93" s="7"/>
      <c r="I93" s="7"/>
      <c r="J93" s="7"/>
      <c r="K93" s="7"/>
      <c r="L93" s="7"/>
      <c r="M93" s="7"/>
      <c r="N93" s="7"/>
      <c r="O93" s="7"/>
      <c r="P93" s="7">
        <v>2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>
        <v>2</v>
      </c>
      <c r="AF93" s="21">
        <v>390</v>
      </c>
      <c r="AG93" s="21">
        <f t="shared" si="14"/>
        <v>780</v>
      </c>
      <c r="AH93" s="21">
        <f t="shared" si="15"/>
        <v>76.051940296799998</v>
      </c>
      <c r="AI93" s="21">
        <f t="shared" si="16"/>
        <v>152.1038805936</v>
      </c>
      <c r="AJ93" s="25">
        <f t="shared" si="13"/>
        <v>67.302602032566369</v>
      </c>
      <c r="AK93" s="25">
        <f t="shared" si="17"/>
        <v>134.60520406513274</v>
      </c>
    </row>
    <row r="94" spans="1:37" s="8" customFormat="1" ht="72" customHeight="1" x14ac:dyDescent="0.35">
      <c r="A94" s="6"/>
      <c r="B94" s="10" t="s">
        <v>253</v>
      </c>
      <c r="C94" s="6" t="str">
        <f t="shared" si="12"/>
        <v>B3681</v>
      </c>
      <c r="D94" s="6" t="s">
        <v>254</v>
      </c>
      <c r="E94" s="6" t="s">
        <v>255</v>
      </c>
      <c r="F94" s="6" t="s">
        <v>38</v>
      </c>
      <c r="G94" s="6" t="s">
        <v>256</v>
      </c>
      <c r="H94" s="7"/>
      <c r="I94" s="7"/>
      <c r="J94" s="7"/>
      <c r="K94" s="7"/>
      <c r="L94" s="7"/>
      <c r="M94" s="7">
        <v>1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>
        <v>1</v>
      </c>
      <c r="AF94" s="21">
        <v>510</v>
      </c>
      <c r="AG94" s="21">
        <f t="shared" si="14"/>
        <v>510</v>
      </c>
      <c r="AH94" s="21">
        <f t="shared" si="15"/>
        <v>99.452537311200004</v>
      </c>
      <c r="AI94" s="21">
        <f t="shared" si="16"/>
        <v>99.452537311200004</v>
      </c>
      <c r="AJ94" s="25">
        <f t="shared" si="13"/>
        <v>88.01109496566373</v>
      </c>
      <c r="AK94" s="25">
        <f t="shared" si="17"/>
        <v>88.01109496566373</v>
      </c>
    </row>
    <row r="95" spans="1:37" s="8" customFormat="1" ht="72" customHeight="1" x14ac:dyDescent="0.35">
      <c r="A95" s="6"/>
      <c r="B95" s="10" t="s">
        <v>253</v>
      </c>
      <c r="C95" s="6" t="str">
        <f t="shared" si="12"/>
        <v>N0000</v>
      </c>
      <c r="D95" s="6" t="s">
        <v>257</v>
      </c>
      <c r="E95" s="6" t="s">
        <v>70</v>
      </c>
      <c r="F95" s="6" t="s">
        <v>38</v>
      </c>
      <c r="G95" s="6" t="s">
        <v>256</v>
      </c>
      <c r="H95" s="7"/>
      <c r="I95" s="7"/>
      <c r="J95" s="7"/>
      <c r="K95" s="7"/>
      <c r="L95" s="7"/>
      <c r="M95" s="7">
        <v>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>
        <v>1</v>
      </c>
      <c r="AF95" s="21">
        <v>510</v>
      </c>
      <c r="AG95" s="21">
        <f t="shared" si="14"/>
        <v>510</v>
      </c>
      <c r="AH95" s="21">
        <f t="shared" si="15"/>
        <v>99.452537311200004</v>
      </c>
      <c r="AI95" s="21">
        <f t="shared" si="16"/>
        <v>99.452537311200004</v>
      </c>
      <c r="AJ95" s="25">
        <f t="shared" si="13"/>
        <v>88.01109496566373</v>
      </c>
      <c r="AK95" s="25">
        <f t="shared" si="17"/>
        <v>88.01109496566373</v>
      </c>
    </row>
    <row r="96" spans="1:37" s="8" customFormat="1" ht="72" customHeight="1" x14ac:dyDescent="0.35">
      <c r="A96" s="11" t="s">
        <v>89</v>
      </c>
      <c r="B96" s="6" t="s">
        <v>258</v>
      </c>
      <c r="C96" s="6" t="str">
        <f t="shared" si="12"/>
        <v>W0800</v>
      </c>
      <c r="D96" s="6" t="s">
        <v>259</v>
      </c>
      <c r="E96" s="6" t="s">
        <v>130</v>
      </c>
      <c r="F96" s="6" t="s">
        <v>38</v>
      </c>
      <c r="G96" s="6" t="s">
        <v>256</v>
      </c>
      <c r="H96" s="7"/>
      <c r="I96" s="7"/>
      <c r="J96" s="7"/>
      <c r="K96" s="7"/>
      <c r="L96" s="7">
        <v>2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>
        <v>2</v>
      </c>
      <c r="AF96" s="21">
        <v>555</v>
      </c>
      <c r="AG96" s="21">
        <f t="shared" si="14"/>
        <v>1110</v>
      </c>
      <c r="AH96" s="21">
        <f t="shared" si="15"/>
        <v>108.22776119160001</v>
      </c>
      <c r="AI96" s="21">
        <f t="shared" si="16"/>
        <v>216.45552238320002</v>
      </c>
      <c r="AJ96" s="25">
        <f t="shared" si="13"/>
        <v>95.776779815575239</v>
      </c>
      <c r="AK96" s="25">
        <f t="shared" si="17"/>
        <v>191.55355963115048</v>
      </c>
    </row>
    <row r="97" spans="1:37" s="8" customFormat="1" ht="72" customHeight="1" x14ac:dyDescent="0.35">
      <c r="A97" s="6"/>
      <c r="B97" s="6" t="s">
        <v>260</v>
      </c>
      <c r="C97" s="6" t="str">
        <f t="shared" si="12"/>
        <v>S9000</v>
      </c>
      <c r="D97" s="6" t="s">
        <v>261</v>
      </c>
      <c r="E97" s="6" t="s">
        <v>37</v>
      </c>
      <c r="F97" s="6" t="s">
        <v>38</v>
      </c>
      <c r="G97" s="6" t="s">
        <v>262</v>
      </c>
      <c r="H97" s="7"/>
      <c r="I97" s="7"/>
      <c r="J97" s="7"/>
      <c r="K97" s="7"/>
      <c r="L97" s="7">
        <v>4</v>
      </c>
      <c r="M97" s="7">
        <v>1</v>
      </c>
      <c r="N97" s="7">
        <v>5</v>
      </c>
      <c r="O97" s="7">
        <v>4</v>
      </c>
      <c r="P97" s="7">
        <v>1</v>
      </c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>
        <v>15</v>
      </c>
      <c r="AF97" s="21">
        <v>730</v>
      </c>
      <c r="AG97" s="21">
        <f t="shared" si="14"/>
        <v>10950</v>
      </c>
      <c r="AH97" s="21">
        <f t="shared" si="15"/>
        <v>142.35363183760001</v>
      </c>
      <c r="AI97" s="21">
        <f t="shared" si="16"/>
        <v>2135.3044775640001</v>
      </c>
      <c r="AJ97" s="25">
        <f t="shared" si="13"/>
        <v>125.97666534300886</v>
      </c>
      <c r="AK97" s="25">
        <f t="shared" si="17"/>
        <v>1889.649980145133</v>
      </c>
    </row>
    <row r="98" spans="1:37" s="8" customFormat="1" ht="72" customHeight="1" x14ac:dyDescent="0.35">
      <c r="A98" s="6"/>
      <c r="B98" s="6" t="s">
        <v>263</v>
      </c>
      <c r="C98" s="6" t="str">
        <f t="shared" si="12"/>
        <v>R3722</v>
      </c>
      <c r="D98" s="6" t="s">
        <v>264</v>
      </c>
      <c r="E98" s="6" t="s">
        <v>265</v>
      </c>
      <c r="F98" s="6" t="s">
        <v>38</v>
      </c>
      <c r="G98" s="6" t="s">
        <v>262</v>
      </c>
      <c r="H98" s="7"/>
      <c r="I98" s="7"/>
      <c r="J98" s="7"/>
      <c r="K98" s="7"/>
      <c r="L98" s="7"/>
      <c r="M98" s="7">
        <v>4</v>
      </c>
      <c r="N98" s="7">
        <v>4</v>
      </c>
      <c r="O98" s="7">
        <v>4</v>
      </c>
      <c r="P98" s="7">
        <v>4</v>
      </c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>
        <v>16</v>
      </c>
      <c r="AF98" s="21">
        <v>620</v>
      </c>
      <c r="AG98" s="21">
        <f t="shared" si="14"/>
        <v>9920</v>
      </c>
      <c r="AH98" s="21">
        <f t="shared" si="15"/>
        <v>120.9030845744</v>
      </c>
      <c r="AI98" s="21">
        <f t="shared" si="16"/>
        <v>1934.4493531904</v>
      </c>
      <c r="AJ98" s="25">
        <f t="shared" si="13"/>
        <v>106.9938801543363</v>
      </c>
      <c r="AK98" s="25">
        <f t="shared" si="17"/>
        <v>1711.9020824693807</v>
      </c>
    </row>
    <row r="99" spans="1:37" s="8" customFormat="1" ht="72" customHeight="1" x14ac:dyDescent="0.35">
      <c r="A99" s="6"/>
      <c r="B99" s="6" t="s">
        <v>263</v>
      </c>
      <c r="C99" s="6" t="str">
        <f t="shared" si="12"/>
        <v>V3836</v>
      </c>
      <c r="D99" s="6" t="s">
        <v>266</v>
      </c>
      <c r="E99" s="6" t="s">
        <v>267</v>
      </c>
      <c r="F99" s="6" t="s">
        <v>38</v>
      </c>
      <c r="G99" s="6" t="s">
        <v>262</v>
      </c>
      <c r="H99" s="7"/>
      <c r="I99" s="7"/>
      <c r="J99" s="7"/>
      <c r="K99" s="7"/>
      <c r="L99" s="7"/>
      <c r="M99" s="7">
        <v>4</v>
      </c>
      <c r="N99" s="7">
        <v>5</v>
      </c>
      <c r="O99" s="7">
        <v>5</v>
      </c>
      <c r="P99" s="7">
        <v>4</v>
      </c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>
        <v>18</v>
      </c>
      <c r="AF99" s="21">
        <v>620</v>
      </c>
      <c r="AG99" s="21">
        <f t="shared" si="14"/>
        <v>11160</v>
      </c>
      <c r="AH99" s="21">
        <f t="shared" si="15"/>
        <v>120.9030845744</v>
      </c>
      <c r="AI99" s="21">
        <f t="shared" si="16"/>
        <v>2176.2555223392001</v>
      </c>
      <c r="AJ99" s="25">
        <f t="shared" si="13"/>
        <v>106.9938801543363</v>
      </c>
      <c r="AK99" s="25">
        <f t="shared" si="17"/>
        <v>1925.8898427780532</v>
      </c>
    </row>
    <row r="100" spans="1:37" s="8" customFormat="1" ht="72" customHeight="1" x14ac:dyDescent="0.35">
      <c r="A100" s="6"/>
      <c r="B100" s="6" t="s">
        <v>268</v>
      </c>
      <c r="C100" s="6" t="str">
        <f t="shared" si="12"/>
        <v>N0000</v>
      </c>
      <c r="D100" s="13" t="s">
        <v>269</v>
      </c>
      <c r="E100" s="6" t="s">
        <v>70</v>
      </c>
      <c r="F100" s="6" t="s">
        <v>38</v>
      </c>
      <c r="G100" s="6" t="s">
        <v>270</v>
      </c>
      <c r="H100" s="7"/>
      <c r="I100" s="7"/>
      <c r="J100" s="7"/>
      <c r="K100" s="7"/>
      <c r="L100" s="7"/>
      <c r="M100" s="7"/>
      <c r="N100" s="7">
        <v>12</v>
      </c>
      <c r="O100" s="7">
        <v>15</v>
      </c>
      <c r="P100" s="7">
        <v>13</v>
      </c>
      <c r="Q100" s="7">
        <v>10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>
        <v>285</v>
      </c>
      <c r="AF100" s="21">
        <v>495</v>
      </c>
      <c r="AG100" s="21">
        <f t="shared" si="14"/>
        <v>141075</v>
      </c>
      <c r="AH100" s="21">
        <f t="shared" si="15"/>
        <v>96.527462684400007</v>
      </c>
      <c r="AI100" s="21">
        <f t="shared" si="16"/>
        <v>27510.326865054001</v>
      </c>
      <c r="AJ100" s="25">
        <f t="shared" si="13"/>
        <v>85.422533349026565</v>
      </c>
      <c r="AK100" s="25">
        <f t="shared" si="17"/>
        <v>24345.42200447257</v>
      </c>
    </row>
    <row r="101" spans="1:37" s="8" customFormat="1" ht="72" customHeight="1" x14ac:dyDescent="0.35">
      <c r="A101" s="6"/>
      <c r="B101" s="6" t="s">
        <v>271</v>
      </c>
      <c r="C101" s="6" t="str">
        <f t="shared" si="12"/>
        <v>N0000</v>
      </c>
      <c r="D101" s="6" t="s">
        <v>272</v>
      </c>
      <c r="E101" s="6" t="s">
        <v>70</v>
      </c>
      <c r="F101" s="6" t="s">
        <v>38</v>
      </c>
      <c r="G101" s="6" t="s">
        <v>270</v>
      </c>
      <c r="H101" s="7"/>
      <c r="I101" s="7">
        <v>11</v>
      </c>
      <c r="J101" s="7">
        <v>8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>
        <v>19</v>
      </c>
      <c r="AF101" s="21">
        <v>665</v>
      </c>
      <c r="AG101" s="21">
        <f t="shared" si="14"/>
        <v>12635</v>
      </c>
      <c r="AH101" s="21">
        <f t="shared" si="15"/>
        <v>129.6783084548</v>
      </c>
      <c r="AI101" s="21">
        <f t="shared" si="16"/>
        <v>2463.8878606411999</v>
      </c>
      <c r="AJ101" s="25">
        <f t="shared" si="13"/>
        <v>114.7595650042478</v>
      </c>
      <c r="AK101" s="25">
        <f t="shared" si="17"/>
        <v>2180.4317350807082</v>
      </c>
    </row>
    <row r="102" spans="1:37" s="8" customFormat="1" ht="72" customHeight="1" x14ac:dyDescent="0.35">
      <c r="A102" s="6"/>
      <c r="B102" s="6" t="s">
        <v>273</v>
      </c>
      <c r="C102" s="6" t="str">
        <f t="shared" si="12"/>
        <v>N0000</v>
      </c>
      <c r="D102" s="6" t="s">
        <v>274</v>
      </c>
      <c r="E102" s="6" t="s">
        <v>70</v>
      </c>
      <c r="F102" s="6" t="s">
        <v>38</v>
      </c>
      <c r="G102" s="6" t="s">
        <v>270</v>
      </c>
      <c r="H102" s="7"/>
      <c r="I102" s="7">
        <v>8</v>
      </c>
      <c r="J102" s="7">
        <v>7</v>
      </c>
      <c r="K102" s="7">
        <v>5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>
        <v>20</v>
      </c>
      <c r="AF102" s="21">
        <v>780</v>
      </c>
      <c r="AG102" s="21">
        <f t="shared" si="14"/>
        <v>15600</v>
      </c>
      <c r="AH102" s="21">
        <f t="shared" si="15"/>
        <v>152.1038805936</v>
      </c>
      <c r="AI102" s="21">
        <f t="shared" si="16"/>
        <v>3042.077611872</v>
      </c>
      <c r="AJ102" s="25">
        <f t="shared" si="13"/>
        <v>134.60520406513274</v>
      </c>
      <c r="AK102" s="25">
        <f t="shared" si="17"/>
        <v>2692.1040813026548</v>
      </c>
    </row>
    <row r="103" spans="1:37" s="8" customFormat="1" ht="72" customHeight="1" x14ac:dyDescent="0.35">
      <c r="A103" s="6"/>
      <c r="B103" s="6" t="s">
        <v>275</v>
      </c>
      <c r="C103" s="6" t="str">
        <f t="shared" si="12"/>
        <v>B0665</v>
      </c>
      <c r="D103" s="13" t="s">
        <v>276</v>
      </c>
      <c r="E103" s="6" t="s">
        <v>244</v>
      </c>
      <c r="F103" s="6" t="s">
        <v>38</v>
      </c>
      <c r="G103" s="6" t="s">
        <v>270</v>
      </c>
      <c r="H103" s="7"/>
      <c r="I103" s="7"/>
      <c r="J103" s="7"/>
      <c r="K103" s="7">
        <v>13</v>
      </c>
      <c r="L103" s="7">
        <v>15</v>
      </c>
      <c r="M103" s="7">
        <v>13</v>
      </c>
      <c r="N103" s="7">
        <v>12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>
        <v>281</v>
      </c>
      <c r="AF103" s="21">
        <v>495</v>
      </c>
      <c r="AG103" s="21">
        <f t="shared" si="14"/>
        <v>139095</v>
      </c>
      <c r="AH103" s="21">
        <f t="shared" si="15"/>
        <v>96.527462684400007</v>
      </c>
      <c r="AI103" s="21">
        <f t="shared" si="16"/>
        <v>27124.2170143164</v>
      </c>
      <c r="AJ103" s="25">
        <f t="shared" si="13"/>
        <v>85.422533349026565</v>
      </c>
      <c r="AK103" s="25">
        <f t="shared" si="17"/>
        <v>24003.731871076467</v>
      </c>
    </row>
    <row r="104" spans="1:37" s="8" customFormat="1" ht="72" customHeight="1" x14ac:dyDescent="0.35">
      <c r="A104" s="6"/>
      <c r="B104" s="6" t="s">
        <v>277</v>
      </c>
      <c r="C104" s="6" t="str">
        <f t="shared" si="12"/>
        <v>S9001</v>
      </c>
      <c r="D104" s="6" t="s">
        <v>278</v>
      </c>
      <c r="E104" s="6" t="s">
        <v>37</v>
      </c>
      <c r="F104" s="6" t="s">
        <v>38</v>
      </c>
      <c r="G104" s="6" t="s">
        <v>270</v>
      </c>
      <c r="H104" s="7"/>
      <c r="I104" s="7"/>
      <c r="J104" s="7"/>
      <c r="K104" s="7"/>
      <c r="L104" s="7"/>
      <c r="M104" s="7"/>
      <c r="N104" s="7">
        <v>10</v>
      </c>
      <c r="O104" s="7">
        <v>7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>
        <v>17</v>
      </c>
      <c r="AF104" s="21">
        <v>620</v>
      </c>
      <c r="AG104" s="21">
        <f t="shared" si="14"/>
        <v>10540</v>
      </c>
      <c r="AH104" s="21">
        <f t="shared" si="15"/>
        <v>120.9030845744</v>
      </c>
      <c r="AI104" s="21">
        <f t="shared" si="16"/>
        <v>2055.3524377648</v>
      </c>
      <c r="AJ104" s="25">
        <f t="shared" si="13"/>
        <v>106.9938801543363</v>
      </c>
      <c r="AK104" s="25">
        <f t="shared" si="17"/>
        <v>1818.895962623717</v>
      </c>
    </row>
    <row r="105" spans="1:37" s="8" customFormat="1" ht="72" customHeight="1" x14ac:dyDescent="0.35">
      <c r="A105" s="6"/>
      <c r="B105" s="6" t="s">
        <v>279</v>
      </c>
      <c r="C105" s="6" t="str">
        <f t="shared" si="12"/>
        <v>S9000</v>
      </c>
      <c r="D105" s="6" t="s">
        <v>280</v>
      </c>
      <c r="E105" s="6" t="s">
        <v>37</v>
      </c>
      <c r="F105" s="6" t="s">
        <v>38</v>
      </c>
      <c r="G105" s="6" t="s">
        <v>270</v>
      </c>
      <c r="H105" s="7"/>
      <c r="I105" s="7">
        <v>9</v>
      </c>
      <c r="J105" s="7">
        <v>8</v>
      </c>
      <c r="K105" s="7">
        <v>6</v>
      </c>
      <c r="L105" s="7">
        <v>6</v>
      </c>
      <c r="M105" s="7">
        <v>7</v>
      </c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>
        <v>36</v>
      </c>
      <c r="AF105" s="21">
        <v>620</v>
      </c>
      <c r="AG105" s="21">
        <f t="shared" si="14"/>
        <v>22320</v>
      </c>
      <c r="AH105" s="21">
        <f t="shared" si="15"/>
        <v>120.9030845744</v>
      </c>
      <c r="AI105" s="21">
        <f t="shared" si="16"/>
        <v>4352.5110446784001</v>
      </c>
      <c r="AJ105" s="25">
        <f t="shared" si="13"/>
        <v>106.9938801543363</v>
      </c>
      <c r="AK105" s="25">
        <f t="shared" si="17"/>
        <v>3851.7796855561064</v>
      </c>
    </row>
    <row r="106" spans="1:37" s="8" customFormat="1" ht="72" customHeight="1" x14ac:dyDescent="0.35">
      <c r="A106" s="6"/>
      <c r="B106" s="6" t="s">
        <v>281</v>
      </c>
      <c r="C106" s="6" t="str">
        <f t="shared" si="12"/>
        <v>S9000</v>
      </c>
      <c r="D106" s="6" t="s">
        <v>282</v>
      </c>
      <c r="E106" s="6" t="s">
        <v>37</v>
      </c>
      <c r="F106" s="6" t="s">
        <v>38</v>
      </c>
      <c r="G106" s="6" t="s">
        <v>270</v>
      </c>
      <c r="H106" s="7"/>
      <c r="I106" s="7">
        <v>9</v>
      </c>
      <c r="J106" s="7">
        <v>9</v>
      </c>
      <c r="K106" s="7">
        <v>9</v>
      </c>
      <c r="L106" s="7">
        <v>9</v>
      </c>
      <c r="M106" s="7">
        <v>8</v>
      </c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>
        <v>44</v>
      </c>
      <c r="AF106" s="21">
        <v>730</v>
      </c>
      <c r="AG106" s="21">
        <f t="shared" si="14"/>
        <v>32120</v>
      </c>
      <c r="AH106" s="21">
        <f t="shared" si="15"/>
        <v>142.35363183760001</v>
      </c>
      <c r="AI106" s="21">
        <f t="shared" si="16"/>
        <v>6263.5598008544002</v>
      </c>
      <c r="AJ106" s="25">
        <f t="shared" si="13"/>
        <v>125.97666534300886</v>
      </c>
      <c r="AK106" s="25">
        <f t="shared" si="17"/>
        <v>5542.9732750923895</v>
      </c>
    </row>
    <row r="107" spans="1:37" s="8" customFormat="1" ht="72" customHeight="1" x14ac:dyDescent="0.35">
      <c r="A107" s="6"/>
      <c r="B107" s="6" t="s">
        <v>283</v>
      </c>
      <c r="C107" s="6" t="str">
        <f t="shared" si="12"/>
        <v>W0800</v>
      </c>
      <c r="D107" s="13" t="s">
        <v>284</v>
      </c>
      <c r="E107" s="6" t="s">
        <v>130</v>
      </c>
      <c r="F107" s="6" t="s">
        <v>38</v>
      </c>
      <c r="G107" s="6" t="s">
        <v>270</v>
      </c>
      <c r="H107" s="7"/>
      <c r="I107" s="7"/>
      <c r="J107" s="7"/>
      <c r="K107" s="7">
        <v>23</v>
      </c>
      <c r="L107" s="7">
        <v>15</v>
      </c>
      <c r="M107" s="7">
        <v>14</v>
      </c>
      <c r="N107" s="7">
        <v>11</v>
      </c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>
        <v>310</v>
      </c>
      <c r="AF107" s="21">
        <v>475</v>
      </c>
      <c r="AG107" s="21">
        <f t="shared" si="14"/>
        <v>147250</v>
      </c>
      <c r="AH107" s="21">
        <f t="shared" si="15"/>
        <v>92.627363181999996</v>
      </c>
      <c r="AI107" s="21">
        <f t="shared" si="16"/>
        <v>28714.482586419999</v>
      </c>
      <c r="AJ107" s="25">
        <f t="shared" si="13"/>
        <v>81.971117860176989</v>
      </c>
      <c r="AK107" s="25">
        <f t="shared" si="17"/>
        <v>25411.046536654867</v>
      </c>
    </row>
    <row r="108" spans="1:37" s="8" customFormat="1" ht="72" customHeight="1" x14ac:dyDescent="0.35">
      <c r="A108" s="6"/>
      <c r="B108" s="6" t="s">
        <v>285</v>
      </c>
      <c r="C108" s="6" t="str">
        <f t="shared" si="12"/>
        <v>S9000</v>
      </c>
      <c r="D108" s="6" t="s">
        <v>286</v>
      </c>
      <c r="E108" s="6" t="s">
        <v>37</v>
      </c>
      <c r="F108" s="6" t="s">
        <v>38</v>
      </c>
      <c r="G108" s="6" t="s">
        <v>270</v>
      </c>
      <c r="H108" s="7"/>
      <c r="I108" s="7">
        <v>10</v>
      </c>
      <c r="J108" s="7">
        <v>10</v>
      </c>
      <c r="K108" s="7">
        <v>10</v>
      </c>
      <c r="L108" s="7">
        <v>10</v>
      </c>
      <c r="M108" s="7">
        <v>10</v>
      </c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>
        <v>50</v>
      </c>
      <c r="AF108" s="21">
        <v>665</v>
      </c>
      <c r="AG108" s="21">
        <f t="shared" si="14"/>
        <v>33250</v>
      </c>
      <c r="AH108" s="21">
        <f t="shared" si="15"/>
        <v>129.6783084548</v>
      </c>
      <c r="AI108" s="21">
        <f t="shared" si="16"/>
        <v>6483.9154227400004</v>
      </c>
      <c r="AJ108" s="25">
        <f t="shared" si="13"/>
        <v>114.7595650042478</v>
      </c>
      <c r="AK108" s="25">
        <f t="shared" si="17"/>
        <v>5737.9782502123899</v>
      </c>
    </row>
    <row r="109" spans="1:37" s="8" customFormat="1" ht="72" customHeight="1" x14ac:dyDescent="0.35">
      <c r="A109" s="6"/>
      <c r="B109" s="6" t="s">
        <v>287</v>
      </c>
      <c r="C109" s="6" t="str">
        <f t="shared" si="12"/>
        <v>S9000</v>
      </c>
      <c r="D109" s="6" t="s">
        <v>288</v>
      </c>
      <c r="E109" s="6" t="s">
        <v>37</v>
      </c>
      <c r="F109" s="6" t="s">
        <v>38</v>
      </c>
      <c r="G109" s="6" t="s">
        <v>270</v>
      </c>
      <c r="H109" s="7"/>
      <c r="I109" s="7">
        <v>7</v>
      </c>
      <c r="J109" s="7">
        <v>6</v>
      </c>
      <c r="K109" s="7">
        <v>6</v>
      </c>
      <c r="L109" s="7">
        <v>8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>
        <v>27</v>
      </c>
      <c r="AF109" s="21">
        <v>620</v>
      </c>
      <c r="AG109" s="21">
        <f t="shared" si="14"/>
        <v>16740</v>
      </c>
      <c r="AH109" s="21">
        <f t="shared" si="15"/>
        <v>120.9030845744</v>
      </c>
      <c r="AI109" s="21">
        <f t="shared" si="16"/>
        <v>3264.3832835088001</v>
      </c>
      <c r="AJ109" s="25">
        <f t="shared" si="13"/>
        <v>106.9938801543363</v>
      </c>
      <c r="AK109" s="25">
        <f t="shared" si="17"/>
        <v>2888.8347641670798</v>
      </c>
    </row>
    <row r="110" spans="1:37" s="8" customFormat="1" ht="72" customHeight="1" x14ac:dyDescent="0.35">
      <c r="A110" s="6"/>
      <c r="B110" s="6" t="s">
        <v>289</v>
      </c>
      <c r="C110" s="6" t="str">
        <f t="shared" si="12"/>
        <v>W0800</v>
      </c>
      <c r="D110" s="13" t="s">
        <v>290</v>
      </c>
      <c r="E110" s="6" t="s">
        <v>130</v>
      </c>
      <c r="F110" s="6" t="s">
        <v>38</v>
      </c>
      <c r="G110" s="6" t="s">
        <v>270</v>
      </c>
      <c r="H110" s="7"/>
      <c r="I110" s="7"/>
      <c r="J110" s="7"/>
      <c r="K110" s="7">
        <v>19</v>
      </c>
      <c r="L110" s="7">
        <v>14</v>
      </c>
      <c r="M110" s="7">
        <v>16</v>
      </c>
      <c r="N110" s="7">
        <v>10</v>
      </c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>
        <v>330</v>
      </c>
      <c r="AF110" s="21">
        <v>475</v>
      </c>
      <c r="AG110" s="21">
        <f t="shared" si="14"/>
        <v>156750</v>
      </c>
      <c r="AH110" s="21">
        <f t="shared" si="15"/>
        <v>92.627363181999996</v>
      </c>
      <c r="AI110" s="21">
        <f t="shared" si="16"/>
        <v>30567.02985006</v>
      </c>
      <c r="AJ110" s="25">
        <f t="shared" si="13"/>
        <v>81.971117860176989</v>
      </c>
      <c r="AK110" s="25">
        <f t="shared" si="17"/>
        <v>27050.468893858408</v>
      </c>
    </row>
    <row r="111" spans="1:37" s="8" customFormat="1" ht="72" customHeight="1" x14ac:dyDescent="0.35">
      <c r="A111" s="6"/>
      <c r="B111" s="6" t="s">
        <v>291</v>
      </c>
      <c r="C111" s="6" t="str">
        <f t="shared" si="12"/>
        <v>S9000</v>
      </c>
      <c r="D111" s="6" t="s">
        <v>292</v>
      </c>
      <c r="E111" s="6" t="s">
        <v>37</v>
      </c>
      <c r="F111" s="6" t="s">
        <v>38</v>
      </c>
      <c r="G111" s="6" t="s">
        <v>270</v>
      </c>
      <c r="H111" s="7"/>
      <c r="I111" s="7">
        <v>2</v>
      </c>
      <c r="J111" s="7">
        <v>8</v>
      </c>
      <c r="K111" s="7">
        <v>7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>
        <v>17</v>
      </c>
      <c r="AF111" s="21">
        <v>510</v>
      </c>
      <c r="AG111" s="21">
        <f t="shared" si="14"/>
        <v>8670</v>
      </c>
      <c r="AH111" s="21">
        <f t="shared" si="15"/>
        <v>99.452537311200004</v>
      </c>
      <c r="AI111" s="21">
        <f t="shared" si="16"/>
        <v>1690.6931342904002</v>
      </c>
      <c r="AJ111" s="25">
        <f t="shared" si="13"/>
        <v>88.01109496566373</v>
      </c>
      <c r="AK111" s="25">
        <f t="shared" si="17"/>
        <v>1496.1886144162834</v>
      </c>
    </row>
    <row r="112" spans="1:37" s="8" customFormat="1" ht="72" customHeight="1" x14ac:dyDescent="0.35">
      <c r="A112" s="6"/>
      <c r="B112" s="6" t="s">
        <v>293</v>
      </c>
      <c r="C112" s="6" t="str">
        <f t="shared" si="12"/>
        <v>HCZ28</v>
      </c>
      <c r="D112" s="6" t="s">
        <v>294</v>
      </c>
      <c r="E112" s="6" t="s">
        <v>295</v>
      </c>
      <c r="F112" s="6" t="s">
        <v>38</v>
      </c>
      <c r="G112" s="6" t="s">
        <v>270</v>
      </c>
      <c r="H112" s="7"/>
      <c r="I112" s="7"/>
      <c r="J112" s="7"/>
      <c r="K112" s="7"/>
      <c r="L112" s="7">
        <v>1</v>
      </c>
      <c r="M112" s="7">
        <v>2</v>
      </c>
      <c r="N112" s="7">
        <v>1</v>
      </c>
      <c r="O112" s="7"/>
      <c r="P112" s="7"/>
      <c r="Q112" s="7"/>
      <c r="R112" s="7">
        <v>2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>
        <v>6</v>
      </c>
      <c r="AF112" s="21">
        <v>330</v>
      </c>
      <c r="AG112" s="21">
        <f t="shared" si="14"/>
        <v>1980</v>
      </c>
      <c r="AH112" s="21">
        <f t="shared" si="15"/>
        <v>64.351641789600009</v>
      </c>
      <c r="AI112" s="21">
        <f t="shared" si="16"/>
        <v>386.10985073760003</v>
      </c>
      <c r="AJ112" s="25">
        <f t="shared" si="13"/>
        <v>56.94835556601771</v>
      </c>
      <c r="AK112" s="25">
        <f t="shared" si="17"/>
        <v>341.69013339610626</v>
      </c>
    </row>
    <row r="113" spans="1:37" s="8" customFormat="1" ht="72" customHeight="1" x14ac:dyDescent="0.35">
      <c r="A113" s="6"/>
      <c r="B113" s="6" t="s">
        <v>296</v>
      </c>
      <c r="C113" s="6" t="str">
        <f t="shared" si="12"/>
        <v>R0368</v>
      </c>
      <c r="D113" s="6" t="s">
        <v>297</v>
      </c>
      <c r="E113" s="6" t="s">
        <v>298</v>
      </c>
      <c r="F113" s="6" t="s">
        <v>38</v>
      </c>
      <c r="G113" s="6" t="s">
        <v>299</v>
      </c>
      <c r="H113" s="7"/>
      <c r="I113" s="7"/>
      <c r="J113" s="7"/>
      <c r="K113" s="7"/>
      <c r="L113" s="7">
        <v>1</v>
      </c>
      <c r="M113" s="7"/>
      <c r="N113" s="7">
        <v>2</v>
      </c>
      <c r="O113" s="7">
        <v>1</v>
      </c>
      <c r="P113" s="7">
        <v>1</v>
      </c>
      <c r="Q113" s="7">
        <v>1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>
        <v>6</v>
      </c>
      <c r="AF113" s="21">
        <v>705</v>
      </c>
      <c r="AG113" s="21">
        <f t="shared" ref="AG113:AG144" si="18">SUM(AF113*AE113)</f>
        <v>4230</v>
      </c>
      <c r="AH113" s="21">
        <f t="shared" ref="AH113:AH144" si="19">SUM(AF113*0.19500497512)</f>
        <v>137.4785074596</v>
      </c>
      <c r="AI113" s="21">
        <f t="shared" ref="AI113:AI144" si="20">SUM(AH113*AE113)</f>
        <v>824.87104475759998</v>
      </c>
      <c r="AJ113" s="25">
        <f t="shared" si="13"/>
        <v>121.66239598194691</v>
      </c>
      <c r="AK113" s="25">
        <f t="shared" ref="AK113:AK144" si="21">SUM(AJ113*AE113)</f>
        <v>729.97437589168146</v>
      </c>
    </row>
    <row r="114" spans="1:37" s="8" customFormat="1" ht="72" customHeight="1" x14ac:dyDescent="0.35">
      <c r="A114" s="11" t="s">
        <v>89</v>
      </c>
      <c r="B114" s="6" t="s">
        <v>300</v>
      </c>
      <c r="C114" s="6" t="str">
        <f t="shared" si="12"/>
        <v>N2958</v>
      </c>
      <c r="D114" s="6" t="s">
        <v>301</v>
      </c>
      <c r="E114" s="6" t="s">
        <v>302</v>
      </c>
      <c r="F114" s="6" t="s">
        <v>38</v>
      </c>
      <c r="G114" s="6" t="s">
        <v>299</v>
      </c>
      <c r="H114" s="7"/>
      <c r="I114" s="7"/>
      <c r="J114" s="7"/>
      <c r="K114" s="7"/>
      <c r="L114" s="7"/>
      <c r="M114" s="7">
        <v>2</v>
      </c>
      <c r="N114" s="7">
        <v>1</v>
      </c>
      <c r="O114" s="7"/>
      <c r="P114" s="7">
        <v>0</v>
      </c>
      <c r="Q114" s="7">
        <v>1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>
        <v>4</v>
      </c>
      <c r="AF114" s="21">
        <v>730</v>
      </c>
      <c r="AG114" s="21">
        <f t="shared" si="18"/>
        <v>2920</v>
      </c>
      <c r="AH114" s="21">
        <f t="shared" si="19"/>
        <v>142.35363183760001</v>
      </c>
      <c r="AI114" s="21">
        <f t="shared" si="20"/>
        <v>569.41452735040002</v>
      </c>
      <c r="AJ114" s="25">
        <f t="shared" si="13"/>
        <v>125.97666534300886</v>
      </c>
      <c r="AK114" s="25">
        <f t="shared" si="21"/>
        <v>503.90666137203544</v>
      </c>
    </row>
    <row r="115" spans="1:37" s="8" customFormat="1" ht="72" customHeight="1" x14ac:dyDescent="0.35">
      <c r="A115" s="6"/>
      <c r="B115" s="6" t="s">
        <v>303</v>
      </c>
      <c r="C115" s="6" t="str">
        <f t="shared" si="12"/>
        <v>M0131</v>
      </c>
      <c r="D115" s="6" t="s">
        <v>304</v>
      </c>
      <c r="E115" s="6" t="s">
        <v>305</v>
      </c>
      <c r="F115" s="6" t="s">
        <v>38</v>
      </c>
      <c r="G115" s="6" t="s">
        <v>299</v>
      </c>
      <c r="H115" s="7"/>
      <c r="I115" s="7"/>
      <c r="J115" s="7"/>
      <c r="K115" s="7"/>
      <c r="L115" s="7"/>
      <c r="M115" s="7"/>
      <c r="N115" s="7">
        <v>10</v>
      </c>
      <c r="O115" s="7">
        <v>5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>
        <v>15</v>
      </c>
      <c r="AF115" s="21">
        <v>780</v>
      </c>
      <c r="AG115" s="21">
        <f t="shared" si="18"/>
        <v>11700</v>
      </c>
      <c r="AH115" s="21">
        <f t="shared" si="19"/>
        <v>152.1038805936</v>
      </c>
      <c r="AI115" s="21">
        <f t="shared" si="20"/>
        <v>2281.5582089039999</v>
      </c>
      <c r="AJ115" s="25">
        <f t="shared" si="13"/>
        <v>134.60520406513274</v>
      </c>
      <c r="AK115" s="25">
        <f t="shared" si="21"/>
        <v>2019.0780609769911</v>
      </c>
    </row>
    <row r="116" spans="1:37" s="8" customFormat="1" ht="72" customHeight="1" x14ac:dyDescent="0.35">
      <c r="A116" s="6"/>
      <c r="B116" s="6" t="s">
        <v>306</v>
      </c>
      <c r="C116" s="6" t="str">
        <f t="shared" si="12"/>
        <v>HAXAN</v>
      </c>
      <c r="D116" s="6" t="s">
        <v>307</v>
      </c>
      <c r="E116" s="6" t="s">
        <v>308</v>
      </c>
      <c r="F116" s="6" t="s">
        <v>38</v>
      </c>
      <c r="G116" s="6" t="s">
        <v>309</v>
      </c>
      <c r="H116" s="7" t="s">
        <v>310</v>
      </c>
      <c r="I116" s="7" t="s">
        <v>311</v>
      </c>
      <c r="J116" s="7" t="s">
        <v>312</v>
      </c>
      <c r="K116" s="7" t="s">
        <v>313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>
        <v>39</v>
      </c>
      <c r="AF116" s="21">
        <v>730</v>
      </c>
      <c r="AG116" s="21">
        <f t="shared" si="18"/>
        <v>28470</v>
      </c>
      <c r="AH116" s="21">
        <f t="shared" si="19"/>
        <v>142.35363183760001</v>
      </c>
      <c r="AI116" s="21">
        <f t="shared" si="20"/>
        <v>5551.7916416664002</v>
      </c>
      <c r="AJ116" s="25">
        <f t="shared" si="13"/>
        <v>125.97666534300886</v>
      </c>
      <c r="AK116" s="25">
        <f t="shared" si="21"/>
        <v>4913.0899483773455</v>
      </c>
    </row>
    <row r="117" spans="1:37" s="8" customFormat="1" ht="72" customHeight="1" x14ac:dyDescent="0.35">
      <c r="A117" s="6"/>
      <c r="B117" s="6" t="s">
        <v>314</v>
      </c>
      <c r="C117" s="6" t="str">
        <f t="shared" si="12"/>
        <v>B1581</v>
      </c>
      <c r="D117" s="6" t="s">
        <v>315</v>
      </c>
      <c r="E117" s="6" t="s">
        <v>316</v>
      </c>
      <c r="F117" s="6" t="s">
        <v>38</v>
      </c>
      <c r="G117" s="6" t="s">
        <v>309</v>
      </c>
      <c r="H117" s="7" t="s">
        <v>67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>
        <v>2</v>
      </c>
      <c r="AF117" s="21">
        <v>620</v>
      </c>
      <c r="AG117" s="21">
        <f t="shared" si="18"/>
        <v>1240</v>
      </c>
      <c r="AH117" s="21">
        <f t="shared" si="19"/>
        <v>120.9030845744</v>
      </c>
      <c r="AI117" s="21">
        <f t="shared" si="20"/>
        <v>241.8061691488</v>
      </c>
      <c r="AJ117" s="25">
        <f t="shared" si="13"/>
        <v>106.9938801543363</v>
      </c>
      <c r="AK117" s="25">
        <f t="shared" si="21"/>
        <v>213.98776030867259</v>
      </c>
    </row>
    <row r="118" spans="1:37" s="8" customFormat="1" ht="72" customHeight="1" x14ac:dyDescent="0.35">
      <c r="A118" s="6"/>
      <c r="B118" s="6" t="s">
        <v>314</v>
      </c>
      <c r="C118" s="6" t="str">
        <f t="shared" si="12"/>
        <v>N0000</v>
      </c>
      <c r="D118" s="6" t="s">
        <v>317</v>
      </c>
      <c r="E118" s="6" t="s">
        <v>70</v>
      </c>
      <c r="F118" s="6" t="s">
        <v>38</v>
      </c>
      <c r="G118" s="6" t="s">
        <v>309</v>
      </c>
      <c r="H118" s="7" t="s">
        <v>318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>
        <v>7</v>
      </c>
      <c r="AF118" s="21">
        <v>620</v>
      </c>
      <c r="AG118" s="21">
        <f t="shared" si="18"/>
        <v>4340</v>
      </c>
      <c r="AH118" s="21">
        <f t="shared" si="19"/>
        <v>120.9030845744</v>
      </c>
      <c r="AI118" s="21">
        <f t="shared" si="20"/>
        <v>846.32159202079993</v>
      </c>
      <c r="AJ118" s="25">
        <f t="shared" si="13"/>
        <v>106.9938801543363</v>
      </c>
      <c r="AK118" s="25">
        <f t="shared" si="21"/>
        <v>748.95716108035413</v>
      </c>
    </row>
    <row r="119" spans="1:37" s="8" customFormat="1" ht="72" customHeight="1" x14ac:dyDescent="0.35">
      <c r="A119" s="6"/>
      <c r="B119" s="6" t="s">
        <v>319</v>
      </c>
      <c r="C119" s="6" t="str">
        <f t="shared" si="12"/>
        <v>N0000</v>
      </c>
      <c r="D119" s="6" t="s">
        <v>320</v>
      </c>
      <c r="E119" s="6" t="s">
        <v>70</v>
      </c>
      <c r="F119" s="6" t="s">
        <v>38</v>
      </c>
      <c r="G119" s="6" t="s">
        <v>309</v>
      </c>
      <c r="H119" s="7"/>
      <c r="I119" s="7" t="s">
        <v>321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>
        <v>4</v>
      </c>
      <c r="AF119" s="21">
        <v>665</v>
      </c>
      <c r="AG119" s="21">
        <f t="shared" si="18"/>
        <v>2660</v>
      </c>
      <c r="AH119" s="21">
        <f t="shared" si="19"/>
        <v>129.6783084548</v>
      </c>
      <c r="AI119" s="21">
        <f t="shared" si="20"/>
        <v>518.71323381920001</v>
      </c>
      <c r="AJ119" s="25">
        <f t="shared" si="13"/>
        <v>114.7595650042478</v>
      </c>
      <c r="AK119" s="25">
        <f t="shared" si="21"/>
        <v>459.03826001699122</v>
      </c>
    </row>
    <row r="120" spans="1:37" s="8" customFormat="1" ht="72" customHeight="1" x14ac:dyDescent="0.35">
      <c r="A120" s="6"/>
      <c r="B120" s="6" t="s">
        <v>322</v>
      </c>
      <c r="C120" s="6" t="str">
        <f t="shared" si="12"/>
        <v>89643</v>
      </c>
      <c r="D120" s="6" t="s">
        <v>323</v>
      </c>
      <c r="E120" s="6" t="s">
        <v>324</v>
      </c>
      <c r="F120" s="6" t="s">
        <v>325</v>
      </c>
      <c r="G120" s="6" t="s">
        <v>326</v>
      </c>
      <c r="H120" s="7"/>
      <c r="I120" s="7"/>
      <c r="J120" s="7"/>
      <c r="K120" s="7"/>
      <c r="L120" s="7"/>
      <c r="M120" s="7"/>
      <c r="N120" s="7"/>
      <c r="O120" s="7"/>
      <c r="P120" s="7"/>
      <c r="Q120" s="7">
        <v>2</v>
      </c>
      <c r="R120" s="7">
        <v>2</v>
      </c>
      <c r="S120" s="7">
        <v>2</v>
      </c>
      <c r="T120" s="7">
        <v>2</v>
      </c>
      <c r="U120" s="7">
        <v>2</v>
      </c>
      <c r="V120" s="7">
        <v>2</v>
      </c>
      <c r="W120" s="7">
        <v>2</v>
      </c>
      <c r="X120" s="7">
        <v>2</v>
      </c>
      <c r="Y120" s="7">
        <v>2</v>
      </c>
      <c r="Z120" s="7"/>
      <c r="AA120" s="7">
        <v>2</v>
      </c>
      <c r="AB120" s="7"/>
      <c r="AC120" s="7"/>
      <c r="AD120" s="7"/>
      <c r="AE120" s="7">
        <v>20</v>
      </c>
      <c r="AF120" s="21">
        <v>445</v>
      </c>
      <c r="AG120" s="21">
        <f t="shared" si="18"/>
        <v>8900</v>
      </c>
      <c r="AH120" s="21">
        <f t="shared" si="19"/>
        <v>86.777213928400002</v>
      </c>
      <c r="AI120" s="21">
        <f t="shared" si="20"/>
        <v>1735.544278568</v>
      </c>
      <c r="AJ120" s="25">
        <f t="shared" si="13"/>
        <v>76.793994626902659</v>
      </c>
      <c r="AK120" s="25">
        <f t="shared" si="21"/>
        <v>1535.8798925380531</v>
      </c>
    </row>
    <row r="121" spans="1:37" s="8" customFormat="1" ht="72" customHeight="1" x14ac:dyDescent="0.35">
      <c r="A121" s="6"/>
      <c r="B121" s="6" t="s">
        <v>322</v>
      </c>
      <c r="C121" s="6" t="str">
        <f t="shared" si="12"/>
        <v>8B956</v>
      </c>
      <c r="D121" s="6" t="s">
        <v>327</v>
      </c>
      <c r="E121" s="6" t="s">
        <v>203</v>
      </c>
      <c r="F121" s="6" t="s">
        <v>325</v>
      </c>
      <c r="G121" s="6" t="s">
        <v>326</v>
      </c>
      <c r="H121" s="7"/>
      <c r="I121" s="7"/>
      <c r="J121" s="7"/>
      <c r="K121" s="7"/>
      <c r="L121" s="7"/>
      <c r="M121" s="7"/>
      <c r="N121" s="7"/>
      <c r="O121" s="7"/>
      <c r="P121" s="7"/>
      <c r="Q121" s="7">
        <v>5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>
        <v>5</v>
      </c>
      <c r="AF121" s="21">
        <v>445</v>
      </c>
      <c r="AG121" s="21">
        <f t="shared" si="18"/>
        <v>2225</v>
      </c>
      <c r="AH121" s="21">
        <f t="shared" si="19"/>
        <v>86.777213928400002</v>
      </c>
      <c r="AI121" s="21">
        <f t="shared" si="20"/>
        <v>433.886069642</v>
      </c>
      <c r="AJ121" s="25">
        <f t="shared" si="13"/>
        <v>76.793994626902659</v>
      </c>
      <c r="AK121" s="25">
        <f t="shared" si="21"/>
        <v>383.96997313451328</v>
      </c>
    </row>
    <row r="122" spans="1:37" s="8" customFormat="1" ht="72" customHeight="1" x14ac:dyDescent="0.35">
      <c r="A122" s="6"/>
      <c r="B122" s="6" t="s">
        <v>328</v>
      </c>
      <c r="C122" s="6" t="str">
        <f t="shared" si="12"/>
        <v>80999</v>
      </c>
      <c r="D122" s="6" t="s">
        <v>329</v>
      </c>
      <c r="E122" s="6" t="s">
        <v>70</v>
      </c>
      <c r="F122" s="6" t="s">
        <v>330</v>
      </c>
      <c r="G122" s="6" t="s">
        <v>331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>
        <v>3</v>
      </c>
      <c r="AF122" s="21">
        <v>535</v>
      </c>
      <c r="AG122" s="21">
        <f t="shared" si="18"/>
        <v>1605</v>
      </c>
      <c r="AH122" s="21">
        <f t="shared" si="19"/>
        <v>104.3276616892</v>
      </c>
      <c r="AI122" s="21">
        <f t="shared" si="20"/>
        <v>312.9829850676</v>
      </c>
      <c r="AJ122" s="25">
        <f t="shared" si="13"/>
        <v>92.325364326725676</v>
      </c>
      <c r="AK122" s="25">
        <f t="shared" si="21"/>
        <v>276.97609298017704</v>
      </c>
    </row>
    <row r="123" spans="1:37" s="8" customFormat="1" ht="72" customHeight="1" x14ac:dyDescent="0.35">
      <c r="A123" s="6"/>
      <c r="B123" s="6" t="s">
        <v>332</v>
      </c>
      <c r="C123" s="6" t="str">
        <f t="shared" si="12"/>
        <v>8P064</v>
      </c>
      <c r="D123" s="6" t="s">
        <v>333</v>
      </c>
      <c r="E123" s="6" t="s">
        <v>334</v>
      </c>
      <c r="F123" s="6" t="s">
        <v>330</v>
      </c>
      <c r="G123" s="6" t="s">
        <v>335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>
        <v>25</v>
      </c>
      <c r="AF123" s="21">
        <v>150</v>
      </c>
      <c r="AG123" s="21">
        <f t="shared" si="18"/>
        <v>3750</v>
      </c>
      <c r="AH123" s="21">
        <f t="shared" si="19"/>
        <v>29.250746268</v>
      </c>
      <c r="AI123" s="21">
        <f t="shared" si="20"/>
        <v>731.26865670000007</v>
      </c>
      <c r="AJ123" s="25">
        <f t="shared" si="13"/>
        <v>25.885616166371683</v>
      </c>
      <c r="AK123" s="25">
        <f t="shared" si="21"/>
        <v>647.14040415929207</v>
      </c>
    </row>
    <row r="124" spans="1:37" s="8" customFormat="1" ht="72" customHeight="1" x14ac:dyDescent="0.35">
      <c r="A124" s="6"/>
      <c r="B124" s="6" t="s">
        <v>332</v>
      </c>
      <c r="C124" s="6" t="str">
        <f t="shared" si="12"/>
        <v>8P142</v>
      </c>
      <c r="D124" s="6" t="s">
        <v>336</v>
      </c>
      <c r="E124" s="6" t="s">
        <v>337</v>
      </c>
      <c r="F124" s="6" t="s">
        <v>330</v>
      </c>
      <c r="G124" s="6" t="s">
        <v>335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>
        <v>25</v>
      </c>
      <c r="AF124" s="21">
        <v>150</v>
      </c>
      <c r="AG124" s="21">
        <f t="shared" si="18"/>
        <v>3750</v>
      </c>
      <c r="AH124" s="21">
        <f t="shared" si="19"/>
        <v>29.250746268</v>
      </c>
      <c r="AI124" s="21">
        <f t="shared" si="20"/>
        <v>731.26865670000007</v>
      </c>
      <c r="AJ124" s="25">
        <f t="shared" si="13"/>
        <v>25.885616166371683</v>
      </c>
      <c r="AK124" s="25">
        <f t="shared" si="21"/>
        <v>647.14040415929207</v>
      </c>
    </row>
    <row r="125" spans="1:37" s="8" customFormat="1" ht="72" customHeight="1" x14ac:dyDescent="0.35">
      <c r="A125" s="6"/>
      <c r="B125" s="6" t="s">
        <v>332</v>
      </c>
      <c r="C125" s="6" t="str">
        <f t="shared" ref="C125:C177" si="22">MID(D125,12,5)</f>
        <v>8P147</v>
      </c>
      <c r="D125" s="6" t="s">
        <v>338</v>
      </c>
      <c r="E125" s="6" t="s">
        <v>339</v>
      </c>
      <c r="F125" s="6" t="s">
        <v>330</v>
      </c>
      <c r="G125" s="6" t="s">
        <v>335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>
        <v>25</v>
      </c>
      <c r="AF125" s="21">
        <v>150</v>
      </c>
      <c r="AG125" s="21">
        <f t="shared" si="18"/>
        <v>3750</v>
      </c>
      <c r="AH125" s="21">
        <f t="shared" si="19"/>
        <v>29.250746268</v>
      </c>
      <c r="AI125" s="21">
        <f t="shared" si="20"/>
        <v>731.26865670000007</v>
      </c>
      <c r="AJ125" s="25">
        <f t="shared" si="13"/>
        <v>25.885616166371683</v>
      </c>
      <c r="AK125" s="25">
        <f t="shared" si="21"/>
        <v>647.14040415929207</v>
      </c>
    </row>
    <row r="126" spans="1:37" s="8" customFormat="1" ht="72" customHeight="1" x14ac:dyDescent="0.35">
      <c r="A126" s="6"/>
      <c r="B126" s="6" t="s">
        <v>340</v>
      </c>
      <c r="C126" s="6" t="str">
        <f t="shared" si="22"/>
        <v>80999</v>
      </c>
      <c r="D126" s="6" t="s">
        <v>341</v>
      </c>
      <c r="E126" s="6" t="s">
        <v>70</v>
      </c>
      <c r="F126" s="6" t="s">
        <v>71</v>
      </c>
      <c r="G126" s="6" t="s">
        <v>342</v>
      </c>
      <c r="H126" s="7"/>
      <c r="I126" s="7"/>
      <c r="J126" s="7"/>
      <c r="K126" s="7"/>
      <c r="L126" s="7"/>
      <c r="M126" s="7"/>
      <c r="N126" s="7"/>
      <c r="O126" s="7"/>
      <c r="P126" s="7"/>
      <c r="Q126" s="7">
        <v>2</v>
      </c>
      <c r="R126" s="7"/>
      <c r="S126" s="7">
        <v>1</v>
      </c>
      <c r="T126" s="7"/>
      <c r="U126" s="7">
        <v>1</v>
      </c>
      <c r="V126" s="7"/>
      <c r="W126" s="7">
        <v>2</v>
      </c>
      <c r="X126" s="7">
        <v>1</v>
      </c>
      <c r="Y126" s="7">
        <v>4</v>
      </c>
      <c r="Z126" s="7"/>
      <c r="AA126" s="7"/>
      <c r="AB126" s="7"/>
      <c r="AC126" s="7">
        <v>2</v>
      </c>
      <c r="AD126" s="7"/>
      <c r="AE126" s="7">
        <v>13</v>
      </c>
      <c r="AF126" s="21">
        <v>730</v>
      </c>
      <c r="AG126" s="21">
        <f t="shared" si="18"/>
        <v>9490</v>
      </c>
      <c r="AH126" s="21">
        <f t="shared" si="19"/>
        <v>142.35363183760001</v>
      </c>
      <c r="AI126" s="21">
        <f t="shared" si="20"/>
        <v>1850.5972138888001</v>
      </c>
      <c r="AJ126" s="25">
        <f t="shared" si="13"/>
        <v>125.97666534300886</v>
      </c>
      <c r="AK126" s="25">
        <f t="shared" si="21"/>
        <v>1637.6966494591152</v>
      </c>
    </row>
    <row r="127" spans="1:37" s="8" customFormat="1" ht="72" customHeight="1" x14ac:dyDescent="0.35">
      <c r="A127" s="6"/>
      <c r="B127" s="6" t="s">
        <v>343</v>
      </c>
      <c r="C127" s="6" t="str">
        <f t="shared" si="22"/>
        <v>80999</v>
      </c>
      <c r="D127" s="6" t="s">
        <v>344</v>
      </c>
      <c r="E127" s="6" t="s">
        <v>70</v>
      </c>
      <c r="F127" s="6" t="s">
        <v>71</v>
      </c>
      <c r="G127" s="6" t="s">
        <v>345</v>
      </c>
      <c r="H127" s="7"/>
      <c r="I127" s="7"/>
      <c r="J127" s="7"/>
      <c r="K127" s="7"/>
      <c r="L127" s="7"/>
      <c r="M127" s="7"/>
      <c r="N127" s="7"/>
      <c r="O127" s="7"/>
      <c r="P127" s="7"/>
      <c r="Q127" s="7">
        <v>1</v>
      </c>
      <c r="R127" s="7"/>
      <c r="S127" s="7">
        <v>1</v>
      </c>
      <c r="T127" s="7">
        <v>1</v>
      </c>
      <c r="U127" s="7"/>
      <c r="V127" s="7">
        <v>1</v>
      </c>
      <c r="W127" s="7"/>
      <c r="X127" s="7">
        <v>1</v>
      </c>
      <c r="Y127" s="7"/>
      <c r="Z127" s="7">
        <v>1</v>
      </c>
      <c r="AA127" s="7"/>
      <c r="AB127" s="7"/>
      <c r="AC127" s="7"/>
      <c r="AD127" s="7"/>
      <c r="AE127" s="7">
        <v>6</v>
      </c>
      <c r="AF127" s="21">
        <v>535</v>
      </c>
      <c r="AG127" s="21">
        <f t="shared" si="18"/>
        <v>3210</v>
      </c>
      <c r="AH127" s="21">
        <f t="shared" si="19"/>
        <v>104.3276616892</v>
      </c>
      <c r="AI127" s="21">
        <f t="shared" si="20"/>
        <v>625.9659701352</v>
      </c>
      <c r="AJ127" s="25">
        <f t="shared" si="13"/>
        <v>92.325364326725676</v>
      </c>
      <c r="AK127" s="25">
        <f t="shared" si="21"/>
        <v>553.95218596035409</v>
      </c>
    </row>
    <row r="128" spans="1:37" s="8" customFormat="1" ht="72" customHeight="1" x14ac:dyDescent="0.35">
      <c r="A128" s="6"/>
      <c r="B128" s="6" t="s">
        <v>346</v>
      </c>
      <c r="C128" s="6" t="str">
        <f t="shared" si="22"/>
        <v>80540</v>
      </c>
      <c r="D128" s="6" t="s">
        <v>347</v>
      </c>
      <c r="E128" s="6" t="s">
        <v>348</v>
      </c>
      <c r="F128" s="6" t="s">
        <v>71</v>
      </c>
      <c r="G128" s="6" t="s">
        <v>326</v>
      </c>
      <c r="H128" s="7"/>
      <c r="I128" s="7"/>
      <c r="J128" s="7"/>
      <c r="K128" s="7"/>
      <c r="L128" s="7"/>
      <c r="M128" s="7"/>
      <c r="N128" s="7"/>
      <c r="O128" s="7"/>
      <c r="P128" s="7"/>
      <c r="Q128" s="7">
        <v>2</v>
      </c>
      <c r="R128" s="7">
        <v>1</v>
      </c>
      <c r="S128" s="7"/>
      <c r="T128" s="7"/>
      <c r="U128" s="7"/>
      <c r="V128" s="7"/>
      <c r="W128" s="7"/>
      <c r="X128" s="7"/>
      <c r="Y128" s="7"/>
      <c r="Z128" s="7"/>
      <c r="AA128" s="7"/>
      <c r="AB128" s="7">
        <v>1</v>
      </c>
      <c r="AC128" s="7"/>
      <c r="AD128" s="7"/>
      <c r="AE128" s="7">
        <v>4</v>
      </c>
      <c r="AF128" s="21">
        <v>555</v>
      </c>
      <c r="AG128" s="21">
        <f t="shared" si="18"/>
        <v>2220</v>
      </c>
      <c r="AH128" s="21">
        <f t="shared" si="19"/>
        <v>108.22776119160001</v>
      </c>
      <c r="AI128" s="21">
        <f t="shared" si="20"/>
        <v>432.91104476640004</v>
      </c>
      <c r="AJ128" s="25">
        <f t="shared" si="13"/>
        <v>95.776779815575239</v>
      </c>
      <c r="AK128" s="25">
        <f t="shared" si="21"/>
        <v>383.10711926230096</v>
      </c>
    </row>
    <row r="129" spans="1:37" s="8" customFormat="1" ht="72" customHeight="1" x14ac:dyDescent="0.35">
      <c r="A129" s="6"/>
      <c r="B129" s="6" t="s">
        <v>349</v>
      </c>
      <c r="C129" s="6" t="str">
        <f t="shared" si="22"/>
        <v>80653</v>
      </c>
      <c r="D129" s="6" t="s">
        <v>350</v>
      </c>
      <c r="E129" s="6" t="s">
        <v>351</v>
      </c>
      <c r="F129" s="6" t="s">
        <v>71</v>
      </c>
      <c r="G129" s="6" t="s">
        <v>326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>
        <v>1</v>
      </c>
      <c r="S129" s="7">
        <v>2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>
        <v>3</v>
      </c>
      <c r="AF129" s="21">
        <v>555</v>
      </c>
      <c r="AG129" s="21">
        <f t="shared" si="18"/>
        <v>1665</v>
      </c>
      <c r="AH129" s="21">
        <f t="shared" si="19"/>
        <v>108.22776119160001</v>
      </c>
      <c r="AI129" s="21">
        <f t="shared" si="20"/>
        <v>324.68328357480004</v>
      </c>
      <c r="AJ129" s="25">
        <f t="shared" si="13"/>
        <v>95.776779815575239</v>
      </c>
      <c r="AK129" s="25">
        <f t="shared" si="21"/>
        <v>287.3303394467257</v>
      </c>
    </row>
    <row r="130" spans="1:37" s="8" customFormat="1" ht="72" customHeight="1" x14ac:dyDescent="0.35">
      <c r="A130" s="6"/>
      <c r="B130" s="6" t="s">
        <v>352</v>
      </c>
      <c r="C130" s="6" t="str">
        <f t="shared" si="22"/>
        <v>S8030</v>
      </c>
      <c r="D130" s="6" t="s">
        <v>353</v>
      </c>
      <c r="E130" s="6" t="s">
        <v>125</v>
      </c>
      <c r="F130" s="6" t="s">
        <v>103</v>
      </c>
      <c r="G130" s="6" t="s">
        <v>239</v>
      </c>
      <c r="H130" s="7"/>
      <c r="I130" s="7"/>
      <c r="J130" s="7">
        <v>1</v>
      </c>
      <c r="K130" s="7">
        <v>1</v>
      </c>
      <c r="L130" s="7">
        <v>1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>
        <v>3</v>
      </c>
      <c r="AF130" s="21">
        <v>2410</v>
      </c>
      <c r="AG130" s="21">
        <f t="shared" si="18"/>
        <v>7230</v>
      </c>
      <c r="AH130" s="21">
        <f t="shared" si="19"/>
        <v>469.96199003920003</v>
      </c>
      <c r="AI130" s="21">
        <f t="shared" si="20"/>
        <v>1409.8859701176002</v>
      </c>
      <c r="AJ130" s="25">
        <f t="shared" si="13"/>
        <v>415.89556640637176</v>
      </c>
      <c r="AK130" s="25">
        <f t="shared" si="21"/>
        <v>1247.6866992191153</v>
      </c>
    </row>
    <row r="131" spans="1:37" s="8" customFormat="1" ht="72" customHeight="1" x14ac:dyDescent="0.35">
      <c r="A131" s="6"/>
      <c r="B131" s="6" t="s">
        <v>354</v>
      </c>
      <c r="C131" s="6" t="str">
        <f t="shared" si="22"/>
        <v>S8030</v>
      </c>
      <c r="D131" s="6" t="s">
        <v>355</v>
      </c>
      <c r="E131" s="6" t="s">
        <v>125</v>
      </c>
      <c r="F131" s="6" t="s">
        <v>103</v>
      </c>
      <c r="G131" s="6" t="s">
        <v>239</v>
      </c>
      <c r="H131" s="7"/>
      <c r="I131" s="7"/>
      <c r="J131" s="7">
        <v>2</v>
      </c>
      <c r="K131" s="7">
        <v>2</v>
      </c>
      <c r="L131" s="7">
        <v>1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>
        <v>5</v>
      </c>
      <c r="AF131" s="21">
        <v>2410</v>
      </c>
      <c r="AG131" s="21">
        <f t="shared" si="18"/>
        <v>12050</v>
      </c>
      <c r="AH131" s="21">
        <f t="shared" si="19"/>
        <v>469.96199003920003</v>
      </c>
      <c r="AI131" s="21">
        <f t="shared" si="20"/>
        <v>2349.809950196</v>
      </c>
      <c r="AJ131" s="25">
        <f t="shared" ref="AJ131:AJ185" si="23">SUM(AH131/1.13)</f>
        <v>415.89556640637176</v>
      </c>
      <c r="AK131" s="25">
        <f t="shared" si="21"/>
        <v>2079.4778320318587</v>
      </c>
    </row>
    <row r="132" spans="1:37" s="8" customFormat="1" ht="72" customHeight="1" x14ac:dyDescent="0.35">
      <c r="A132" s="6"/>
      <c r="B132" s="6" t="s">
        <v>356</v>
      </c>
      <c r="C132" s="6" t="str">
        <f t="shared" si="22"/>
        <v>HSYJN</v>
      </c>
      <c r="D132" s="6" t="s">
        <v>357</v>
      </c>
      <c r="E132" s="6" t="s">
        <v>358</v>
      </c>
      <c r="F132" s="6" t="s">
        <v>103</v>
      </c>
      <c r="G132" s="6" t="s">
        <v>359</v>
      </c>
      <c r="H132" s="7"/>
      <c r="I132" s="7">
        <v>1</v>
      </c>
      <c r="J132" s="7">
        <v>1</v>
      </c>
      <c r="K132" s="7">
        <v>1</v>
      </c>
      <c r="L132" s="7">
        <v>1</v>
      </c>
      <c r="M132" s="7">
        <v>1</v>
      </c>
      <c r="N132" s="7">
        <v>1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>
        <v>6</v>
      </c>
      <c r="AF132" s="21">
        <v>1850</v>
      </c>
      <c r="AG132" s="21">
        <f t="shared" si="18"/>
        <v>11100</v>
      </c>
      <c r="AH132" s="21">
        <f t="shared" si="19"/>
        <v>360.75920397200002</v>
      </c>
      <c r="AI132" s="21">
        <f t="shared" si="20"/>
        <v>2164.5552238320001</v>
      </c>
      <c r="AJ132" s="25">
        <f t="shared" si="23"/>
        <v>319.25593271858412</v>
      </c>
      <c r="AK132" s="25">
        <f t="shared" si="21"/>
        <v>1915.5355963115048</v>
      </c>
    </row>
    <row r="133" spans="1:37" s="8" customFormat="1" ht="72" customHeight="1" x14ac:dyDescent="0.35">
      <c r="A133" s="6"/>
      <c r="B133" s="6" t="s">
        <v>360</v>
      </c>
      <c r="C133" s="6" t="str">
        <f t="shared" si="22"/>
        <v>S9000</v>
      </c>
      <c r="D133" s="6" t="s">
        <v>361</v>
      </c>
      <c r="E133" s="6" t="s">
        <v>37</v>
      </c>
      <c r="F133" s="6" t="s">
        <v>103</v>
      </c>
      <c r="G133" s="6" t="s">
        <v>359</v>
      </c>
      <c r="H133" s="7"/>
      <c r="I133" s="7">
        <v>1</v>
      </c>
      <c r="J133" s="7">
        <v>1</v>
      </c>
      <c r="K133" s="7">
        <v>1</v>
      </c>
      <c r="L133" s="7">
        <v>2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>
        <v>5</v>
      </c>
      <c r="AF133" s="21">
        <v>1740</v>
      </c>
      <c r="AG133" s="21">
        <f t="shared" si="18"/>
        <v>8700</v>
      </c>
      <c r="AH133" s="21">
        <f t="shared" si="19"/>
        <v>339.30865670880002</v>
      </c>
      <c r="AI133" s="21">
        <f t="shared" si="20"/>
        <v>1696.5432835440001</v>
      </c>
      <c r="AJ133" s="25">
        <f t="shared" si="23"/>
        <v>300.27314752991157</v>
      </c>
      <c r="AK133" s="25">
        <f t="shared" si="21"/>
        <v>1501.3657376495578</v>
      </c>
    </row>
    <row r="134" spans="1:37" s="8" customFormat="1" ht="72" customHeight="1" x14ac:dyDescent="0.35">
      <c r="A134" s="6"/>
      <c r="B134" s="6" t="s">
        <v>362</v>
      </c>
      <c r="C134" s="6" t="str">
        <f t="shared" si="22"/>
        <v>V0403</v>
      </c>
      <c r="D134" s="6" t="s">
        <v>363</v>
      </c>
      <c r="E134" s="6" t="s">
        <v>364</v>
      </c>
      <c r="F134" s="6" t="s">
        <v>103</v>
      </c>
      <c r="G134" s="6" t="s">
        <v>359</v>
      </c>
      <c r="H134" s="7"/>
      <c r="I134" s="7"/>
      <c r="J134" s="7"/>
      <c r="K134" s="7">
        <v>2</v>
      </c>
      <c r="L134" s="7">
        <v>1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>
        <v>3</v>
      </c>
      <c r="AF134" s="21">
        <v>1625</v>
      </c>
      <c r="AG134" s="21">
        <f t="shared" si="18"/>
        <v>4875</v>
      </c>
      <c r="AH134" s="21">
        <f t="shared" si="19"/>
        <v>316.88308456999999</v>
      </c>
      <c r="AI134" s="21">
        <f t="shared" si="20"/>
        <v>950.64925371000004</v>
      </c>
      <c r="AJ134" s="25">
        <f t="shared" si="23"/>
        <v>280.42750846902658</v>
      </c>
      <c r="AK134" s="25">
        <f t="shared" si="21"/>
        <v>841.28252540707967</v>
      </c>
    </row>
    <row r="135" spans="1:37" s="8" customFormat="1" ht="72" customHeight="1" x14ac:dyDescent="0.35">
      <c r="A135" s="6"/>
      <c r="B135" s="6" t="s">
        <v>365</v>
      </c>
      <c r="C135" s="6" t="str">
        <f t="shared" si="22"/>
        <v>HNT41</v>
      </c>
      <c r="D135" s="6" t="s">
        <v>366</v>
      </c>
      <c r="E135" s="6" t="s">
        <v>367</v>
      </c>
      <c r="F135" s="6" t="s">
        <v>103</v>
      </c>
      <c r="G135" s="6" t="s">
        <v>359</v>
      </c>
      <c r="H135" s="7"/>
      <c r="I135" s="7">
        <v>1</v>
      </c>
      <c r="J135" s="7">
        <v>1</v>
      </c>
      <c r="K135" s="7">
        <v>1</v>
      </c>
      <c r="L135" s="7">
        <v>1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>
        <v>4</v>
      </c>
      <c r="AF135" s="21">
        <v>1625</v>
      </c>
      <c r="AG135" s="21">
        <f t="shared" si="18"/>
        <v>6500</v>
      </c>
      <c r="AH135" s="21">
        <f t="shared" si="19"/>
        <v>316.88308456999999</v>
      </c>
      <c r="AI135" s="21">
        <f t="shared" si="20"/>
        <v>1267.53233828</v>
      </c>
      <c r="AJ135" s="25">
        <f t="shared" si="23"/>
        <v>280.42750846902658</v>
      </c>
      <c r="AK135" s="25">
        <f t="shared" si="21"/>
        <v>1121.7100338761063</v>
      </c>
    </row>
    <row r="136" spans="1:37" s="8" customFormat="1" ht="72" customHeight="1" x14ac:dyDescent="0.35">
      <c r="A136" s="6"/>
      <c r="B136" s="6" t="s">
        <v>368</v>
      </c>
      <c r="C136" s="6" t="str">
        <f t="shared" si="22"/>
        <v>B0076</v>
      </c>
      <c r="D136" s="6" t="s">
        <v>369</v>
      </c>
      <c r="E136" s="6" t="s">
        <v>370</v>
      </c>
      <c r="F136" s="6" t="s">
        <v>103</v>
      </c>
      <c r="G136" s="6" t="s">
        <v>371</v>
      </c>
      <c r="H136" s="7"/>
      <c r="I136" s="7"/>
      <c r="J136" s="7">
        <v>1</v>
      </c>
      <c r="K136" s="7">
        <v>1</v>
      </c>
      <c r="L136" s="7">
        <v>1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>
        <v>3</v>
      </c>
      <c r="AF136" s="21">
        <v>1515</v>
      </c>
      <c r="AG136" s="21">
        <f t="shared" si="18"/>
        <v>4545</v>
      </c>
      <c r="AH136" s="21">
        <f t="shared" si="19"/>
        <v>295.43253730679999</v>
      </c>
      <c r="AI136" s="21">
        <f t="shared" si="20"/>
        <v>886.29761192039996</v>
      </c>
      <c r="AJ136" s="25">
        <f t="shared" si="23"/>
        <v>261.44472328035397</v>
      </c>
      <c r="AK136" s="25">
        <f t="shared" si="21"/>
        <v>784.33416984106191</v>
      </c>
    </row>
    <row r="137" spans="1:37" s="8" customFormat="1" ht="72" customHeight="1" x14ac:dyDescent="0.35">
      <c r="A137" s="6"/>
      <c r="B137" s="6" t="s">
        <v>368</v>
      </c>
      <c r="C137" s="6" t="str">
        <f t="shared" si="22"/>
        <v>B8966</v>
      </c>
      <c r="D137" s="6" t="s">
        <v>372</v>
      </c>
      <c r="E137" s="6" t="s">
        <v>373</v>
      </c>
      <c r="F137" s="6" t="s">
        <v>103</v>
      </c>
      <c r="G137" s="6" t="s">
        <v>371</v>
      </c>
      <c r="H137" s="7"/>
      <c r="I137" s="7"/>
      <c r="J137" s="7">
        <v>1</v>
      </c>
      <c r="K137" s="7">
        <v>1</v>
      </c>
      <c r="L137" s="7">
        <v>1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>
        <v>3</v>
      </c>
      <c r="AF137" s="21">
        <v>1515</v>
      </c>
      <c r="AG137" s="21">
        <f t="shared" si="18"/>
        <v>4545</v>
      </c>
      <c r="AH137" s="21">
        <f t="shared" si="19"/>
        <v>295.43253730679999</v>
      </c>
      <c r="AI137" s="21">
        <f t="shared" si="20"/>
        <v>886.29761192039996</v>
      </c>
      <c r="AJ137" s="25">
        <f t="shared" si="23"/>
        <v>261.44472328035397</v>
      </c>
      <c r="AK137" s="25">
        <f t="shared" si="21"/>
        <v>784.33416984106191</v>
      </c>
    </row>
    <row r="138" spans="1:37" s="8" customFormat="1" ht="72" customHeight="1" x14ac:dyDescent="0.35">
      <c r="A138" s="6"/>
      <c r="B138" s="6" t="s">
        <v>368</v>
      </c>
      <c r="C138" s="6" t="str">
        <f t="shared" si="22"/>
        <v>F0986</v>
      </c>
      <c r="D138" s="6" t="s">
        <v>374</v>
      </c>
      <c r="E138" s="6" t="s">
        <v>118</v>
      </c>
      <c r="F138" s="6" t="s">
        <v>103</v>
      </c>
      <c r="G138" s="6" t="s">
        <v>371</v>
      </c>
      <c r="H138" s="7"/>
      <c r="I138" s="7">
        <v>1</v>
      </c>
      <c r="J138" s="7"/>
      <c r="K138" s="7">
        <v>2</v>
      </c>
      <c r="L138" s="7">
        <v>1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>
        <v>4</v>
      </c>
      <c r="AF138" s="21">
        <v>1515</v>
      </c>
      <c r="AG138" s="21">
        <f t="shared" si="18"/>
        <v>6060</v>
      </c>
      <c r="AH138" s="21">
        <f t="shared" si="19"/>
        <v>295.43253730679999</v>
      </c>
      <c r="AI138" s="21">
        <f t="shared" si="20"/>
        <v>1181.7301492271999</v>
      </c>
      <c r="AJ138" s="25">
        <f t="shared" si="23"/>
        <v>261.44472328035397</v>
      </c>
      <c r="AK138" s="25">
        <f t="shared" si="21"/>
        <v>1045.7788931214159</v>
      </c>
    </row>
    <row r="139" spans="1:37" s="8" customFormat="1" ht="72" customHeight="1" x14ac:dyDescent="0.35">
      <c r="A139" s="6"/>
      <c r="B139" s="6" t="s">
        <v>375</v>
      </c>
      <c r="C139" s="6" t="str">
        <f t="shared" si="22"/>
        <v>N0000</v>
      </c>
      <c r="D139" s="6" t="s">
        <v>376</v>
      </c>
      <c r="E139" s="6" t="s">
        <v>70</v>
      </c>
      <c r="F139" s="6" t="s">
        <v>103</v>
      </c>
      <c r="G139" s="6" t="s">
        <v>270</v>
      </c>
      <c r="H139" s="7">
        <v>2</v>
      </c>
      <c r="I139" s="7">
        <v>2</v>
      </c>
      <c r="J139" s="7">
        <v>2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>
        <v>6</v>
      </c>
      <c r="AF139" s="21">
        <v>620</v>
      </c>
      <c r="AG139" s="21">
        <f t="shared" si="18"/>
        <v>3720</v>
      </c>
      <c r="AH139" s="21">
        <f t="shared" si="19"/>
        <v>120.9030845744</v>
      </c>
      <c r="AI139" s="21">
        <f t="shared" si="20"/>
        <v>725.41850744639999</v>
      </c>
      <c r="AJ139" s="25">
        <f t="shared" si="23"/>
        <v>106.9938801543363</v>
      </c>
      <c r="AK139" s="25">
        <f t="shared" si="21"/>
        <v>641.96328092601777</v>
      </c>
    </row>
    <row r="140" spans="1:37" s="8" customFormat="1" ht="72" customHeight="1" x14ac:dyDescent="0.35">
      <c r="A140" s="6"/>
      <c r="B140" s="6" t="s">
        <v>377</v>
      </c>
      <c r="C140" s="6" t="str">
        <f t="shared" si="22"/>
        <v>N0000</v>
      </c>
      <c r="D140" s="6" t="s">
        <v>378</v>
      </c>
      <c r="E140" s="6" t="s">
        <v>70</v>
      </c>
      <c r="F140" s="6" t="s">
        <v>103</v>
      </c>
      <c r="G140" s="6" t="s">
        <v>270</v>
      </c>
      <c r="H140" s="7"/>
      <c r="I140" s="7">
        <v>4</v>
      </c>
      <c r="J140" s="7">
        <v>4</v>
      </c>
      <c r="K140" s="7">
        <v>4</v>
      </c>
      <c r="L140" s="7">
        <v>3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>
        <v>15</v>
      </c>
      <c r="AF140" s="21">
        <v>510</v>
      </c>
      <c r="AG140" s="21">
        <f t="shared" si="18"/>
        <v>7650</v>
      </c>
      <c r="AH140" s="21">
        <f t="shared" si="19"/>
        <v>99.452537311200004</v>
      </c>
      <c r="AI140" s="21">
        <f t="shared" si="20"/>
        <v>1491.788059668</v>
      </c>
      <c r="AJ140" s="25">
        <f t="shared" si="23"/>
        <v>88.01109496566373</v>
      </c>
      <c r="AK140" s="25">
        <f t="shared" si="21"/>
        <v>1320.166424484956</v>
      </c>
    </row>
    <row r="141" spans="1:37" s="8" customFormat="1" ht="72" customHeight="1" x14ac:dyDescent="0.35">
      <c r="A141" s="6"/>
      <c r="B141" s="6" t="s">
        <v>379</v>
      </c>
      <c r="C141" s="6" t="str">
        <f t="shared" si="22"/>
        <v>HSYQN</v>
      </c>
      <c r="D141" s="6" t="s">
        <v>380</v>
      </c>
      <c r="E141" s="6" t="s">
        <v>381</v>
      </c>
      <c r="F141" s="6" t="s">
        <v>103</v>
      </c>
      <c r="G141" s="6" t="s">
        <v>382</v>
      </c>
      <c r="H141" s="7"/>
      <c r="I141" s="7">
        <v>2</v>
      </c>
      <c r="J141" s="7">
        <v>2</v>
      </c>
      <c r="K141" s="7">
        <v>2</v>
      </c>
      <c r="L141" s="7">
        <v>2</v>
      </c>
      <c r="M141" s="7">
        <v>2</v>
      </c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>
        <v>10</v>
      </c>
      <c r="AF141" s="21">
        <v>730</v>
      </c>
      <c r="AG141" s="21">
        <f t="shared" si="18"/>
        <v>7300</v>
      </c>
      <c r="AH141" s="21">
        <f t="shared" si="19"/>
        <v>142.35363183760001</v>
      </c>
      <c r="AI141" s="21">
        <f t="shared" si="20"/>
        <v>1423.5363183760001</v>
      </c>
      <c r="AJ141" s="25">
        <f t="shared" si="23"/>
        <v>125.97666534300886</v>
      </c>
      <c r="AK141" s="25">
        <f t="shared" si="21"/>
        <v>1259.7666534300886</v>
      </c>
    </row>
    <row r="142" spans="1:37" s="8" customFormat="1" ht="72" customHeight="1" x14ac:dyDescent="0.35">
      <c r="A142" s="6"/>
      <c r="B142" s="6" t="s">
        <v>383</v>
      </c>
      <c r="C142" s="6" t="str">
        <f t="shared" si="22"/>
        <v>80402</v>
      </c>
      <c r="D142" s="6" t="s">
        <v>384</v>
      </c>
      <c r="E142" s="6" t="s">
        <v>385</v>
      </c>
      <c r="F142" s="6" t="s">
        <v>386</v>
      </c>
      <c r="G142" s="6" t="s">
        <v>387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>
        <v>20</v>
      </c>
      <c r="AF142" s="21">
        <v>620</v>
      </c>
      <c r="AG142" s="21">
        <f t="shared" si="18"/>
        <v>12400</v>
      </c>
      <c r="AH142" s="21">
        <f t="shared" si="19"/>
        <v>120.9030845744</v>
      </c>
      <c r="AI142" s="21">
        <f t="shared" si="20"/>
        <v>2418.0616914880002</v>
      </c>
      <c r="AJ142" s="25">
        <f t="shared" si="23"/>
        <v>106.9938801543363</v>
      </c>
      <c r="AK142" s="25">
        <f t="shared" si="21"/>
        <v>2139.8776030867257</v>
      </c>
    </row>
    <row r="143" spans="1:37" s="8" customFormat="1" ht="72" customHeight="1" x14ac:dyDescent="0.35">
      <c r="A143" s="6"/>
      <c r="B143" s="6" t="s">
        <v>383</v>
      </c>
      <c r="C143" s="6" t="str">
        <f t="shared" si="22"/>
        <v>80999</v>
      </c>
      <c r="D143" s="6" t="s">
        <v>388</v>
      </c>
      <c r="E143" s="6" t="s">
        <v>70</v>
      </c>
      <c r="F143" s="6" t="s">
        <v>386</v>
      </c>
      <c r="G143" s="6" t="s">
        <v>387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>
        <v>18</v>
      </c>
      <c r="AF143" s="21">
        <v>620</v>
      </c>
      <c r="AG143" s="21">
        <f t="shared" si="18"/>
        <v>11160</v>
      </c>
      <c r="AH143" s="21">
        <f t="shared" si="19"/>
        <v>120.9030845744</v>
      </c>
      <c r="AI143" s="21">
        <f t="shared" si="20"/>
        <v>2176.2555223392001</v>
      </c>
      <c r="AJ143" s="25">
        <f t="shared" si="23"/>
        <v>106.9938801543363</v>
      </c>
      <c r="AK143" s="25">
        <f t="shared" si="21"/>
        <v>1925.8898427780532</v>
      </c>
    </row>
    <row r="144" spans="1:37" s="8" customFormat="1" ht="72" customHeight="1" x14ac:dyDescent="0.35">
      <c r="A144" s="6"/>
      <c r="B144" s="6" t="s">
        <v>389</v>
      </c>
      <c r="C144" s="6" t="str">
        <f t="shared" si="22"/>
        <v>8I111</v>
      </c>
      <c r="D144" s="6" t="s">
        <v>390</v>
      </c>
      <c r="E144" s="6" t="s">
        <v>391</v>
      </c>
      <c r="F144" s="6" t="s">
        <v>192</v>
      </c>
      <c r="G144" s="6" t="s">
        <v>326</v>
      </c>
      <c r="H144" s="7">
        <v>1</v>
      </c>
      <c r="I144" s="7">
        <v>1</v>
      </c>
      <c r="J144" s="7">
        <v>1</v>
      </c>
      <c r="K144" s="7">
        <v>1</v>
      </c>
      <c r="L144" s="7">
        <v>1</v>
      </c>
      <c r="M144" s="7">
        <v>1</v>
      </c>
      <c r="N144" s="7"/>
      <c r="O144" s="7">
        <v>1</v>
      </c>
      <c r="P144" s="7"/>
      <c r="Q144" s="7"/>
      <c r="R144" s="7"/>
      <c r="S144" s="7"/>
      <c r="T144" s="7">
        <v>1</v>
      </c>
      <c r="U144" s="7"/>
      <c r="V144" s="7">
        <v>1</v>
      </c>
      <c r="W144" s="7"/>
      <c r="X144" s="7"/>
      <c r="Y144" s="7"/>
      <c r="Z144" s="7"/>
      <c r="AA144" s="7"/>
      <c r="AB144" s="7"/>
      <c r="AC144" s="7"/>
      <c r="AD144" s="7"/>
      <c r="AE144" s="7">
        <v>9</v>
      </c>
      <c r="AF144" s="21">
        <v>645</v>
      </c>
      <c r="AG144" s="21">
        <f t="shared" si="18"/>
        <v>5805</v>
      </c>
      <c r="AH144" s="21">
        <f t="shared" si="19"/>
        <v>125.77820895240001</v>
      </c>
      <c r="AI144" s="21">
        <f t="shared" si="20"/>
        <v>1132.0038805716001</v>
      </c>
      <c r="AJ144" s="25">
        <f t="shared" si="23"/>
        <v>111.30814951539824</v>
      </c>
      <c r="AK144" s="25">
        <f t="shared" si="21"/>
        <v>1001.7733456385841</v>
      </c>
    </row>
    <row r="145" spans="1:37" s="8" customFormat="1" ht="72" customHeight="1" x14ac:dyDescent="0.35">
      <c r="A145" s="6"/>
      <c r="B145" s="6" t="s">
        <v>392</v>
      </c>
      <c r="C145" s="6" t="str">
        <f t="shared" si="22"/>
        <v>80001</v>
      </c>
      <c r="D145" s="6" t="s">
        <v>393</v>
      </c>
      <c r="E145" s="6" t="s">
        <v>394</v>
      </c>
      <c r="F145" s="6" t="s">
        <v>192</v>
      </c>
      <c r="G145" s="6" t="s">
        <v>326</v>
      </c>
      <c r="H145" s="7"/>
      <c r="I145" s="7"/>
      <c r="J145" s="7">
        <v>2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>
        <v>2</v>
      </c>
      <c r="AF145" s="21">
        <v>555</v>
      </c>
      <c r="AG145" s="21">
        <f t="shared" ref="AG145:AG176" si="24">SUM(AF145*AE145)</f>
        <v>1110</v>
      </c>
      <c r="AH145" s="21">
        <f t="shared" ref="AH145:AH176" si="25">SUM(AF145*0.19500497512)</f>
        <v>108.22776119160001</v>
      </c>
      <c r="AI145" s="21">
        <f t="shared" ref="AI145:AI176" si="26">SUM(AH145*AE145)</f>
        <v>216.45552238320002</v>
      </c>
      <c r="AJ145" s="25">
        <f t="shared" si="23"/>
        <v>95.776779815575239</v>
      </c>
      <c r="AK145" s="25">
        <f t="shared" ref="AK145:AK176" si="27">SUM(AJ145*AE145)</f>
        <v>191.55355963115048</v>
      </c>
    </row>
    <row r="146" spans="1:37" s="8" customFormat="1" ht="72" customHeight="1" x14ac:dyDescent="0.35">
      <c r="A146" s="6"/>
      <c r="B146" s="6" t="s">
        <v>395</v>
      </c>
      <c r="C146" s="6" t="str">
        <f t="shared" si="22"/>
        <v>8D400</v>
      </c>
      <c r="D146" s="6" t="s">
        <v>396</v>
      </c>
      <c r="E146" s="6" t="s">
        <v>397</v>
      </c>
      <c r="F146" s="6" t="s">
        <v>192</v>
      </c>
      <c r="G146" s="6" t="s">
        <v>398</v>
      </c>
      <c r="H146" s="7"/>
      <c r="I146" s="7">
        <v>2</v>
      </c>
      <c r="J146" s="7"/>
      <c r="K146" s="7">
        <v>1</v>
      </c>
      <c r="L146" s="7">
        <v>1</v>
      </c>
      <c r="M146" s="7">
        <v>2</v>
      </c>
      <c r="N146" s="7">
        <v>4</v>
      </c>
      <c r="O146" s="7">
        <v>2</v>
      </c>
      <c r="P146" s="7"/>
      <c r="Q146" s="7">
        <v>2</v>
      </c>
      <c r="R146" s="7"/>
      <c r="S146" s="7">
        <v>2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>
        <v>16</v>
      </c>
      <c r="AF146" s="21">
        <v>665</v>
      </c>
      <c r="AG146" s="21">
        <f t="shared" si="24"/>
        <v>10640</v>
      </c>
      <c r="AH146" s="21">
        <f t="shared" si="25"/>
        <v>129.6783084548</v>
      </c>
      <c r="AI146" s="21">
        <f t="shared" si="26"/>
        <v>2074.8529352768001</v>
      </c>
      <c r="AJ146" s="25">
        <f t="shared" si="23"/>
        <v>114.7595650042478</v>
      </c>
      <c r="AK146" s="25">
        <f t="shared" si="27"/>
        <v>1836.1530400679649</v>
      </c>
    </row>
    <row r="147" spans="1:37" s="8" customFormat="1" ht="72.75" customHeight="1" x14ac:dyDescent="0.35">
      <c r="A147" s="6"/>
      <c r="B147" s="6" t="s">
        <v>399</v>
      </c>
      <c r="C147" s="6" t="str">
        <f t="shared" si="22"/>
        <v>S9001</v>
      </c>
      <c r="D147" s="6" t="s">
        <v>400</v>
      </c>
      <c r="E147" s="6" t="s">
        <v>37</v>
      </c>
      <c r="F147" s="6" t="s">
        <v>38</v>
      </c>
      <c r="G147" s="6" t="s">
        <v>104</v>
      </c>
      <c r="H147" s="7"/>
      <c r="I147" s="7"/>
      <c r="J147" s="7"/>
      <c r="K147" s="7"/>
      <c r="L147" s="7"/>
      <c r="M147" s="7">
        <v>2</v>
      </c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>
        <v>2</v>
      </c>
      <c r="AF147" s="21">
        <v>510</v>
      </c>
      <c r="AG147" s="21">
        <f t="shared" si="24"/>
        <v>1020</v>
      </c>
      <c r="AH147" s="21">
        <f t="shared" si="25"/>
        <v>99.452537311200004</v>
      </c>
      <c r="AI147" s="21">
        <f t="shared" si="26"/>
        <v>198.90507462240001</v>
      </c>
      <c r="AJ147" s="25">
        <f t="shared" si="23"/>
        <v>88.01109496566373</v>
      </c>
      <c r="AK147" s="25">
        <f t="shared" si="27"/>
        <v>176.02218993132746</v>
      </c>
    </row>
    <row r="148" spans="1:37" s="8" customFormat="1" ht="72" customHeight="1" x14ac:dyDescent="0.35">
      <c r="A148" s="6"/>
      <c r="B148" s="6" t="s">
        <v>401</v>
      </c>
      <c r="C148" s="6" t="str">
        <f t="shared" si="22"/>
        <v>M1213</v>
      </c>
      <c r="D148" s="6" t="s">
        <v>402</v>
      </c>
      <c r="E148" s="6" t="s">
        <v>403</v>
      </c>
      <c r="F148" s="6" t="s">
        <v>38</v>
      </c>
      <c r="G148" s="6" t="s">
        <v>172</v>
      </c>
      <c r="H148" s="7"/>
      <c r="I148" s="7"/>
      <c r="J148" s="7"/>
      <c r="K148" s="7"/>
      <c r="L148" s="7">
        <v>2</v>
      </c>
      <c r="M148" s="7">
        <v>3</v>
      </c>
      <c r="N148" s="7">
        <v>3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>
        <v>8</v>
      </c>
      <c r="AF148" s="21">
        <v>1115</v>
      </c>
      <c r="AG148" s="21">
        <f t="shared" si="24"/>
        <v>8920</v>
      </c>
      <c r="AH148" s="21">
        <f t="shared" si="25"/>
        <v>217.4305472588</v>
      </c>
      <c r="AI148" s="21">
        <f t="shared" si="26"/>
        <v>1739.4443780704</v>
      </c>
      <c r="AJ148" s="25">
        <f t="shared" si="23"/>
        <v>192.41641350336286</v>
      </c>
      <c r="AK148" s="25">
        <f t="shared" si="27"/>
        <v>1539.3313080269029</v>
      </c>
    </row>
    <row r="149" spans="1:37" s="8" customFormat="1" ht="72" customHeight="1" x14ac:dyDescent="0.35">
      <c r="A149" s="6"/>
      <c r="B149" s="6" t="s">
        <v>404</v>
      </c>
      <c r="C149" s="6" t="str">
        <f t="shared" si="22"/>
        <v>S9001</v>
      </c>
      <c r="D149" s="6" t="s">
        <v>405</v>
      </c>
      <c r="E149" s="6" t="s">
        <v>37</v>
      </c>
      <c r="F149" s="6" t="s">
        <v>38</v>
      </c>
      <c r="G149" s="6" t="s">
        <v>104</v>
      </c>
      <c r="H149" s="7"/>
      <c r="I149" s="7"/>
      <c r="J149" s="7"/>
      <c r="K149" s="7"/>
      <c r="L149" s="7">
        <v>2</v>
      </c>
      <c r="M149" s="7">
        <v>4</v>
      </c>
      <c r="N149" s="7">
        <v>1</v>
      </c>
      <c r="O149" s="7">
        <v>2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>
        <v>9</v>
      </c>
      <c r="AF149" s="21">
        <v>2520</v>
      </c>
      <c r="AG149" s="21">
        <f t="shared" si="24"/>
        <v>22680</v>
      </c>
      <c r="AH149" s="21">
        <f t="shared" si="25"/>
        <v>491.41253730240004</v>
      </c>
      <c r="AI149" s="21">
        <f t="shared" si="26"/>
        <v>4422.7128357216006</v>
      </c>
      <c r="AJ149" s="25">
        <f t="shared" si="23"/>
        <v>434.87835159504431</v>
      </c>
      <c r="AK149" s="25">
        <f t="shared" si="27"/>
        <v>3913.9051643553989</v>
      </c>
    </row>
    <row r="150" spans="1:37" s="8" customFormat="1" ht="72" customHeight="1" x14ac:dyDescent="0.35">
      <c r="A150" s="6"/>
      <c r="B150" s="6" t="s">
        <v>406</v>
      </c>
      <c r="C150" s="6" t="str">
        <f t="shared" si="22"/>
        <v>S9001</v>
      </c>
      <c r="D150" s="6" t="s">
        <v>407</v>
      </c>
      <c r="E150" s="6" t="s">
        <v>37</v>
      </c>
      <c r="F150" s="6" t="s">
        <v>38</v>
      </c>
      <c r="G150" s="6" t="s">
        <v>104</v>
      </c>
      <c r="H150" s="7"/>
      <c r="I150" s="7"/>
      <c r="J150" s="7"/>
      <c r="K150" s="7"/>
      <c r="L150" s="7">
        <v>1</v>
      </c>
      <c r="M150" s="7"/>
      <c r="N150" s="7">
        <v>1</v>
      </c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>
        <v>2</v>
      </c>
      <c r="AF150" s="21">
        <v>1625</v>
      </c>
      <c r="AG150" s="21">
        <f t="shared" si="24"/>
        <v>3250</v>
      </c>
      <c r="AH150" s="21">
        <f t="shared" si="25"/>
        <v>316.88308456999999</v>
      </c>
      <c r="AI150" s="21">
        <f t="shared" si="26"/>
        <v>633.76616913999999</v>
      </c>
      <c r="AJ150" s="25">
        <f t="shared" si="23"/>
        <v>280.42750846902658</v>
      </c>
      <c r="AK150" s="25">
        <f t="shared" si="27"/>
        <v>560.85501693805315</v>
      </c>
    </row>
    <row r="151" spans="1:37" s="8" customFormat="1" ht="72" customHeight="1" x14ac:dyDescent="0.35">
      <c r="A151" s="6"/>
      <c r="B151" s="6" t="s">
        <v>408</v>
      </c>
      <c r="C151" s="6" t="str">
        <f t="shared" si="22"/>
        <v>S9001</v>
      </c>
      <c r="D151" s="6" t="s">
        <v>409</v>
      </c>
      <c r="E151" s="6" t="s">
        <v>37</v>
      </c>
      <c r="F151" s="6" t="s">
        <v>38</v>
      </c>
      <c r="G151" s="6" t="s">
        <v>104</v>
      </c>
      <c r="H151" s="7"/>
      <c r="I151" s="7"/>
      <c r="J151" s="7"/>
      <c r="K151" s="7"/>
      <c r="L151" s="7"/>
      <c r="M151" s="7"/>
      <c r="N151" s="7">
        <v>1</v>
      </c>
      <c r="O151" s="7">
        <v>1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>
        <v>2</v>
      </c>
      <c r="AF151" s="21">
        <v>1400</v>
      </c>
      <c r="AG151" s="21">
        <f t="shared" si="24"/>
        <v>2800</v>
      </c>
      <c r="AH151" s="21">
        <f t="shared" si="25"/>
        <v>273.00696516800002</v>
      </c>
      <c r="AI151" s="21">
        <f t="shared" si="26"/>
        <v>546.01393033600004</v>
      </c>
      <c r="AJ151" s="25">
        <f t="shared" si="23"/>
        <v>241.59908421946906</v>
      </c>
      <c r="AK151" s="25">
        <f t="shared" si="27"/>
        <v>483.19816843893813</v>
      </c>
    </row>
    <row r="152" spans="1:37" s="8" customFormat="1" ht="72" customHeight="1" x14ac:dyDescent="0.35">
      <c r="A152" s="6"/>
      <c r="B152" s="6" t="s">
        <v>410</v>
      </c>
      <c r="C152" s="6" t="str">
        <f t="shared" si="22"/>
        <v>B4943</v>
      </c>
      <c r="D152" s="6" t="s">
        <v>411</v>
      </c>
      <c r="E152" s="6" t="s">
        <v>412</v>
      </c>
      <c r="F152" s="6" t="s">
        <v>38</v>
      </c>
      <c r="G152" s="6" t="s">
        <v>172</v>
      </c>
      <c r="H152" s="7"/>
      <c r="I152" s="7"/>
      <c r="J152" s="7"/>
      <c r="K152" s="7"/>
      <c r="L152" s="7"/>
      <c r="M152" s="7">
        <v>1</v>
      </c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>
        <v>1</v>
      </c>
      <c r="AF152" s="21">
        <v>1625</v>
      </c>
      <c r="AG152" s="21">
        <f t="shared" si="24"/>
        <v>1625</v>
      </c>
      <c r="AH152" s="21">
        <f t="shared" si="25"/>
        <v>316.88308456999999</v>
      </c>
      <c r="AI152" s="21">
        <f t="shared" si="26"/>
        <v>316.88308456999999</v>
      </c>
      <c r="AJ152" s="25">
        <f t="shared" si="23"/>
        <v>280.42750846902658</v>
      </c>
      <c r="AK152" s="25">
        <f t="shared" si="27"/>
        <v>280.42750846902658</v>
      </c>
    </row>
    <row r="153" spans="1:37" s="8" customFormat="1" ht="72" customHeight="1" x14ac:dyDescent="0.35">
      <c r="A153" s="6"/>
      <c r="B153" s="6" t="s">
        <v>410</v>
      </c>
      <c r="C153" s="6" t="str">
        <f t="shared" si="22"/>
        <v>N0000</v>
      </c>
      <c r="D153" s="6" t="s">
        <v>413</v>
      </c>
      <c r="E153" s="6" t="s">
        <v>70</v>
      </c>
      <c r="F153" s="6" t="s">
        <v>38</v>
      </c>
      <c r="G153" s="6" t="s">
        <v>172</v>
      </c>
      <c r="H153" s="7"/>
      <c r="I153" s="7"/>
      <c r="J153" s="7"/>
      <c r="K153" s="7"/>
      <c r="L153" s="7"/>
      <c r="M153" s="7"/>
      <c r="N153" s="7"/>
      <c r="O153" s="7">
        <v>2</v>
      </c>
      <c r="P153" s="7">
        <v>2</v>
      </c>
      <c r="Q153" s="7">
        <v>1</v>
      </c>
      <c r="R153" s="7">
        <v>1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>
        <v>6</v>
      </c>
      <c r="AF153" s="21">
        <v>1625</v>
      </c>
      <c r="AG153" s="21">
        <f t="shared" si="24"/>
        <v>9750</v>
      </c>
      <c r="AH153" s="21">
        <f t="shared" si="25"/>
        <v>316.88308456999999</v>
      </c>
      <c r="AI153" s="21">
        <f t="shared" si="26"/>
        <v>1901.2985074200001</v>
      </c>
      <c r="AJ153" s="25">
        <f t="shared" si="23"/>
        <v>280.42750846902658</v>
      </c>
      <c r="AK153" s="25">
        <f t="shared" si="27"/>
        <v>1682.5650508141593</v>
      </c>
    </row>
    <row r="154" spans="1:37" s="8" customFormat="1" ht="72" customHeight="1" x14ac:dyDescent="0.35">
      <c r="A154" s="6"/>
      <c r="B154" s="6" t="s">
        <v>410</v>
      </c>
      <c r="C154" s="6" t="str">
        <f t="shared" si="22"/>
        <v>S0997</v>
      </c>
      <c r="D154" s="6" t="s">
        <v>414</v>
      </c>
      <c r="E154" s="6" t="s">
        <v>211</v>
      </c>
      <c r="F154" s="6" t="s">
        <v>38</v>
      </c>
      <c r="G154" s="6" t="s">
        <v>172</v>
      </c>
      <c r="H154" s="7"/>
      <c r="I154" s="7"/>
      <c r="J154" s="7"/>
      <c r="K154" s="7"/>
      <c r="L154" s="7"/>
      <c r="M154" s="7"/>
      <c r="N154" s="7"/>
      <c r="O154" s="7">
        <v>1</v>
      </c>
      <c r="P154" s="7"/>
      <c r="Q154" s="7"/>
      <c r="R154" s="7">
        <v>1</v>
      </c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>
        <v>2</v>
      </c>
      <c r="AF154" s="21">
        <v>1625</v>
      </c>
      <c r="AG154" s="21">
        <f t="shared" si="24"/>
        <v>3250</v>
      </c>
      <c r="AH154" s="21">
        <f t="shared" si="25"/>
        <v>316.88308456999999</v>
      </c>
      <c r="AI154" s="21">
        <f t="shared" si="26"/>
        <v>633.76616913999999</v>
      </c>
      <c r="AJ154" s="25">
        <f t="shared" si="23"/>
        <v>280.42750846902658</v>
      </c>
      <c r="AK154" s="25">
        <f t="shared" si="27"/>
        <v>560.85501693805315</v>
      </c>
    </row>
    <row r="155" spans="1:37" s="8" customFormat="1" ht="72" customHeight="1" x14ac:dyDescent="0.35">
      <c r="A155" s="6"/>
      <c r="B155" s="6" t="s">
        <v>415</v>
      </c>
      <c r="C155" s="6" t="str">
        <f t="shared" si="22"/>
        <v>S9001</v>
      </c>
      <c r="D155" s="6" t="s">
        <v>416</v>
      </c>
      <c r="E155" s="6" t="s">
        <v>37</v>
      </c>
      <c r="F155" s="6" t="s">
        <v>38</v>
      </c>
      <c r="G155" s="6" t="s">
        <v>104</v>
      </c>
      <c r="H155" s="7"/>
      <c r="I155" s="7"/>
      <c r="J155" s="7"/>
      <c r="K155" s="7"/>
      <c r="L155" s="7"/>
      <c r="M155" s="7"/>
      <c r="N155" s="7">
        <v>4</v>
      </c>
      <c r="O155" s="7">
        <v>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>
        <v>6</v>
      </c>
      <c r="AF155" s="21">
        <v>1290</v>
      </c>
      <c r="AG155" s="21">
        <f t="shared" si="24"/>
        <v>7740</v>
      </c>
      <c r="AH155" s="21">
        <f t="shared" si="25"/>
        <v>251.55641790480001</v>
      </c>
      <c r="AI155" s="21">
        <f t="shared" si="26"/>
        <v>1509.3385074288001</v>
      </c>
      <c r="AJ155" s="25">
        <f t="shared" si="23"/>
        <v>222.61629903079648</v>
      </c>
      <c r="AK155" s="25">
        <f t="shared" si="27"/>
        <v>1335.697794184779</v>
      </c>
    </row>
    <row r="156" spans="1:37" s="8" customFormat="1" ht="72" customHeight="1" x14ac:dyDescent="0.35">
      <c r="A156" s="6"/>
      <c r="B156" s="6" t="s">
        <v>417</v>
      </c>
      <c r="C156" s="6" t="str">
        <f t="shared" si="22"/>
        <v>S9001</v>
      </c>
      <c r="D156" s="6" t="s">
        <v>418</v>
      </c>
      <c r="E156" s="6" t="s">
        <v>37</v>
      </c>
      <c r="F156" s="6" t="s">
        <v>38</v>
      </c>
      <c r="G156" s="6" t="s">
        <v>104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>
        <v>1</v>
      </c>
      <c r="AF156" s="21">
        <v>995</v>
      </c>
      <c r="AG156" s="21">
        <f t="shared" si="24"/>
        <v>995</v>
      </c>
      <c r="AH156" s="21">
        <f t="shared" si="25"/>
        <v>194.0299502444</v>
      </c>
      <c r="AI156" s="21">
        <f t="shared" si="26"/>
        <v>194.0299502444</v>
      </c>
      <c r="AJ156" s="25">
        <f t="shared" si="23"/>
        <v>171.70792057026551</v>
      </c>
      <c r="AK156" s="25">
        <f t="shared" si="27"/>
        <v>171.70792057026551</v>
      </c>
    </row>
    <row r="157" spans="1:37" s="8" customFormat="1" ht="72" customHeight="1" x14ac:dyDescent="0.35">
      <c r="A157" s="6"/>
      <c r="B157" s="6" t="s">
        <v>419</v>
      </c>
      <c r="C157" s="6" t="str">
        <f t="shared" si="22"/>
        <v>N0000</v>
      </c>
      <c r="D157" s="6" t="s">
        <v>420</v>
      </c>
      <c r="E157" s="6" t="s">
        <v>70</v>
      </c>
      <c r="F157" s="6" t="s">
        <v>38</v>
      </c>
      <c r="G157" s="6" t="s">
        <v>172</v>
      </c>
      <c r="H157" s="7"/>
      <c r="I157" s="7"/>
      <c r="J157" s="7"/>
      <c r="K157" s="7"/>
      <c r="L157" s="7"/>
      <c r="M157" s="7"/>
      <c r="N157" s="7"/>
      <c r="O157" s="7"/>
      <c r="P157" s="7">
        <v>4</v>
      </c>
      <c r="Q157" s="7">
        <v>2</v>
      </c>
      <c r="R157" s="7">
        <v>1</v>
      </c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>
        <v>7</v>
      </c>
      <c r="AF157" s="21">
        <v>535</v>
      </c>
      <c r="AG157" s="21">
        <f t="shared" si="24"/>
        <v>3745</v>
      </c>
      <c r="AH157" s="21">
        <f t="shared" si="25"/>
        <v>104.3276616892</v>
      </c>
      <c r="AI157" s="21">
        <f t="shared" si="26"/>
        <v>730.29363182439999</v>
      </c>
      <c r="AJ157" s="25">
        <f t="shared" si="23"/>
        <v>92.325364326725676</v>
      </c>
      <c r="AK157" s="25">
        <f t="shared" si="27"/>
        <v>646.27755028707975</v>
      </c>
    </row>
    <row r="158" spans="1:37" s="8" customFormat="1" ht="72" customHeight="1" x14ac:dyDescent="0.35">
      <c r="A158" s="6"/>
      <c r="B158" s="6" t="s">
        <v>421</v>
      </c>
      <c r="C158" s="6" t="str">
        <f t="shared" si="22"/>
        <v>N0000</v>
      </c>
      <c r="D158" s="6" t="s">
        <v>422</v>
      </c>
      <c r="E158" s="6" t="s">
        <v>70</v>
      </c>
      <c r="F158" s="6" t="s">
        <v>38</v>
      </c>
      <c r="G158" s="6" t="s">
        <v>172</v>
      </c>
      <c r="H158" s="7"/>
      <c r="I158" s="7"/>
      <c r="J158" s="7"/>
      <c r="K158" s="7"/>
      <c r="L158" s="7"/>
      <c r="M158" s="7">
        <v>1</v>
      </c>
      <c r="N158" s="7">
        <v>1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>
        <v>2</v>
      </c>
      <c r="AF158" s="21">
        <v>895</v>
      </c>
      <c r="AG158" s="21">
        <f t="shared" si="24"/>
        <v>1790</v>
      </c>
      <c r="AH158" s="21">
        <f t="shared" si="25"/>
        <v>174.52945273240002</v>
      </c>
      <c r="AI158" s="21">
        <f t="shared" si="26"/>
        <v>349.05890546480003</v>
      </c>
      <c r="AJ158" s="25">
        <f t="shared" si="23"/>
        <v>154.45084312601773</v>
      </c>
      <c r="AK158" s="25">
        <f t="shared" si="27"/>
        <v>308.90168625203546</v>
      </c>
    </row>
    <row r="159" spans="1:37" s="8" customFormat="1" ht="72" customHeight="1" x14ac:dyDescent="0.35">
      <c r="A159" s="6"/>
      <c r="B159" s="6" t="s">
        <v>423</v>
      </c>
      <c r="C159" s="6" t="str">
        <f t="shared" si="22"/>
        <v>N0000</v>
      </c>
      <c r="D159" s="6" t="s">
        <v>424</v>
      </c>
      <c r="E159" s="6" t="s">
        <v>70</v>
      </c>
      <c r="F159" s="6" t="s">
        <v>38</v>
      </c>
      <c r="G159" s="6" t="s">
        <v>172</v>
      </c>
      <c r="H159" s="7"/>
      <c r="I159" s="7"/>
      <c r="J159" s="7"/>
      <c r="K159" s="7"/>
      <c r="L159" s="7">
        <v>3</v>
      </c>
      <c r="M159" s="7">
        <v>3</v>
      </c>
      <c r="N159" s="7">
        <v>2</v>
      </c>
      <c r="O159" s="7">
        <v>1</v>
      </c>
      <c r="P159" s="7">
        <v>1</v>
      </c>
      <c r="Q159" s="7">
        <v>2</v>
      </c>
      <c r="R159" s="7">
        <v>2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>
        <v>14</v>
      </c>
      <c r="AF159" s="21">
        <v>1115</v>
      </c>
      <c r="AG159" s="21">
        <f t="shared" si="24"/>
        <v>15610</v>
      </c>
      <c r="AH159" s="21">
        <f t="shared" si="25"/>
        <v>217.4305472588</v>
      </c>
      <c r="AI159" s="21">
        <f t="shared" si="26"/>
        <v>3044.0276616231999</v>
      </c>
      <c r="AJ159" s="25">
        <f t="shared" si="23"/>
        <v>192.41641350336286</v>
      </c>
      <c r="AK159" s="25">
        <f t="shared" si="27"/>
        <v>2693.8297890470799</v>
      </c>
    </row>
    <row r="160" spans="1:37" s="8" customFormat="1" ht="72" customHeight="1" x14ac:dyDescent="0.35">
      <c r="A160" s="6"/>
      <c r="B160" s="6" t="s">
        <v>425</v>
      </c>
      <c r="C160" s="6" t="str">
        <f t="shared" si="22"/>
        <v>S9001</v>
      </c>
      <c r="D160" s="6" t="s">
        <v>426</v>
      </c>
      <c r="E160" s="6" t="s">
        <v>37</v>
      </c>
      <c r="F160" s="6" t="s">
        <v>38</v>
      </c>
      <c r="G160" s="6" t="s">
        <v>104</v>
      </c>
      <c r="H160" s="7"/>
      <c r="I160" s="7"/>
      <c r="J160" s="7"/>
      <c r="K160" s="7"/>
      <c r="L160" s="7">
        <v>4</v>
      </c>
      <c r="M160" s="7">
        <v>1</v>
      </c>
      <c r="N160" s="7">
        <v>1</v>
      </c>
      <c r="O160" s="7">
        <v>3</v>
      </c>
      <c r="P160" s="7"/>
      <c r="Q160" s="7"/>
      <c r="R160" s="7">
        <v>1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>
        <v>10</v>
      </c>
      <c r="AF160" s="21">
        <v>670</v>
      </c>
      <c r="AG160" s="21">
        <f t="shared" si="24"/>
        <v>6700</v>
      </c>
      <c r="AH160" s="21">
        <f t="shared" si="25"/>
        <v>130.65333333040002</v>
      </c>
      <c r="AI160" s="21">
        <f t="shared" si="26"/>
        <v>1306.5333333040003</v>
      </c>
      <c r="AJ160" s="25">
        <f t="shared" si="23"/>
        <v>115.6224188764602</v>
      </c>
      <c r="AK160" s="25">
        <f t="shared" si="27"/>
        <v>1156.2241887646021</v>
      </c>
    </row>
    <row r="161" spans="1:37" s="8" customFormat="1" ht="72" customHeight="1" x14ac:dyDescent="0.35">
      <c r="A161" s="6"/>
      <c r="B161" s="6" t="s">
        <v>427</v>
      </c>
      <c r="C161" s="6" t="str">
        <f t="shared" si="22"/>
        <v>S9001</v>
      </c>
      <c r="D161" s="6" t="s">
        <v>428</v>
      </c>
      <c r="E161" s="6" t="s">
        <v>37</v>
      </c>
      <c r="F161" s="6" t="s">
        <v>38</v>
      </c>
      <c r="G161" s="6" t="s">
        <v>104</v>
      </c>
      <c r="H161" s="7"/>
      <c r="I161" s="7"/>
      <c r="J161" s="7"/>
      <c r="K161" s="7"/>
      <c r="L161" s="7"/>
      <c r="M161" s="7"/>
      <c r="N161" s="7"/>
      <c r="O161" s="7">
        <v>1</v>
      </c>
      <c r="P161" s="7">
        <v>1</v>
      </c>
      <c r="Q161" s="7"/>
      <c r="R161" s="7">
        <v>1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>
        <v>3</v>
      </c>
      <c r="AF161" s="21">
        <v>1115</v>
      </c>
      <c r="AG161" s="21">
        <f t="shared" si="24"/>
        <v>3345</v>
      </c>
      <c r="AH161" s="21">
        <f t="shared" si="25"/>
        <v>217.4305472588</v>
      </c>
      <c r="AI161" s="21">
        <f t="shared" si="26"/>
        <v>652.29164177639996</v>
      </c>
      <c r="AJ161" s="25">
        <f t="shared" si="23"/>
        <v>192.41641350336286</v>
      </c>
      <c r="AK161" s="25">
        <f t="shared" si="27"/>
        <v>577.24924051008861</v>
      </c>
    </row>
    <row r="162" spans="1:37" s="8" customFormat="1" ht="72" customHeight="1" x14ac:dyDescent="0.35">
      <c r="A162" s="6"/>
      <c r="B162" s="6" t="s">
        <v>429</v>
      </c>
      <c r="C162" s="6" t="str">
        <f t="shared" si="22"/>
        <v>S9001</v>
      </c>
      <c r="D162" s="6" t="s">
        <v>430</v>
      </c>
      <c r="E162" s="6" t="s">
        <v>37</v>
      </c>
      <c r="F162" s="6" t="s">
        <v>38</v>
      </c>
      <c r="G162" s="6" t="s">
        <v>104</v>
      </c>
      <c r="H162" s="7"/>
      <c r="I162" s="7"/>
      <c r="J162" s="7"/>
      <c r="K162" s="7"/>
      <c r="L162" s="7">
        <v>14</v>
      </c>
      <c r="M162" s="7"/>
      <c r="N162" s="7"/>
      <c r="O162" s="7"/>
      <c r="P162" s="7"/>
      <c r="Q162" s="7"/>
      <c r="R162" s="7">
        <v>1</v>
      </c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>
        <v>15</v>
      </c>
      <c r="AF162" s="21">
        <v>645</v>
      </c>
      <c r="AG162" s="21">
        <f t="shared" si="24"/>
        <v>9675</v>
      </c>
      <c r="AH162" s="21">
        <f t="shared" si="25"/>
        <v>125.77820895240001</v>
      </c>
      <c r="AI162" s="21">
        <f t="shared" si="26"/>
        <v>1886.673134286</v>
      </c>
      <c r="AJ162" s="25">
        <f t="shared" si="23"/>
        <v>111.30814951539824</v>
      </c>
      <c r="AK162" s="25">
        <f t="shared" si="27"/>
        <v>1669.6222427309735</v>
      </c>
    </row>
    <row r="163" spans="1:37" s="8" customFormat="1" ht="72" customHeight="1" x14ac:dyDescent="0.35">
      <c r="A163" s="6"/>
      <c r="B163" s="6" t="s">
        <v>431</v>
      </c>
      <c r="C163" s="6" t="str">
        <f t="shared" si="22"/>
        <v>S9001</v>
      </c>
      <c r="D163" s="6" t="s">
        <v>432</v>
      </c>
      <c r="E163" s="6" t="s">
        <v>37</v>
      </c>
      <c r="F163" s="6" t="s">
        <v>38</v>
      </c>
      <c r="G163" s="6" t="s">
        <v>104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>
        <v>1</v>
      </c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>
        <v>1</v>
      </c>
      <c r="AF163" s="21">
        <v>620</v>
      </c>
      <c r="AG163" s="21">
        <f t="shared" si="24"/>
        <v>620</v>
      </c>
      <c r="AH163" s="21">
        <f t="shared" si="25"/>
        <v>120.9030845744</v>
      </c>
      <c r="AI163" s="21">
        <f t="shared" si="26"/>
        <v>120.9030845744</v>
      </c>
      <c r="AJ163" s="25">
        <f t="shared" si="23"/>
        <v>106.9938801543363</v>
      </c>
      <c r="AK163" s="25">
        <f t="shared" si="27"/>
        <v>106.9938801543363</v>
      </c>
    </row>
    <row r="164" spans="1:37" s="8" customFormat="1" ht="72" customHeight="1" x14ac:dyDescent="0.35">
      <c r="A164" s="6"/>
      <c r="B164" s="6" t="s">
        <v>433</v>
      </c>
      <c r="C164" s="6" t="str">
        <f t="shared" si="22"/>
        <v>S9001</v>
      </c>
      <c r="D164" s="6" t="s">
        <v>434</v>
      </c>
      <c r="E164" s="6" t="s">
        <v>37</v>
      </c>
      <c r="F164" s="6" t="s">
        <v>38</v>
      </c>
      <c r="G164" s="6" t="s">
        <v>104</v>
      </c>
      <c r="H164" s="7"/>
      <c r="I164" s="7"/>
      <c r="J164" s="7"/>
      <c r="K164" s="7"/>
      <c r="L164" s="7">
        <v>5</v>
      </c>
      <c r="M164" s="7"/>
      <c r="N164" s="7"/>
      <c r="O164" s="7"/>
      <c r="P164" s="7"/>
      <c r="Q164" s="7"/>
      <c r="R164" s="7"/>
      <c r="S164" s="7">
        <v>1</v>
      </c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>
        <v>6</v>
      </c>
      <c r="AF164" s="21">
        <v>645</v>
      </c>
      <c r="AG164" s="21">
        <f t="shared" si="24"/>
        <v>3870</v>
      </c>
      <c r="AH164" s="21">
        <f t="shared" si="25"/>
        <v>125.77820895240001</v>
      </c>
      <c r="AI164" s="21">
        <f t="shared" si="26"/>
        <v>754.66925371440004</v>
      </c>
      <c r="AJ164" s="25">
        <f t="shared" si="23"/>
        <v>111.30814951539824</v>
      </c>
      <c r="AK164" s="25">
        <f t="shared" si="27"/>
        <v>667.84889709238951</v>
      </c>
    </row>
    <row r="165" spans="1:37" s="8" customFormat="1" ht="72" customHeight="1" x14ac:dyDescent="0.35">
      <c r="A165" s="6"/>
      <c r="B165" s="14" t="s">
        <v>435</v>
      </c>
      <c r="C165" s="6" t="str">
        <f t="shared" si="22"/>
        <v>S9001</v>
      </c>
      <c r="D165" s="6" t="s">
        <v>436</v>
      </c>
      <c r="E165" s="6" t="s">
        <v>37</v>
      </c>
      <c r="F165" s="6" t="s">
        <v>38</v>
      </c>
      <c r="G165" s="6" t="s">
        <v>104</v>
      </c>
      <c r="H165" s="7"/>
      <c r="I165" s="7"/>
      <c r="J165" s="7"/>
      <c r="K165" s="7"/>
      <c r="L165" s="7"/>
      <c r="M165" s="7"/>
      <c r="N165" s="7">
        <v>16</v>
      </c>
      <c r="O165" s="7">
        <v>20</v>
      </c>
      <c r="P165" s="7">
        <v>24</v>
      </c>
      <c r="Q165" s="7">
        <v>15</v>
      </c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>
        <v>160</v>
      </c>
      <c r="AF165" s="21">
        <v>880</v>
      </c>
      <c r="AG165" s="21">
        <f t="shared" si="24"/>
        <v>140800</v>
      </c>
      <c r="AH165" s="21">
        <f t="shared" si="25"/>
        <v>171.60437810560001</v>
      </c>
      <c r="AI165" s="21">
        <f t="shared" si="26"/>
        <v>27456.700496896003</v>
      </c>
      <c r="AJ165" s="25">
        <f t="shared" si="23"/>
        <v>151.86228150938055</v>
      </c>
      <c r="AK165" s="25">
        <f t="shared" si="27"/>
        <v>24297.965041500887</v>
      </c>
    </row>
    <row r="166" spans="1:37" s="8" customFormat="1" ht="72" customHeight="1" x14ac:dyDescent="0.35">
      <c r="A166" s="6"/>
      <c r="B166" s="15" t="s">
        <v>437</v>
      </c>
      <c r="C166" s="6" t="str">
        <f t="shared" si="22"/>
        <v>S9001</v>
      </c>
      <c r="D166" s="6" t="s">
        <v>438</v>
      </c>
      <c r="E166" s="6" t="s">
        <v>37</v>
      </c>
      <c r="F166" s="6" t="s">
        <v>38</v>
      </c>
      <c r="G166" s="6" t="s">
        <v>104</v>
      </c>
      <c r="H166" s="7"/>
      <c r="I166" s="7"/>
      <c r="J166" s="7"/>
      <c r="K166" s="7"/>
      <c r="L166" s="7"/>
      <c r="M166" s="7"/>
      <c r="N166" s="7"/>
      <c r="O166" s="7">
        <v>1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>
        <v>1</v>
      </c>
      <c r="AF166" s="21">
        <v>890</v>
      </c>
      <c r="AG166" s="21">
        <f t="shared" si="24"/>
        <v>890</v>
      </c>
      <c r="AH166" s="21">
        <f t="shared" si="25"/>
        <v>173.5544278568</v>
      </c>
      <c r="AI166" s="21">
        <f t="shared" si="26"/>
        <v>173.5544278568</v>
      </c>
      <c r="AJ166" s="25">
        <f t="shared" si="23"/>
        <v>153.58798925380532</v>
      </c>
      <c r="AK166" s="25">
        <f t="shared" si="27"/>
        <v>153.58798925380532</v>
      </c>
    </row>
    <row r="167" spans="1:37" s="8" customFormat="1" ht="72" customHeight="1" x14ac:dyDescent="0.35">
      <c r="A167" s="6"/>
      <c r="B167" s="10" t="s">
        <v>439</v>
      </c>
      <c r="C167" s="6" t="str">
        <f t="shared" si="22"/>
        <v>S9001</v>
      </c>
      <c r="D167" s="6" t="s">
        <v>440</v>
      </c>
      <c r="E167" s="6" t="s">
        <v>37</v>
      </c>
      <c r="F167" s="6" t="s">
        <v>38</v>
      </c>
      <c r="G167" s="6" t="s">
        <v>104</v>
      </c>
      <c r="H167" s="7"/>
      <c r="I167" s="7"/>
      <c r="J167" s="7"/>
      <c r="K167" s="7"/>
      <c r="L167" s="7"/>
      <c r="M167" s="7"/>
      <c r="N167" s="7"/>
      <c r="O167" s="7"/>
      <c r="P167" s="7">
        <v>1</v>
      </c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>
        <v>1</v>
      </c>
      <c r="AF167" s="21">
        <v>730</v>
      </c>
      <c r="AG167" s="21">
        <f t="shared" si="24"/>
        <v>730</v>
      </c>
      <c r="AH167" s="21">
        <f t="shared" si="25"/>
        <v>142.35363183760001</v>
      </c>
      <c r="AI167" s="21">
        <f t="shared" si="26"/>
        <v>142.35363183760001</v>
      </c>
      <c r="AJ167" s="25">
        <f t="shared" si="23"/>
        <v>125.97666534300886</v>
      </c>
      <c r="AK167" s="25">
        <f t="shared" si="27"/>
        <v>125.97666534300886</v>
      </c>
    </row>
    <row r="168" spans="1:37" s="8" customFormat="1" ht="72" customHeight="1" x14ac:dyDescent="0.35">
      <c r="A168" s="6"/>
      <c r="B168" s="6" t="s">
        <v>441</v>
      </c>
      <c r="C168" s="6" t="str">
        <f t="shared" si="22"/>
        <v>S9001</v>
      </c>
      <c r="D168" s="6" t="s">
        <v>442</v>
      </c>
      <c r="E168" s="6" t="s">
        <v>37</v>
      </c>
      <c r="F168" s="6" t="s">
        <v>38</v>
      </c>
      <c r="G168" s="6" t="s">
        <v>104</v>
      </c>
      <c r="H168" s="7"/>
      <c r="I168" s="7"/>
      <c r="J168" s="7"/>
      <c r="K168" s="7"/>
      <c r="L168" s="7">
        <v>1</v>
      </c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>
        <v>1</v>
      </c>
      <c r="AF168" s="21">
        <v>845</v>
      </c>
      <c r="AG168" s="21">
        <f t="shared" si="24"/>
        <v>845</v>
      </c>
      <c r="AH168" s="21">
        <f t="shared" si="25"/>
        <v>164.7792039764</v>
      </c>
      <c r="AI168" s="21">
        <f t="shared" si="26"/>
        <v>164.7792039764</v>
      </c>
      <c r="AJ168" s="25">
        <f t="shared" si="23"/>
        <v>145.82230440389381</v>
      </c>
      <c r="AK168" s="25">
        <f t="shared" si="27"/>
        <v>145.82230440389381</v>
      </c>
    </row>
    <row r="169" spans="1:37" s="8" customFormat="1" ht="72" customHeight="1" x14ac:dyDescent="0.35">
      <c r="A169" s="6"/>
      <c r="B169" s="6" t="s">
        <v>443</v>
      </c>
      <c r="C169" s="6" t="str">
        <f t="shared" si="22"/>
        <v>S9001</v>
      </c>
      <c r="D169" s="6" t="s">
        <v>444</v>
      </c>
      <c r="E169" s="6" t="s">
        <v>37</v>
      </c>
      <c r="F169" s="6" t="s">
        <v>38</v>
      </c>
      <c r="G169" s="6" t="s">
        <v>104</v>
      </c>
      <c r="H169" s="7"/>
      <c r="I169" s="7"/>
      <c r="J169" s="7"/>
      <c r="K169" s="7"/>
      <c r="L169" s="7">
        <v>1</v>
      </c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>
        <v>1</v>
      </c>
      <c r="AF169" s="21">
        <v>665</v>
      </c>
      <c r="AG169" s="21">
        <f t="shared" si="24"/>
        <v>665</v>
      </c>
      <c r="AH169" s="21">
        <f t="shared" si="25"/>
        <v>129.6783084548</v>
      </c>
      <c r="AI169" s="21">
        <f t="shared" si="26"/>
        <v>129.6783084548</v>
      </c>
      <c r="AJ169" s="25">
        <f t="shared" si="23"/>
        <v>114.7595650042478</v>
      </c>
      <c r="AK169" s="25">
        <f t="shared" si="27"/>
        <v>114.7595650042478</v>
      </c>
    </row>
    <row r="170" spans="1:37" s="8" customFormat="1" ht="72" customHeight="1" x14ac:dyDescent="0.35">
      <c r="A170" s="6"/>
      <c r="B170" s="10" t="s">
        <v>445</v>
      </c>
      <c r="C170" s="6" t="str">
        <f t="shared" si="22"/>
        <v>S9001</v>
      </c>
      <c r="D170" s="6" t="s">
        <v>446</v>
      </c>
      <c r="E170" s="6" t="s">
        <v>37</v>
      </c>
      <c r="F170" s="6" t="s">
        <v>38</v>
      </c>
      <c r="G170" s="6" t="s">
        <v>104</v>
      </c>
      <c r="H170" s="7"/>
      <c r="I170" s="7"/>
      <c r="J170" s="7"/>
      <c r="K170" s="7"/>
      <c r="L170" s="7">
        <v>2</v>
      </c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>
        <v>2</v>
      </c>
      <c r="AF170" s="21">
        <v>620</v>
      </c>
      <c r="AG170" s="21">
        <f t="shared" si="24"/>
        <v>1240</v>
      </c>
      <c r="AH170" s="21">
        <f t="shared" si="25"/>
        <v>120.9030845744</v>
      </c>
      <c r="AI170" s="21">
        <f t="shared" si="26"/>
        <v>241.8061691488</v>
      </c>
      <c r="AJ170" s="25">
        <f t="shared" si="23"/>
        <v>106.9938801543363</v>
      </c>
      <c r="AK170" s="25">
        <f t="shared" si="27"/>
        <v>213.98776030867259</v>
      </c>
    </row>
    <row r="171" spans="1:37" s="8" customFormat="1" ht="72" customHeight="1" x14ac:dyDescent="0.35">
      <c r="A171" s="6"/>
      <c r="B171" s="13" t="s">
        <v>447</v>
      </c>
      <c r="C171" s="6" t="str">
        <f t="shared" si="22"/>
        <v>S9001</v>
      </c>
      <c r="D171" s="6" t="s">
        <v>448</v>
      </c>
      <c r="E171" s="6" t="s">
        <v>37</v>
      </c>
      <c r="F171" s="6" t="s">
        <v>38</v>
      </c>
      <c r="G171" s="6" t="s">
        <v>104</v>
      </c>
      <c r="H171" s="7"/>
      <c r="I171" s="7"/>
      <c r="J171" s="7"/>
      <c r="K171" s="7"/>
      <c r="L171" s="7"/>
      <c r="M171" s="7"/>
      <c r="N171" s="7">
        <v>15</v>
      </c>
      <c r="O171" s="7">
        <v>21</v>
      </c>
      <c r="P171" s="7">
        <v>16</v>
      </c>
      <c r="Q171" s="7">
        <v>24</v>
      </c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>
        <v>137</v>
      </c>
      <c r="AF171" s="21">
        <v>1035</v>
      </c>
      <c r="AG171" s="21">
        <f t="shared" si="24"/>
        <v>141795</v>
      </c>
      <c r="AH171" s="21">
        <f t="shared" si="25"/>
        <v>201.83014924920002</v>
      </c>
      <c r="AI171" s="21">
        <f t="shared" si="26"/>
        <v>27650.730447140402</v>
      </c>
      <c r="AJ171" s="25">
        <f t="shared" si="23"/>
        <v>178.61075154796464</v>
      </c>
      <c r="AK171" s="25">
        <f t="shared" si="27"/>
        <v>24469.672962071156</v>
      </c>
    </row>
    <row r="172" spans="1:37" s="8" customFormat="1" ht="72" customHeight="1" x14ac:dyDescent="0.35">
      <c r="A172" s="6"/>
      <c r="B172" s="6" t="s">
        <v>449</v>
      </c>
      <c r="C172" s="6" t="str">
        <f t="shared" si="22"/>
        <v>S9001</v>
      </c>
      <c r="D172" s="6" t="s">
        <v>450</v>
      </c>
      <c r="E172" s="6" t="s">
        <v>37</v>
      </c>
      <c r="F172" s="6" t="s">
        <v>38</v>
      </c>
      <c r="G172" s="6" t="s">
        <v>104</v>
      </c>
      <c r="H172" s="7"/>
      <c r="I172" s="7"/>
      <c r="J172" s="7"/>
      <c r="K172" s="7"/>
      <c r="L172" s="7">
        <v>6</v>
      </c>
      <c r="M172" s="7">
        <v>1</v>
      </c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>
        <v>16</v>
      </c>
      <c r="AF172" s="21">
        <v>560</v>
      </c>
      <c r="AG172" s="21">
        <f t="shared" si="24"/>
        <v>8960</v>
      </c>
      <c r="AH172" s="21">
        <f t="shared" si="25"/>
        <v>109.20278606720001</v>
      </c>
      <c r="AI172" s="21">
        <f t="shared" si="26"/>
        <v>1747.2445770752001</v>
      </c>
      <c r="AJ172" s="25">
        <f t="shared" si="23"/>
        <v>96.639633687787622</v>
      </c>
      <c r="AK172" s="25">
        <f t="shared" si="27"/>
        <v>1546.234139004602</v>
      </c>
    </row>
    <row r="173" spans="1:37" s="8" customFormat="1" ht="72" customHeight="1" x14ac:dyDescent="0.35">
      <c r="A173" s="6"/>
      <c r="B173" s="6" t="s">
        <v>451</v>
      </c>
      <c r="C173" s="6" t="str">
        <f t="shared" si="22"/>
        <v>S9001</v>
      </c>
      <c r="D173" s="6" t="s">
        <v>452</v>
      </c>
      <c r="E173" s="6" t="s">
        <v>37</v>
      </c>
      <c r="F173" s="6" t="s">
        <v>38</v>
      </c>
      <c r="G173" s="6" t="s">
        <v>104</v>
      </c>
      <c r="H173" s="7"/>
      <c r="I173" s="7"/>
      <c r="J173" s="7"/>
      <c r="K173" s="7"/>
      <c r="L173" s="7">
        <v>2</v>
      </c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>
        <v>2</v>
      </c>
      <c r="AF173" s="21">
        <v>730</v>
      </c>
      <c r="AG173" s="21">
        <f t="shared" si="24"/>
        <v>1460</v>
      </c>
      <c r="AH173" s="21">
        <f t="shared" si="25"/>
        <v>142.35363183760001</v>
      </c>
      <c r="AI173" s="21">
        <f t="shared" si="26"/>
        <v>284.70726367520001</v>
      </c>
      <c r="AJ173" s="25">
        <f t="shared" si="23"/>
        <v>125.97666534300886</v>
      </c>
      <c r="AK173" s="25">
        <f t="shared" si="27"/>
        <v>251.95333068601772</v>
      </c>
    </row>
    <row r="174" spans="1:37" s="8" customFormat="1" ht="72" customHeight="1" x14ac:dyDescent="0.35">
      <c r="A174" s="6"/>
      <c r="B174" s="6" t="s">
        <v>453</v>
      </c>
      <c r="C174" s="6" t="str">
        <f t="shared" si="22"/>
        <v>S9001</v>
      </c>
      <c r="D174" s="6" t="s">
        <v>454</v>
      </c>
      <c r="E174" s="6" t="s">
        <v>37</v>
      </c>
      <c r="F174" s="6" t="s">
        <v>38</v>
      </c>
      <c r="G174" s="6" t="s">
        <v>104</v>
      </c>
      <c r="H174" s="7"/>
      <c r="I174" s="7"/>
      <c r="J174" s="7"/>
      <c r="K174" s="7"/>
      <c r="L174" s="7">
        <v>15</v>
      </c>
      <c r="M174" s="7"/>
      <c r="N174" s="7"/>
      <c r="O174" s="7"/>
      <c r="P174" s="7"/>
      <c r="Q174" s="7"/>
      <c r="R174" s="7"/>
      <c r="S174" s="7">
        <v>1</v>
      </c>
      <c r="T174" s="7">
        <v>2</v>
      </c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>
        <v>18</v>
      </c>
      <c r="AF174" s="21">
        <v>620</v>
      </c>
      <c r="AG174" s="21">
        <f t="shared" si="24"/>
        <v>11160</v>
      </c>
      <c r="AH174" s="21">
        <f t="shared" si="25"/>
        <v>120.9030845744</v>
      </c>
      <c r="AI174" s="21">
        <f t="shared" si="26"/>
        <v>2176.2555223392001</v>
      </c>
      <c r="AJ174" s="25">
        <f t="shared" si="23"/>
        <v>106.9938801543363</v>
      </c>
      <c r="AK174" s="25">
        <f t="shared" si="27"/>
        <v>1925.8898427780532</v>
      </c>
    </row>
    <row r="175" spans="1:37" s="8" customFormat="1" ht="72" customHeight="1" x14ac:dyDescent="0.35">
      <c r="A175" s="6"/>
      <c r="B175" s="6" t="s">
        <v>455</v>
      </c>
      <c r="C175" s="6" t="str">
        <f t="shared" si="22"/>
        <v>M2826</v>
      </c>
      <c r="D175" s="6" t="s">
        <v>456</v>
      </c>
      <c r="E175" s="6" t="s">
        <v>457</v>
      </c>
      <c r="F175" s="6" t="s">
        <v>38</v>
      </c>
      <c r="G175" s="6" t="s">
        <v>104</v>
      </c>
      <c r="H175" s="7"/>
      <c r="I175" s="7"/>
      <c r="J175" s="7"/>
      <c r="K175" s="7"/>
      <c r="L175" s="7"/>
      <c r="M175" s="7">
        <v>1</v>
      </c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>
        <v>1</v>
      </c>
      <c r="AF175" s="21">
        <v>725</v>
      </c>
      <c r="AG175" s="21">
        <f t="shared" si="24"/>
        <v>725</v>
      </c>
      <c r="AH175" s="21">
        <f t="shared" si="25"/>
        <v>141.37860696199999</v>
      </c>
      <c r="AI175" s="21">
        <f t="shared" si="26"/>
        <v>141.37860696199999</v>
      </c>
      <c r="AJ175" s="25">
        <f t="shared" si="23"/>
        <v>125.11381147079646</v>
      </c>
      <c r="AK175" s="25">
        <f t="shared" si="27"/>
        <v>125.11381147079646</v>
      </c>
    </row>
    <row r="176" spans="1:37" s="8" customFormat="1" ht="72" customHeight="1" x14ac:dyDescent="0.35">
      <c r="A176" s="6"/>
      <c r="B176" s="10" t="s">
        <v>458</v>
      </c>
      <c r="C176" s="6" t="str">
        <f t="shared" si="22"/>
        <v>B0711</v>
      </c>
      <c r="D176" s="6" t="s">
        <v>459</v>
      </c>
      <c r="E176" s="6" t="s">
        <v>460</v>
      </c>
      <c r="F176" s="6" t="s">
        <v>38</v>
      </c>
      <c r="G176" s="6" t="s">
        <v>172</v>
      </c>
      <c r="H176" s="7"/>
      <c r="I176" s="7"/>
      <c r="J176" s="7"/>
      <c r="K176" s="7"/>
      <c r="L176" s="7">
        <v>4</v>
      </c>
      <c r="M176" s="7">
        <v>3</v>
      </c>
      <c r="N176" s="7">
        <v>3</v>
      </c>
      <c r="O176" s="7">
        <v>1</v>
      </c>
      <c r="P176" s="7"/>
      <c r="Q176" s="7">
        <v>1</v>
      </c>
      <c r="R176" s="7">
        <v>2</v>
      </c>
      <c r="S176" s="7">
        <v>2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>
        <v>15</v>
      </c>
      <c r="AF176" s="21">
        <v>395</v>
      </c>
      <c r="AG176" s="21">
        <f t="shared" si="24"/>
        <v>5925</v>
      </c>
      <c r="AH176" s="21">
        <f t="shared" si="25"/>
        <v>77.026965172399997</v>
      </c>
      <c r="AI176" s="21">
        <f t="shared" si="26"/>
        <v>1155.404477586</v>
      </c>
      <c r="AJ176" s="25">
        <f t="shared" si="23"/>
        <v>68.165455904778767</v>
      </c>
      <c r="AK176" s="25">
        <f t="shared" si="27"/>
        <v>1022.4818385716815</v>
      </c>
    </row>
    <row r="177" spans="1:37" s="8" customFormat="1" ht="72" customHeight="1" x14ac:dyDescent="0.35">
      <c r="A177" s="6"/>
      <c r="B177" s="6" t="s">
        <v>458</v>
      </c>
      <c r="C177" s="6" t="str">
        <f t="shared" si="22"/>
        <v>N0000</v>
      </c>
      <c r="D177" s="6" t="s">
        <v>461</v>
      </c>
      <c r="E177" s="6" t="s">
        <v>70</v>
      </c>
      <c r="F177" s="6" t="s">
        <v>38</v>
      </c>
      <c r="G177" s="6" t="s">
        <v>172</v>
      </c>
      <c r="H177" s="7"/>
      <c r="I177" s="7"/>
      <c r="J177" s="7"/>
      <c r="K177" s="7"/>
      <c r="L177" s="7"/>
      <c r="M177" s="7">
        <v>1</v>
      </c>
      <c r="N177" s="7"/>
      <c r="O177" s="7">
        <v>1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>
        <v>2</v>
      </c>
      <c r="AF177" s="21">
        <v>395</v>
      </c>
      <c r="AG177" s="21">
        <f t="shared" ref="AG177:AG187" si="28">SUM(AF177*AE177)</f>
        <v>790</v>
      </c>
      <c r="AH177" s="21">
        <f t="shared" ref="AH177:AH187" si="29">SUM(AF177*0.19500497512)</f>
        <v>77.026965172399997</v>
      </c>
      <c r="AI177" s="21">
        <f t="shared" ref="AI177:AI187" si="30">SUM(AH177*AE177)</f>
        <v>154.05393034479999</v>
      </c>
      <c r="AJ177" s="25">
        <f t="shared" si="23"/>
        <v>68.165455904778767</v>
      </c>
      <c r="AK177" s="25">
        <f t="shared" ref="AK177:AK187" si="31">SUM(AJ177*AE177)</f>
        <v>136.33091180955753</v>
      </c>
    </row>
    <row r="178" spans="1:37" s="8" customFormat="1" ht="72" customHeight="1" x14ac:dyDescent="0.35">
      <c r="A178" s="6"/>
      <c r="B178" s="6" t="s">
        <v>462</v>
      </c>
      <c r="C178" s="6" t="str">
        <f t="shared" ref="C178:C186" si="32">MID(D178,12,5)</f>
        <v>S9001</v>
      </c>
      <c r="D178" s="6" t="s">
        <v>463</v>
      </c>
      <c r="E178" s="6" t="s">
        <v>37</v>
      </c>
      <c r="F178" s="6" t="s">
        <v>38</v>
      </c>
      <c r="G178" s="6" t="s">
        <v>104</v>
      </c>
      <c r="H178" s="7"/>
      <c r="I178" s="7"/>
      <c r="J178" s="7"/>
      <c r="K178" s="7"/>
      <c r="L178" s="7">
        <v>6</v>
      </c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>
        <v>6</v>
      </c>
      <c r="AF178" s="21">
        <v>730</v>
      </c>
      <c r="AG178" s="21">
        <f t="shared" si="28"/>
        <v>4380</v>
      </c>
      <c r="AH178" s="21">
        <f t="shared" si="29"/>
        <v>142.35363183760001</v>
      </c>
      <c r="AI178" s="21">
        <f t="shared" si="30"/>
        <v>854.12179102560003</v>
      </c>
      <c r="AJ178" s="25">
        <f t="shared" si="23"/>
        <v>125.97666534300886</v>
      </c>
      <c r="AK178" s="25">
        <f t="shared" si="31"/>
        <v>755.85999205805319</v>
      </c>
    </row>
    <row r="179" spans="1:37" s="8" customFormat="1" ht="72" customHeight="1" x14ac:dyDescent="0.35">
      <c r="A179" s="6"/>
      <c r="B179" s="6" t="s">
        <v>464</v>
      </c>
      <c r="C179" s="6" t="str">
        <f t="shared" si="32"/>
        <v>S9001</v>
      </c>
      <c r="D179" s="6" t="s">
        <v>465</v>
      </c>
      <c r="E179" s="6" t="s">
        <v>37</v>
      </c>
      <c r="F179" s="6" t="s">
        <v>38</v>
      </c>
      <c r="G179" s="6" t="s">
        <v>104</v>
      </c>
      <c r="H179" s="7"/>
      <c r="I179" s="7"/>
      <c r="J179" s="7"/>
      <c r="K179" s="7"/>
      <c r="L179" s="7">
        <v>1</v>
      </c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>
        <v>1</v>
      </c>
      <c r="AF179" s="21">
        <v>730</v>
      </c>
      <c r="AG179" s="21">
        <f t="shared" si="28"/>
        <v>730</v>
      </c>
      <c r="AH179" s="21">
        <f t="shared" si="29"/>
        <v>142.35363183760001</v>
      </c>
      <c r="AI179" s="21">
        <f t="shared" si="30"/>
        <v>142.35363183760001</v>
      </c>
      <c r="AJ179" s="25">
        <f t="shared" si="23"/>
        <v>125.97666534300886</v>
      </c>
      <c r="AK179" s="25">
        <f t="shared" si="31"/>
        <v>125.97666534300886</v>
      </c>
    </row>
    <row r="180" spans="1:37" s="8" customFormat="1" ht="72" customHeight="1" x14ac:dyDescent="0.35">
      <c r="A180" s="6"/>
      <c r="B180" s="6" t="s">
        <v>466</v>
      </c>
      <c r="C180" s="6" t="str">
        <f t="shared" si="32"/>
        <v>S9001</v>
      </c>
      <c r="D180" s="6" t="s">
        <v>467</v>
      </c>
      <c r="E180" s="6" t="s">
        <v>37</v>
      </c>
      <c r="F180" s="6" t="s">
        <v>38</v>
      </c>
      <c r="G180" s="6" t="s">
        <v>104</v>
      </c>
      <c r="H180" s="7"/>
      <c r="I180" s="7"/>
      <c r="J180" s="7"/>
      <c r="K180" s="7"/>
      <c r="L180" s="7"/>
      <c r="M180" s="7"/>
      <c r="N180" s="7"/>
      <c r="O180" s="7"/>
      <c r="P180" s="7"/>
      <c r="Q180" s="7">
        <v>1</v>
      </c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>
        <v>1</v>
      </c>
      <c r="AF180" s="21">
        <v>890</v>
      </c>
      <c r="AG180" s="21">
        <f t="shared" si="28"/>
        <v>890</v>
      </c>
      <c r="AH180" s="21">
        <f t="shared" si="29"/>
        <v>173.5544278568</v>
      </c>
      <c r="AI180" s="21">
        <f t="shared" si="30"/>
        <v>173.5544278568</v>
      </c>
      <c r="AJ180" s="25">
        <f t="shared" si="23"/>
        <v>153.58798925380532</v>
      </c>
      <c r="AK180" s="25">
        <f t="shared" si="31"/>
        <v>153.58798925380532</v>
      </c>
    </row>
    <row r="181" spans="1:37" s="8" customFormat="1" ht="72" customHeight="1" x14ac:dyDescent="0.35">
      <c r="A181" s="6"/>
      <c r="B181" s="6" t="s">
        <v>468</v>
      </c>
      <c r="C181" s="6" t="str">
        <f t="shared" si="32"/>
        <v>S9001</v>
      </c>
      <c r="D181" s="6" t="s">
        <v>469</v>
      </c>
      <c r="E181" s="6" t="s">
        <v>37</v>
      </c>
      <c r="F181" s="6" t="s">
        <v>38</v>
      </c>
      <c r="G181" s="6" t="s">
        <v>104</v>
      </c>
      <c r="H181" s="7"/>
      <c r="I181" s="7"/>
      <c r="J181" s="7"/>
      <c r="K181" s="7"/>
      <c r="L181" s="7">
        <v>5</v>
      </c>
      <c r="M181" s="7"/>
      <c r="N181" s="7"/>
      <c r="O181" s="7"/>
      <c r="P181" s="7"/>
      <c r="Q181" s="7"/>
      <c r="R181" s="7">
        <v>1</v>
      </c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>
        <v>6</v>
      </c>
      <c r="AF181" s="21">
        <v>730</v>
      </c>
      <c r="AG181" s="21">
        <f t="shared" si="28"/>
        <v>4380</v>
      </c>
      <c r="AH181" s="21">
        <f t="shared" si="29"/>
        <v>142.35363183760001</v>
      </c>
      <c r="AI181" s="21">
        <f t="shared" si="30"/>
        <v>854.12179102560003</v>
      </c>
      <c r="AJ181" s="25">
        <f t="shared" si="23"/>
        <v>125.97666534300886</v>
      </c>
      <c r="AK181" s="25">
        <f t="shared" si="31"/>
        <v>755.85999205805319</v>
      </c>
    </row>
    <row r="182" spans="1:37" s="8" customFormat="1" ht="72" customHeight="1" x14ac:dyDescent="0.35">
      <c r="A182" s="6"/>
      <c r="B182" s="6" t="s">
        <v>470</v>
      </c>
      <c r="C182" s="6" t="str">
        <f t="shared" si="32"/>
        <v>S9001</v>
      </c>
      <c r="D182" s="6" t="s">
        <v>471</v>
      </c>
      <c r="E182" s="6" t="s">
        <v>37</v>
      </c>
      <c r="F182" s="6" t="s">
        <v>38</v>
      </c>
      <c r="G182" s="6" t="s">
        <v>104</v>
      </c>
      <c r="H182" s="7"/>
      <c r="I182" s="7"/>
      <c r="J182" s="7"/>
      <c r="K182" s="7"/>
      <c r="L182" s="7">
        <v>4</v>
      </c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>
        <v>4</v>
      </c>
      <c r="AF182" s="21">
        <v>1015</v>
      </c>
      <c r="AG182" s="21">
        <f t="shared" si="28"/>
        <v>4060</v>
      </c>
      <c r="AH182" s="21">
        <f t="shared" si="29"/>
        <v>197.93004974679999</v>
      </c>
      <c r="AI182" s="21">
        <f t="shared" si="30"/>
        <v>791.72019898719998</v>
      </c>
      <c r="AJ182" s="25">
        <f t="shared" si="23"/>
        <v>175.15933605911505</v>
      </c>
      <c r="AK182" s="25">
        <f t="shared" si="31"/>
        <v>700.63734423646019</v>
      </c>
    </row>
    <row r="183" spans="1:37" s="8" customFormat="1" ht="72" customHeight="1" x14ac:dyDescent="0.35">
      <c r="A183" s="6"/>
      <c r="B183" s="6" t="s">
        <v>472</v>
      </c>
      <c r="C183" s="6" t="str">
        <f t="shared" si="32"/>
        <v>S9001</v>
      </c>
      <c r="D183" s="6" t="s">
        <v>473</v>
      </c>
      <c r="E183" s="6" t="s">
        <v>37</v>
      </c>
      <c r="F183" s="6" t="s">
        <v>38</v>
      </c>
      <c r="G183" s="6" t="s">
        <v>104</v>
      </c>
      <c r="H183" s="7"/>
      <c r="I183" s="7"/>
      <c r="J183" s="7"/>
      <c r="K183" s="7"/>
      <c r="L183" s="7"/>
      <c r="M183" s="7">
        <v>1</v>
      </c>
      <c r="N183" s="7">
        <v>1</v>
      </c>
      <c r="O183" s="7"/>
      <c r="P183" s="7">
        <v>1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>
        <v>3</v>
      </c>
      <c r="AF183" s="21">
        <v>1005</v>
      </c>
      <c r="AG183" s="21">
        <f t="shared" si="28"/>
        <v>3015</v>
      </c>
      <c r="AH183" s="21">
        <f t="shared" si="29"/>
        <v>195.9799999956</v>
      </c>
      <c r="AI183" s="21">
        <f t="shared" si="30"/>
        <v>587.93999998679999</v>
      </c>
      <c r="AJ183" s="25">
        <f t="shared" si="23"/>
        <v>173.43362831469028</v>
      </c>
      <c r="AK183" s="25">
        <f t="shared" si="31"/>
        <v>520.30088494407084</v>
      </c>
    </row>
    <row r="184" spans="1:37" s="8" customFormat="1" ht="72" customHeight="1" x14ac:dyDescent="0.35">
      <c r="A184" s="6"/>
      <c r="B184" s="6" t="s">
        <v>474</v>
      </c>
      <c r="C184" s="6" t="str">
        <f t="shared" si="32"/>
        <v>S9001</v>
      </c>
      <c r="D184" s="6" t="s">
        <v>475</v>
      </c>
      <c r="E184" s="6" t="s">
        <v>37</v>
      </c>
      <c r="F184" s="6" t="s">
        <v>38</v>
      </c>
      <c r="G184" s="6" t="s">
        <v>104</v>
      </c>
      <c r="H184" s="7"/>
      <c r="I184" s="7"/>
      <c r="J184" s="7"/>
      <c r="K184" s="7"/>
      <c r="L184" s="7"/>
      <c r="M184" s="7"/>
      <c r="N184" s="7">
        <v>2</v>
      </c>
      <c r="O184" s="7"/>
      <c r="P184" s="7">
        <v>1</v>
      </c>
      <c r="Q184" s="7">
        <v>2</v>
      </c>
      <c r="R184" s="7">
        <v>2</v>
      </c>
      <c r="S184" s="7">
        <v>1</v>
      </c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>
        <v>9</v>
      </c>
      <c r="AF184" s="21">
        <v>780</v>
      </c>
      <c r="AG184" s="21">
        <f t="shared" si="28"/>
        <v>7020</v>
      </c>
      <c r="AH184" s="21">
        <f t="shared" si="29"/>
        <v>152.1038805936</v>
      </c>
      <c r="AI184" s="21">
        <f t="shared" si="30"/>
        <v>1368.9349253424</v>
      </c>
      <c r="AJ184" s="25">
        <f t="shared" si="23"/>
        <v>134.60520406513274</v>
      </c>
      <c r="AK184" s="25">
        <f t="shared" si="31"/>
        <v>1211.4468365861946</v>
      </c>
    </row>
    <row r="185" spans="1:37" s="8" customFormat="1" ht="72" customHeight="1" x14ac:dyDescent="0.35">
      <c r="A185" s="6"/>
      <c r="B185" s="6" t="s">
        <v>476</v>
      </c>
      <c r="C185" s="6" t="str">
        <f t="shared" si="32"/>
        <v>S9001</v>
      </c>
      <c r="D185" s="6" t="s">
        <v>477</v>
      </c>
      <c r="E185" s="6" t="s">
        <v>37</v>
      </c>
      <c r="F185" s="6" t="s">
        <v>38</v>
      </c>
      <c r="G185" s="6" t="s">
        <v>104</v>
      </c>
      <c r="H185" s="7"/>
      <c r="I185" s="7"/>
      <c r="J185" s="7"/>
      <c r="K185" s="7"/>
      <c r="L185" s="7">
        <v>4</v>
      </c>
      <c r="M185" s="7"/>
      <c r="N185" s="7"/>
      <c r="O185" s="7"/>
      <c r="P185" s="7"/>
      <c r="Q185" s="7"/>
      <c r="R185" s="7"/>
      <c r="S185" s="7">
        <v>1</v>
      </c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>
        <v>5</v>
      </c>
      <c r="AF185" s="21">
        <v>665</v>
      </c>
      <c r="AG185" s="21">
        <f t="shared" si="28"/>
        <v>3325</v>
      </c>
      <c r="AH185" s="21">
        <f t="shared" si="29"/>
        <v>129.6783084548</v>
      </c>
      <c r="AI185" s="21">
        <f t="shared" si="30"/>
        <v>648.39154227400002</v>
      </c>
      <c r="AJ185" s="25">
        <f t="shared" si="23"/>
        <v>114.7595650042478</v>
      </c>
      <c r="AK185" s="25">
        <f t="shared" si="31"/>
        <v>573.79782502123908</v>
      </c>
    </row>
    <row r="186" spans="1:37" s="8" customFormat="1" ht="72" customHeight="1" x14ac:dyDescent="0.35">
      <c r="A186" s="6"/>
      <c r="B186" s="14" t="s">
        <v>478</v>
      </c>
      <c r="C186" s="6" t="str">
        <f t="shared" si="32"/>
        <v>S9001</v>
      </c>
      <c r="D186" s="6" t="s">
        <v>479</v>
      </c>
      <c r="E186" s="6" t="s">
        <v>37</v>
      </c>
      <c r="F186" s="6" t="s">
        <v>38</v>
      </c>
      <c r="G186" s="6" t="s">
        <v>104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>
        <v>160</v>
      </c>
      <c r="AF186" s="21">
        <v>795</v>
      </c>
      <c r="AG186" s="21">
        <f t="shared" si="28"/>
        <v>127200</v>
      </c>
      <c r="AH186" s="21">
        <f t="shared" si="29"/>
        <v>155.02895522040001</v>
      </c>
      <c r="AI186" s="21">
        <f t="shared" si="30"/>
        <v>24804.632835264001</v>
      </c>
      <c r="AJ186" s="25">
        <f t="shared" ref="AJ186:AJ187" si="33">SUM(AH186/1.13)</f>
        <v>137.19376568176992</v>
      </c>
      <c r="AK186" s="25">
        <f t="shared" si="31"/>
        <v>21951.002509083188</v>
      </c>
    </row>
    <row r="187" spans="1:37" ht="67.349999999999994" customHeight="1" x14ac:dyDescent="0.35">
      <c r="A187" s="16"/>
      <c r="B187" s="16" t="s">
        <v>480</v>
      </c>
      <c r="C187" s="16" t="s">
        <v>481</v>
      </c>
      <c r="D187" s="16"/>
      <c r="E187" s="16" t="s">
        <v>482</v>
      </c>
      <c r="F187" s="16" t="s">
        <v>483</v>
      </c>
      <c r="G187" s="16"/>
      <c r="H187" s="12"/>
      <c r="I187" s="12"/>
      <c r="J187" s="12"/>
      <c r="K187" s="12"/>
      <c r="L187" s="12">
        <v>1</v>
      </c>
      <c r="M187" s="12">
        <v>1</v>
      </c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>
        <v>2</v>
      </c>
      <c r="AF187" s="22">
        <v>520</v>
      </c>
      <c r="AG187" s="21">
        <f t="shared" si="28"/>
        <v>1040</v>
      </c>
      <c r="AH187" s="21">
        <f t="shared" si="29"/>
        <v>101.4025870624</v>
      </c>
      <c r="AI187" s="21">
        <f t="shared" si="30"/>
        <v>202.8051741248</v>
      </c>
      <c r="AJ187" s="25">
        <f t="shared" si="33"/>
        <v>89.736802710088512</v>
      </c>
      <c r="AK187" s="25">
        <f t="shared" si="31"/>
        <v>179.47360542017702</v>
      </c>
    </row>
    <row r="188" spans="1:37" s="5" customForma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>
        <f>SUM(AE17:AE187)</f>
        <v>3737</v>
      </c>
      <c r="AF188" s="17"/>
      <c r="AG188" s="17">
        <f>SUM(AG17:AG187)</f>
        <v>2731975</v>
      </c>
      <c r="AH188" s="17"/>
      <c r="AI188" s="17">
        <f>SUM(AI17:AI187)</f>
        <v>532748.71690346196</v>
      </c>
      <c r="AJ188" s="18"/>
      <c r="AK188" s="18">
        <f>SUM(AK17:AK187)</f>
        <v>471459.04150748876</v>
      </c>
    </row>
    <row r="194" ht="25.5" customHeight="1" x14ac:dyDescent="0.35"/>
    <row r="195" ht="25.5" customHeight="1" x14ac:dyDescent="0.35"/>
    <row r="197" ht="24.75" customHeight="1" x14ac:dyDescent="0.35"/>
  </sheetData>
  <sheetProtection sheet="1" objects="1" scenarios="1" selectLockedCells="1" selectUnlockedCells="1"/>
  <autoFilter ref="A16:AE188" xr:uid="{470410A2-04FF-436E-A9C2-DCBBD3A3F894}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19685039370078741" right="0.19685039370078741" top="0.39370078740157483" bottom="0.19685039370078741" header="0.19685039370078741" footer="0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F9698941-B431-414E-8053-C8002DDBED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C4FF3-5EEE-42DF-827D-22879643F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C86E12-2DDB-405D-809D-CC5C7ACA426D}">
  <ds:schemaRefs>
    <ds:schemaRef ds:uri="http://www.w3.org/XML/1998/namespace"/>
    <ds:schemaRef ds:uri="3287f65e-bd81-4ef8-9d4a-f770dbe35018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34545f7-dfad-40dc-8880-0a5cc848d9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2025-04-24T11:10:53Z</dcterms:created>
  <dcterms:modified xsi:type="dcterms:W3CDTF">2026-03-09T10:39:34Z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