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60A37EFE-49AB-4B05-BBB8-2CB8363D6658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6" r:id="rId1"/>
  </sheets>
  <definedNames>
    <definedName name="_xlnm._FilterDatabase" localSheetId="0" hidden="1">OFFER!$C$14:$V$245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1" i="6" l="1"/>
  <c r="AA33" i="6"/>
  <c r="AA43" i="6"/>
  <c r="AA45" i="6"/>
  <c r="AA51" i="6"/>
  <c r="AA53" i="6"/>
  <c r="AA63" i="6"/>
  <c r="AA65" i="6"/>
  <c r="AA71" i="6"/>
  <c r="AA73" i="6"/>
  <c r="AA83" i="6"/>
  <c r="AA85" i="6"/>
  <c r="AA91" i="6"/>
  <c r="AA93" i="6"/>
  <c r="AA101" i="6"/>
  <c r="AA103" i="6"/>
  <c r="AA105" i="6"/>
  <c r="AA113" i="6"/>
  <c r="AA123" i="6"/>
  <c r="AA125" i="6"/>
  <c r="AA131" i="6"/>
  <c r="AA133" i="6"/>
  <c r="AA143" i="6"/>
  <c r="AA145" i="6"/>
  <c r="AA151" i="6"/>
  <c r="AA153" i="6"/>
  <c r="AA163" i="6"/>
  <c r="AA165" i="6"/>
  <c r="AA171" i="6"/>
  <c r="AA173" i="6"/>
  <c r="AA183" i="6"/>
  <c r="AA185" i="6"/>
  <c r="AA191" i="6"/>
  <c r="AA193" i="6"/>
  <c r="AA201" i="6"/>
  <c r="AA203" i="6"/>
  <c r="AA205" i="6"/>
  <c r="AA209" i="6"/>
  <c r="AA213" i="6"/>
  <c r="AA221" i="6"/>
  <c r="AA223" i="6"/>
  <c r="AA231" i="6"/>
  <c r="AA233" i="6"/>
  <c r="AA235" i="6"/>
  <c r="AA243" i="6"/>
  <c r="Z21" i="6"/>
  <c r="AA21" i="6" s="1"/>
  <c r="Z24" i="6"/>
  <c r="AA24" i="6" s="1"/>
  <c r="Z28" i="6"/>
  <c r="AA28" i="6" s="1"/>
  <c r="Z31" i="6"/>
  <c r="Z33" i="6"/>
  <c r="Z34" i="6"/>
  <c r="AA34" i="6" s="1"/>
  <c r="Z38" i="6"/>
  <c r="AA38" i="6" s="1"/>
  <c r="Z39" i="6"/>
  <c r="AA39" i="6" s="1"/>
  <c r="Z40" i="6"/>
  <c r="AA40" i="6" s="1"/>
  <c r="Z41" i="6"/>
  <c r="AA41" i="6" s="1"/>
  <c r="Z43" i="6"/>
  <c r="Z44" i="6"/>
  <c r="AA44" i="6" s="1"/>
  <c r="Z51" i="6"/>
  <c r="Z53" i="6"/>
  <c r="Z54" i="6"/>
  <c r="AA54" i="6" s="1"/>
  <c r="Z58" i="6"/>
  <c r="AA58" i="6" s="1"/>
  <c r="Z61" i="6"/>
  <c r="AA61" i="6" s="1"/>
  <c r="Z63" i="6"/>
  <c r="Z64" i="6"/>
  <c r="AA64" i="6" s="1"/>
  <c r="Z68" i="6"/>
  <c r="AA68" i="6" s="1"/>
  <c r="Z69" i="6"/>
  <c r="AA69" i="6" s="1"/>
  <c r="Z70" i="6"/>
  <c r="AA70" i="6" s="1"/>
  <c r="Z71" i="6"/>
  <c r="Z73" i="6"/>
  <c r="Z74" i="6"/>
  <c r="AA74" i="6" s="1"/>
  <c r="Z78" i="6"/>
  <c r="AA78" i="6" s="1"/>
  <c r="Z79" i="6"/>
  <c r="AA79" i="6" s="1"/>
  <c r="Z80" i="6"/>
  <c r="AA80" i="6" s="1"/>
  <c r="Z81" i="6"/>
  <c r="AA81" i="6" s="1"/>
  <c r="Z82" i="6"/>
  <c r="AA82" i="6" s="1"/>
  <c r="Z83" i="6"/>
  <c r="Z84" i="6"/>
  <c r="AA84" i="6" s="1"/>
  <c r="Z91" i="6"/>
  <c r="Z93" i="6"/>
  <c r="Z94" i="6"/>
  <c r="AA94" i="6" s="1"/>
  <c r="Z98" i="6"/>
  <c r="AA98" i="6" s="1"/>
  <c r="Z99" i="6"/>
  <c r="AA99" i="6" s="1"/>
  <c r="Z101" i="6"/>
  <c r="Z103" i="6"/>
  <c r="Z104" i="6"/>
  <c r="AA104" i="6" s="1"/>
  <c r="Z108" i="6"/>
  <c r="AA108" i="6" s="1"/>
  <c r="Z109" i="6"/>
  <c r="AA109" i="6" s="1"/>
  <c r="Z110" i="6"/>
  <c r="AA110" i="6" s="1"/>
  <c r="Z111" i="6"/>
  <c r="AA111" i="6" s="1"/>
  <c r="Z112" i="6"/>
  <c r="AA112" i="6" s="1"/>
  <c r="Z113" i="6"/>
  <c r="Z114" i="6"/>
  <c r="AA114" i="6" s="1"/>
  <c r="Z121" i="6"/>
  <c r="AA121" i="6" s="1"/>
  <c r="Z123" i="6"/>
  <c r="Z124" i="6"/>
  <c r="AA124" i="6" s="1"/>
  <c r="Z128" i="6"/>
  <c r="AA128" i="6" s="1"/>
  <c r="Z131" i="6"/>
  <c r="Z133" i="6"/>
  <c r="Z134" i="6"/>
  <c r="AA134" i="6" s="1"/>
  <c r="Z138" i="6"/>
  <c r="AA138" i="6" s="1"/>
  <c r="Z139" i="6"/>
  <c r="AA139" i="6" s="1"/>
  <c r="Z140" i="6"/>
  <c r="AA140" i="6" s="1"/>
  <c r="Z141" i="6"/>
  <c r="AA141" i="6" s="1"/>
  <c r="Z143" i="6"/>
  <c r="Z144" i="6"/>
  <c r="AA144" i="6" s="1"/>
  <c r="Z151" i="6"/>
  <c r="Z153" i="6"/>
  <c r="Z154" i="6"/>
  <c r="AA154" i="6" s="1"/>
  <c r="Z158" i="6"/>
  <c r="AA158" i="6" s="1"/>
  <c r="Z161" i="6"/>
  <c r="AA161" i="6" s="1"/>
  <c r="Z163" i="6"/>
  <c r="Z164" i="6"/>
  <c r="AA164" i="6" s="1"/>
  <c r="Z168" i="6"/>
  <c r="AA168" i="6" s="1"/>
  <c r="Z169" i="6"/>
  <c r="AA169" i="6" s="1"/>
  <c r="Z170" i="6"/>
  <c r="AA170" i="6" s="1"/>
  <c r="Z171" i="6"/>
  <c r="Z173" i="6"/>
  <c r="Z174" i="6"/>
  <c r="AA174" i="6" s="1"/>
  <c r="Z178" i="6"/>
  <c r="AA178" i="6" s="1"/>
  <c r="Z179" i="6"/>
  <c r="AA179" i="6" s="1"/>
  <c r="Z180" i="6"/>
  <c r="AA180" i="6" s="1"/>
  <c r="Z181" i="6"/>
  <c r="AA181" i="6" s="1"/>
  <c r="Z182" i="6"/>
  <c r="AA182" i="6" s="1"/>
  <c r="Z183" i="6"/>
  <c r="Z184" i="6"/>
  <c r="AA184" i="6" s="1"/>
  <c r="Z191" i="6"/>
  <c r="Z193" i="6"/>
  <c r="Z194" i="6"/>
  <c r="AA194" i="6" s="1"/>
  <c r="Z198" i="6"/>
  <c r="AA198" i="6" s="1"/>
  <c r="Z199" i="6"/>
  <c r="AA199" i="6" s="1"/>
  <c r="Z201" i="6"/>
  <c r="Z203" i="6"/>
  <c r="Z204" i="6"/>
  <c r="AA204" i="6" s="1"/>
  <c r="Z208" i="6"/>
  <c r="AA208" i="6" s="1"/>
  <c r="Z209" i="6"/>
  <c r="Z210" i="6"/>
  <c r="AA210" i="6" s="1"/>
  <c r="Z211" i="6"/>
  <c r="AA211" i="6" s="1"/>
  <c r="Z212" i="6"/>
  <c r="AA212" i="6" s="1"/>
  <c r="Z213" i="6"/>
  <c r="Z214" i="6"/>
  <c r="AA214" i="6" s="1"/>
  <c r="Z221" i="6"/>
  <c r="Z223" i="6"/>
  <c r="Z224" i="6"/>
  <c r="AA224" i="6" s="1"/>
  <c r="Z228" i="6"/>
  <c r="AA228" i="6" s="1"/>
  <c r="Z231" i="6"/>
  <c r="Z233" i="6"/>
  <c r="Z234" i="6"/>
  <c r="AA234" i="6" s="1"/>
  <c r="Z238" i="6"/>
  <c r="AA238" i="6" s="1"/>
  <c r="Z239" i="6"/>
  <c r="AA239" i="6" s="1"/>
  <c r="Z240" i="6"/>
  <c r="AA240" i="6" s="1"/>
  <c r="Z241" i="6"/>
  <c r="AA241" i="6" s="1"/>
  <c r="Z243" i="6"/>
  <c r="Z244" i="6"/>
  <c r="AA244" i="6" s="1"/>
  <c r="Y18" i="6"/>
  <c r="Y19" i="6"/>
  <c r="Y20" i="6"/>
  <c r="Y21" i="6"/>
  <c r="Y23" i="6"/>
  <c r="Y27" i="6"/>
  <c r="Y28" i="6"/>
  <c r="Y31" i="6"/>
  <c r="Y33" i="6"/>
  <c r="Y37" i="6"/>
  <c r="Y38" i="6"/>
  <c r="Y39" i="6"/>
  <c r="Y40" i="6"/>
  <c r="Y41" i="6"/>
  <c r="Y43" i="6"/>
  <c r="Y51" i="6"/>
  <c r="Y53" i="6"/>
  <c r="Y57" i="6"/>
  <c r="Y58" i="6"/>
  <c r="Y59" i="6"/>
  <c r="Y61" i="6"/>
  <c r="Y63" i="6"/>
  <c r="Y68" i="6"/>
  <c r="Y69" i="6"/>
  <c r="Y70" i="6"/>
  <c r="Y71" i="6"/>
  <c r="Y73" i="6"/>
  <c r="Y77" i="6"/>
  <c r="Y78" i="6"/>
  <c r="Y81" i="6"/>
  <c r="Y83" i="6"/>
  <c r="Y87" i="6"/>
  <c r="Y88" i="6"/>
  <c r="Y89" i="6"/>
  <c r="Y90" i="6"/>
  <c r="Y91" i="6"/>
  <c r="Y93" i="6"/>
  <c r="Y101" i="6"/>
  <c r="Y103" i="6"/>
  <c r="Y107" i="6"/>
  <c r="Y108" i="6"/>
  <c r="Y109" i="6"/>
  <c r="Y111" i="6"/>
  <c r="Y113" i="6"/>
  <c r="Y118" i="6"/>
  <c r="Y119" i="6"/>
  <c r="Y120" i="6"/>
  <c r="Y121" i="6"/>
  <c r="Y123" i="6"/>
  <c r="Y127" i="6"/>
  <c r="Y128" i="6"/>
  <c r="Y131" i="6"/>
  <c r="Y133" i="6"/>
  <c r="Y137" i="6"/>
  <c r="Y138" i="6"/>
  <c r="Y139" i="6"/>
  <c r="Y140" i="6"/>
  <c r="Y141" i="6"/>
  <c r="Y143" i="6"/>
  <c r="Y151" i="6"/>
  <c r="Y153" i="6"/>
  <c r="Y157" i="6"/>
  <c r="Y158" i="6"/>
  <c r="Y159" i="6"/>
  <c r="Y161" i="6"/>
  <c r="Y163" i="6"/>
  <c r="Y168" i="6"/>
  <c r="Y169" i="6"/>
  <c r="Y170" i="6"/>
  <c r="Y171" i="6"/>
  <c r="Y173" i="6"/>
  <c r="Y177" i="6"/>
  <c r="Y178" i="6"/>
  <c r="Y181" i="6"/>
  <c r="Y183" i="6"/>
  <c r="Y187" i="6"/>
  <c r="Y188" i="6"/>
  <c r="Y189" i="6"/>
  <c r="Y190" i="6"/>
  <c r="Y191" i="6"/>
  <c r="Y193" i="6"/>
  <c r="Y201" i="6"/>
  <c r="Y203" i="6"/>
  <c r="Y207" i="6"/>
  <c r="Y208" i="6"/>
  <c r="Y209" i="6"/>
  <c r="Y211" i="6"/>
  <c r="Y213" i="6"/>
  <c r="Y218" i="6"/>
  <c r="Y219" i="6"/>
  <c r="Y220" i="6"/>
  <c r="Y221" i="6"/>
  <c r="Y223" i="6"/>
  <c r="Y227" i="6"/>
  <c r="Y228" i="6"/>
  <c r="Y231" i="6"/>
  <c r="Y233" i="6"/>
  <c r="Y237" i="6"/>
  <c r="Y238" i="6"/>
  <c r="Y239" i="6"/>
  <c r="Y240" i="6"/>
  <c r="Y241" i="6"/>
  <c r="Y243" i="6"/>
  <c r="X16" i="6"/>
  <c r="X17" i="6"/>
  <c r="Z17" i="6" s="1"/>
  <c r="AA17" i="6" s="1"/>
  <c r="X18" i="6"/>
  <c r="Z18" i="6" s="1"/>
  <c r="AA18" i="6" s="1"/>
  <c r="X19" i="6"/>
  <c r="Z19" i="6" s="1"/>
  <c r="X20" i="6"/>
  <c r="Z20" i="6" s="1"/>
  <c r="AA20" i="6" s="1"/>
  <c r="X21" i="6"/>
  <c r="X22" i="6"/>
  <c r="Y22" i="6" s="1"/>
  <c r="X23" i="6"/>
  <c r="Z23" i="6" s="1"/>
  <c r="AA23" i="6" s="1"/>
  <c r="X24" i="6"/>
  <c r="Y24" i="6" s="1"/>
  <c r="X25" i="6"/>
  <c r="X26" i="6"/>
  <c r="X27" i="6"/>
  <c r="Z27" i="6" s="1"/>
  <c r="AA27" i="6" s="1"/>
  <c r="X28" i="6"/>
  <c r="X29" i="6"/>
  <c r="Y29" i="6" s="1"/>
  <c r="X30" i="6"/>
  <c r="Z30" i="6" s="1"/>
  <c r="AA30" i="6" s="1"/>
  <c r="X31" i="6"/>
  <c r="X32" i="6"/>
  <c r="Y32" i="6" s="1"/>
  <c r="X33" i="6"/>
  <c r="X34" i="6"/>
  <c r="Y34" i="6" s="1"/>
  <c r="X35" i="6"/>
  <c r="Z35" i="6" s="1"/>
  <c r="AA35" i="6" s="1"/>
  <c r="X36" i="6"/>
  <c r="X37" i="6"/>
  <c r="Z37" i="6" s="1"/>
  <c r="AA37" i="6" s="1"/>
  <c r="X38" i="6"/>
  <c r="X39" i="6"/>
  <c r="X40" i="6"/>
  <c r="X41" i="6"/>
  <c r="X42" i="6"/>
  <c r="Y42" i="6" s="1"/>
  <c r="X43" i="6"/>
  <c r="X44" i="6"/>
  <c r="Y44" i="6" s="1"/>
  <c r="X45" i="6"/>
  <c r="Z45" i="6" s="1"/>
  <c r="X46" i="6"/>
  <c r="X47" i="6"/>
  <c r="Z47" i="6" s="1"/>
  <c r="AA47" i="6" s="1"/>
  <c r="X48" i="6"/>
  <c r="Y48" i="6" s="1"/>
  <c r="X49" i="6"/>
  <c r="Y49" i="6" s="1"/>
  <c r="X50" i="6"/>
  <c r="Y50" i="6" s="1"/>
  <c r="X51" i="6"/>
  <c r="X52" i="6"/>
  <c r="Y52" i="6" s="1"/>
  <c r="X53" i="6"/>
  <c r="X54" i="6"/>
  <c r="Y54" i="6" s="1"/>
  <c r="X55" i="6"/>
  <c r="Z55" i="6" s="1"/>
  <c r="AA55" i="6" s="1"/>
  <c r="X56" i="6"/>
  <c r="X57" i="6"/>
  <c r="Z57" i="6" s="1"/>
  <c r="AA57" i="6" s="1"/>
  <c r="X58" i="6"/>
  <c r="X59" i="6"/>
  <c r="Z59" i="6" s="1"/>
  <c r="AA59" i="6" s="1"/>
  <c r="X60" i="6"/>
  <c r="Z60" i="6" s="1"/>
  <c r="AA60" i="6" s="1"/>
  <c r="X61" i="6"/>
  <c r="X62" i="6"/>
  <c r="Y62" i="6" s="1"/>
  <c r="X63" i="6"/>
  <c r="X64" i="6"/>
  <c r="Y64" i="6" s="1"/>
  <c r="X65" i="6"/>
  <c r="Z65" i="6" s="1"/>
  <c r="X66" i="6"/>
  <c r="X67" i="6"/>
  <c r="Z67" i="6" s="1"/>
  <c r="AA67" i="6" s="1"/>
  <c r="X68" i="6"/>
  <c r="X69" i="6"/>
  <c r="X70" i="6"/>
  <c r="X71" i="6"/>
  <c r="X72" i="6"/>
  <c r="Y72" i="6" s="1"/>
  <c r="X73" i="6"/>
  <c r="X74" i="6"/>
  <c r="Y74" i="6" s="1"/>
  <c r="X75" i="6"/>
  <c r="Z75" i="6" s="1"/>
  <c r="AA75" i="6" s="1"/>
  <c r="X76" i="6"/>
  <c r="X77" i="6"/>
  <c r="Z77" i="6" s="1"/>
  <c r="AA77" i="6" s="1"/>
  <c r="X78" i="6"/>
  <c r="X79" i="6"/>
  <c r="Y79" i="6" s="1"/>
  <c r="X80" i="6"/>
  <c r="Y80" i="6" s="1"/>
  <c r="X81" i="6"/>
  <c r="X82" i="6"/>
  <c r="Y82" i="6" s="1"/>
  <c r="X83" i="6"/>
  <c r="X84" i="6"/>
  <c r="Y84" i="6" s="1"/>
  <c r="X85" i="6"/>
  <c r="Z85" i="6" s="1"/>
  <c r="X86" i="6"/>
  <c r="X87" i="6"/>
  <c r="Z87" i="6" s="1"/>
  <c r="AA87" i="6" s="1"/>
  <c r="X88" i="6"/>
  <c r="Z88" i="6" s="1"/>
  <c r="AA88" i="6" s="1"/>
  <c r="X89" i="6"/>
  <c r="Z89" i="6" s="1"/>
  <c r="AA89" i="6" s="1"/>
  <c r="X90" i="6"/>
  <c r="Z90" i="6" s="1"/>
  <c r="AA90" i="6" s="1"/>
  <c r="X91" i="6"/>
  <c r="X92" i="6"/>
  <c r="Y92" i="6" s="1"/>
  <c r="X93" i="6"/>
  <c r="X94" i="6"/>
  <c r="Y94" i="6" s="1"/>
  <c r="X95" i="6"/>
  <c r="Z95" i="6" s="1"/>
  <c r="AA95" i="6" s="1"/>
  <c r="X96" i="6"/>
  <c r="X97" i="6"/>
  <c r="Z97" i="6" s="1"/>
  <c r="AA97" i="6" s="1"/>
  <c r="X98" i="6"/>
  <c r="Y98" i="6" s="1"/>
  <c r="X99" i="6"/>
  <c r="Y99" i="6" s="1"/>
  <c r="X100" i="6"/>
  <c r="Y100" i="6" s="1"/>
  <c r="X101" i="6"/>
  <c r="X102" i="6"/>
  <c r="Y102" i="6" s="1"/>
  <c r="X103" i="6"/>
  <c r="X104" i="6"/>
  <c r="Y104" i="6" s="1"/>
  <c r="X105" i="6"/>
  <c r="Z105" i="6" s="1"/>
  <c r="X106" i="6"/>
  <c r="X107" i="6"/>
  <c r="Z107" i="6" s="1"/>
  <c r="AA107" i="6" s="1"/>
  <c r="X108" i="6"/>
  <c r="X109" i="6"/>
  <c r="X110" i="6"/>
  <c r="Y110" i="6" s="1"/>
  <c r="X111" i="6"/>
  <c r="X112" i="6"/>
  <c r="Y112" i="6" s="1"/>
  <c r="X113" i="6"/>
  <c r="X114" i="6"/>
  <c r="Y114" i="6" s="1"/>
  <c r="X115" i="6"/>
  <c r="Z115" i="6" s="1"/>
  <c r="AA115" i="6" s="1"/>
  <c r="X116" i="6"/>
  <c r="X117" i="6"/>
  <c r="Z117" i="6" s="1"/>
  <c r="AA117" i="6" s="1"/>
  <c r="X118" i="6"/>
  <c r="Z118" i="6" s="1"/>
  <c r="AA118" i="6" s="1"/>
  <c r="X119" i="6"/>
  <c r="Z119" i="6" s="1"/>
  <c r="AA119" i="6" s="1"/>
  <c r="X120" i="6"/>
  <c r="Z120" i="6" s="1"/>
  <c r="AA120" i="6" s="1"/>
  <c r="X121" i="6"/>
  <c r="X122" i="6"/>
  <c r="Y122" i="6" s="1"/>
  <c r="X123" i="6"/>
  <c r="X124" i="6"/>
  <c r="Y124" i="6" s="1"/>
  <c r="X125" i="6"/>
  <c r="Z125" i="6" s="1"/>
  <c r="X126" i="6"/>
  <c r="X127" i="6"/>
  <c r="Z127" i="6" s="1"/>
  <c r="AA127" i="6" s="1"/>
  <c r="X128" i="6"/>
  <c r="X129" i="6"/>
  <c r="Y129" i="6" s="1"/>
  <c r="X130" i="6"/>
  <c r="Z130" i="6" s="1"/>
  <c r="AA130" i="6" s="1"/>
  <c r="X131" i="6"/>
  <c r="X132" i="6"/>
  <c r="Y132" i="6" s="1"/>
  <c r="X133" i="6"/>
  <c r="X134" i="6"/>
  <c r="Y134" i="6" s="1"/>
  <c r="X135" i="6"/>
  <c r="Z135" i="6" s="1"/>
  <c r="AA135" i="6" s="1"/>
  <c r="X136" i="6"/>
  <c r="X137" i="6"/>
  <c r="Z137" i="6" s="1"/>
  <c r="AA137" i="6" s="1"/>
  <c r="X138" i="6"/>
  <c r="X139" i="6"/>
  <c r="X140" i="6"/>
  <c r="X141" i="6"/>
  <c r="X142" i="6"/>
  <c r="Y142" i="6" s="1"/>
  <c r="X143" i="6"/>
  <c r="X144" i="6"/>
  <c r="Y144" i="6" s="1"/>
  <c r="X145" i="6"/>
  <c r="Z145" i="6" s="1"/>
  <c r="X146" i="6"/>
  <c r="X147" i="6"/>
  <c r="Z147" i="6" s="1"/>
  <c r="AA147" i="6" s="1"/>
  <c r="X148" i="6"/>
  <c r="Y148" i="6" s="1"/>
  <c r="X149" i="6"/>
  <c r="Y149" i="6" s="1"/>
  <c r="X150" i="6"/>
  <c r="Y150" i="6" s="1"/>
  <c r="X151" i="6"/>
  <c r="X152" i="6"/>
  <c r="Y152" i="6" s="1"/>
  <c r="X153" i="6"/>
  <c r="X154" i="6"/>
  <c r="Y154" i="6" s="1"/>
  <c r="X155" i="6"/>
  <c r="Z155" i="6" s="1"/>
  <c r="AA155" i="6" s="1"/>
  <c r="X156" i="6"/>
  <c r="X157" i="6"/>
  <c r="Z157" i="6" s="1"/>
  <c r="AA157" i="6" s="1"/>
  <c r="X158" i="6"/>
  <c r="X159" i="6"/>
  <c r="Z159" i="6" s="1"/>
  <c r="AA159" i="6" s="1"/>
  <c r="X160" i="6"/>
  <c r="Z160" i="6" s="1"/>
  <c r="AA160" i="6" s="1"/>
  <c r="X161" i="6"/>
  <c r="X162" i="6"/>
  <c r="Y162" i="6" s="1"/>
  <c r="X163" i="6"/>
  <c r="X164" i="6"/>
  <c r="Y164" i="6" s="1"/>
  <c r="X165" i="6"/>
  <c r="Z165" i="6" s="1"/>
  <c r="X166" i="6"/>
  <c r="X167" i="6"/>
  <c r="Z167" i="6" s="1"/>
  <c r="AA167" i="6" s="1"/>
  <c r="X168" i="6"/>
  <c r="X169" i="6"/>
  <c r="X170" i="6"/>
  <c r="X171" i="6"/>
  <c r="X172" i="6"/>
  <c r="Y172" i="6" s="1"/>
  <c r="X173" i="6"/>
  <c r="X174" i="6"/>
  <c r="Y174" i="6" s="1"/>
  <c r="X175" i="6"/>
  <c r="Z175" i="6" s="1"/>
  <c r="AA175" i="6" s="1"/>
  <c r="X176" i="6"/>
  <c r="X177" i="6"/>
  <c r="Z177" i="6" s="1"/>
  <c r="AA177" i="6" s="1"/>
  <c r="X178" i="6"/>
  <c r="X179" i="6"/>
  <c r="Y179" i="6" s="1"/>
  <c r="X180" i="6"/>
  <c r="Y180" i="6" s="1"/>
  <c r="X181" i="6"/>
  <c r="X182" i="6"/>
  <c r="Y182" i="6" s="1"/>
  <c r="X183" i="6"/>
  <c r="X184" i="6"/>
  <c r="Y184" i="6" s="1"/>
  <c r="X185" i="6"/>
  <c r="Z185" i="6" s="1"/>
  <c r="X186" i="6"/>
  <c r="X187" i="6"/>
  <c r="Z187" i="6" s="1"/>
  <c r="AA187" i="6" s="1"/>
  <c r="X188" i="6"/>
  <c r="Z188" i="6" s="1"/>
  <c r="AA188" i="6" s="1"/>
  <c r="X189" i="6"/>
  <c r="Z189" i="6" s="1"/>
  <c r="AA189" i="6" s="1"/>
  <c r="X190" i="6"/>
  <c r="Z190" i="6" s="1"/>
  <c r="AA190" i="6" s="1"/>
  <c r="X191" i="6"/>
  <c r="X192" i="6"/>
  <c r="Y192" i="6" s="1"/>
  <c r="X193" i="6"/>
  <c r="X194" i="6"/>
  <c r="Y194" i="6" s="1"/>
  <c r="X195" i="6"/>
  <c r="Z195" i="6" s="1"/>
  <c r="AA195" i="6" s="1"/>
  <c r="X196" i="6"/>
  <c r="X197" i="6"/>
  <c r="Z197" i="6" s="1"/>
  <c r="AA197" i="6" s="1"/>
  <c r="X198" i="6"/>
  <c r="Y198" i="6" s="1"/>
  <c r="X199" i="6"/>
  <c r="Y199" i="6" s="1"/>
  <c r="X200" i="6"/>
  <c r="Y200" i="6" s="1"/>
  <c r="X201" i="6"/>
  <c r="X202" i="6"/>
  <c r="Y202" i="6" s="1"/>
  <c r="X203" i="6"/>
  <c r="X204" i="6"/>
  <c r="Y204" i="6" s="1"/>
  <c r="X205" i="6"/>
  <c r="Z205" i="6" s="1"/>
  <c r="X206" i="6"/>
  <c r="X207" i="6"/>
  <c r="Z207" i="6" s="1"/>
  <c r="AA207" i="6" s="1"/>
  <c r="X208" i="6"/>
  <c r="X209" i="6"/>
  <c r="X210" i="6"/>
  <c r="Y210" i="6" s="1"/>
  <c r="X211" i="6"/>
  <c r="X212" i="6"/>
  <c r="Y212" i="6" s="1"/>
  <c r="X213" i="6"/>
  <c r="X214" i="6"/>
  <c r="Y214" i="6" s="1"/>
  <c r="X215" i="6"/>
  <c r="Z215" i="6" s="1"/>
  <c r="AA215" i="6" s="1"/>
  <c r="X216" i="6"/>
  <c r="X217" i="6"/>
  <c r="Z217" i="6" s="1"/>
  <c r="AA217" i="6" s="1"/>
  <c r="X218" i="6"/>
  <c r="Z218" i="6" s="1"/>
  <c r="AA218" i="6" s="1"/>
  <c r="X219" i="6"/>
  <c r="Z219" i="6" s="1"/>
  <c r="AA219" i="6" s="1"/>
  <c r="X220" i="6"/>
  <c r="Z220" i="6" s="1"/>
  <c r="AA220" i="6" s="1"/>
  <c r="X221" i="6"/>
  <c r="X222" i="6"/>
  <c r="Y222" i="6" s="1"/>
  <c r="X223" i="6"/>
  <c r="X224" i="6"/>
  <c r="Y224" i="6" s="1"/>
  <c r="X225" i="6"/>
  <c r="Z225" i="6" s="1"/>
  <c r="AA225" i="6" s="1"/>
  <c r="X226" i="6"/>
  <c r="X227" i="6"/>
  <c r="Z227" i="6" s="1"/>
  <c r="AA227" i="6" s="1"/>
  <c r="X228" i="6"/>
  <c r="X229" i="6"/>
  <c r="Y229" i="6" s="1"/>
  <c r="X230" i="6"/>
  <c r="Z230" i="6" s="1"/>
  <c r="AA230" i="6" s="1"/>
  <c r="X231" i="6"/>
  <c r="X232" i="6"/>
  <c r="Y232" i="6" s="1"/>
  <c r="X233" i="6"/>
  <c r="X234" i="6"/>
  <c r="Y234" i="6" s="1"/>
  <c r="X235" i="6"/>
  <c r="Z235" i="6" s="1"/>
  <c r="X236" i="6"/>
  <c r="X237" i="6"/>
  <c r="Z237" i="6" s="1"/>
  <c r="AA237" i="6" s="1"/>
  <c r="X238" i="6"/>
  <c r="X239" i="6"/>
  <c r="X240" i="6"/>
  <c r="X241" i="6"/>
  <c r="X242" i="6"/>
  <c r="Y242" i="6" s="1"/>
  <c r="X243" i="6"/>
  <c r="X244" i="6"/>
  <c r="Y244" i="6" s="1"/>
  <c r="X245" i="6"/>
  <c r="Z245" i="6" s="1"/>
  <c r="AA245" i="6" s="1"/>
  <c r="X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W113" i="6"/>
  <c r="W114" i="6"/>
  <c r="W115" i="6"/>
  <c r="W116" i="6"/>
  <c r="W117" i="6"/>
  <c r="W118" i="6"/>
  <c r="W119" i="6"/>
  <c r="W120" i="6"/>
  <c r="W121" i="6"/>
  <c r="W122" i="6"/>
  <c r="W123" i="6"/>
  <c r="W124" i="6"/>
  <c r="W125" i="6"/>
  <c r="W126" i="6"/>
  <c r="W127" i="6"/>
  <c r="W128" i="6"/>
  <c r="W129" i="6"/>
  <c r="W130" i="6"/>
  <c r="W131" i="6"/>
  <c r="W132" i="6"/>
  <c r="W133" i="6"/>
  <c r="W134" i="6"/>
  <c r="W135" i="6"/>
  <c r="W136" i="6"/>
  <c r="W137" i="6"/>
  <c r="W138" i="6"/>
  <c r="W139" i="6"/>
  <c r="W140" i="6"/>
  <c r="W141" i="6"/>
  <c r="W142" i="6"/>
  <c r="W143" i="6"/>
  <c r="W144" i="6"/>
  <c r="W145" i="6"/>
  <c r="W146" i="6"/>
  <c r="W147" i="6"/>
  <c r="W148" i="6"/>
  <c r="W149" i="6"/>
  <c r="W150" i="6"/>
  <c r="W151" i="6"/>
  <c r="W152" i="6"/>
  <c r="W153" i="6"/>
  <c r="W154" i="6"/>
  <c r="W155" i="6"/>
  <c r="W156" i="6"/>
  <c r="W157" i="6"/>
  <c r="W158" i="6"/>
  <c r="W159" i="6"/>
  <c r="W160" i="6"/>
  <c r="W161" i="6"/>
  <c r="W162" i="6"/>
  <c r="W163" i="6"/>
  <c r="W164" i="6"/>
  <c r="W165" i="6"/>
  <c r="W166" i="6"/>
  <c r="W167" i="6"/>
  <c r="W168" i="6"/>
  <c r="W169" i="6"/>
  <c r="W170" i="6"/>
  <c r="W171" i="6"/>
  <c r="W172" i="6"/>
  <c r="W173" i="6"/>
  <c r="W174" i="6"/>
  <c r="W175" i="6"/>
  <c r="W176" i="6"/>
  <c r="W177" i="6"/>
  <c r="W178" i="6"/>
  <c r="W179" i="6"/>
  <c r="W180" i="6"/>
  <c r="W181" i="6"/>
  <c r="W182" i="6"/>
  <c r="W183" i="6"/>
  <c r="W184" i="6"/>
  <c r="W185" i="6"/>
  <c r="W186" i="6"/>
  <c r="W187" i="6"/>
  <c r="W188" i="6"/>
  <c r="W189" i="6"/>
  <c r="W190" i="6"/>
  <c r="W191" i="6"/>
  <c r="W192" i="6"/>
  <c r="W193" i="6"/>
  <c r="W194" i="6"/>
  <c r="W195" i="6"/>
  <c r="W196" i="6"/>
  <c r="W197" i="6"/>
  <c r="W198" i="6"/>
  <c r="W199" i="6"/>
  <c r="W200" i="6"/>
  <c r="W201" i="6"/>
  <c r="W202" i="6"/>
  <c r="W203" i="6"/>
  <c r="W204" i="6"/>
  <c r="W205" i="6"/>
  <c r="W206" i="6"/>
  <c r="W207" i="6"/>
  <c r="W208" i="6"/>
  <c r="W209" i="6"/>
  <c r="W210" i="6"/>
  <c r="W211" i="6"/>
  <c r="W212" i="6"/>
  <c r="W213" i="6"/>
  <c r="W214" i="6"/>
  <c r="W215" i="6"/>
  <c r="W216" i="6"/>
  <c r="W217" i="6"/>
  <c r="W218" i="6"/>
  <c r="W219" i="6"/>
  <c r="W220" i="6"/>
  <c r="W221" i="6"/>
  <c r="W222" i="6"/>
  <c r="W223" i="6"/>
  <c r="W224" i="6"/>
  <c r="W225" i="6"/>
  <c r="W226" i="6"/>
  <c r="W227" i="6"/>
  <c r="W228" i="6"/>
  <c r="W229" i="6"/>
  <c r="W230" i="6"/>
  <c r="W231" i="6"/>
  <c r="W232" i="6"/>
  <c r="W233" i="6"/>
  <c r="W234" i="6"/>
  <c r="W235" i="6"/>
  <c r="W236" i="6"/>
  <c r="W237" i="6"/>
  <c r="W238" i="6"/>
  <c r="W239" i="6"/>
  <c r="W240" i="6"/>
  <c r="W241" i="6"/>
  <c r="W242" i="6"/>
  <c r="W243" i="6"/>
  <c r="W244" i="6"/>
  <c r="W245" i="6"/>
  <c r="W15" i="6"/>
  <c r="U246" i="6"/>
  <c r="AA19" i="6" l="1"/>
  <c r="Z122" i="6"/>
  <c r="AA122" i="6" s="1"/>
  <c r="Y160" i="6"/>
  <c r="Y60" i="6"/>
  <c r="Z242" i="6"/>
  <c r="AA242" i="6" s="1"/>
  <c r="Z229" i="6"/>
  <c r="AA229" i="6" s="1"/>
  <c r="Z200" i="6"/>
  <c r="AA200" i="6" s="1"/>
  <c r="Z142" i="6"/>
  <c r="AA142" i="6" s="1"/>
  <c r="Z129" i="6"/>
  <c r="AA129" i="6" s="1"/>
  <c r="Z100" i="6"/>
  <c r="AA100" i="6" s="1"/>
  <c r="Z42" i="6"/>
  <c r="AA42" i="6" s="1"/>
  <c r="Z29" i="6"/>
  <c r="AA29" i="6" s="1"/>
  <c r="Z152" i="6"/>
  <c r="AA152" i="6" s="1"/>
  <c r="Z222" i="6"/>
  <c r="AA222" i="6" s="1"/>
  <c r="Z192" i="6"/>
  <c r="AA192" i="6" s="1"/>
  <c r="Z150" i="6"/>
  <c r="AA150" i="6" s="1"/>
  <c r="Z149" i="6"/>
  <c r="AA149" i="6" s="1"/>
  <c r="Z62" i="6"/>
  <c r="AA62" i="6" s="1"/>
  <c r="Z49" i="6"/>
  <c r="AA49" i="6" s="1"/>
  <c r="Y217" i="6"/>
  <c r="Y167" i="6"/>
  <c r="Y117" i="6"/>
  <c r="Y67" i="6"/>
  <c r="Y17" i="6"/>
  <c r="Z232" i="6"/>
  <c r="AA232" i="6" s="1"/>
  <c r="Z148" i="6"/>
  <c r="AA148" i="6" s="1"/>
  <c r="Z132" i="6"/>
  <c r="AA132" i="6" s="1"/>
  <c r="Z48" i="6"/>
  <c r="AA48" i="6" s="1"/>
  <c r="Z32" i="6"/>
  <c r="AA32" i="6" s="1"/>
  <c r="Z52" i="6"/>
  <c r="AA52" i="6" s="1"/>
  <c r="Z92" i="6"/>
  <c r="AA92" i="6" s="1"/>
  <c r="Z50" i="6"/>
  <c r="AA50" i="6" s="1"/>
  <c r="Y230" i="6"/>
  <c r="Y130" i="6"/>
  <c r="Y30" i="6"/>
  <c r="Z202" i="6"/>
  <c r="AA202" i="6" s="1"/>
  <c r="Z102" i="6"/>
  <c r="AA102" i="6" s="1"/>
  <c r="Z22" i="6"/>
  <c r="AA22" i="6" s="1"/>
  <c r="Z162" i="6"/>
  <c r="AA162" i="6" s="1"/>
  <c r="Z15" i="6"/>
  <c r="AA15" i="6" s="1"/>
  <c r="Y15" i="6"/>
  <c r="Z236" i="6"/>
  <c r="AA236" i="6" s="1"/>
  <c r="Y236" i="6"/>
  <c r="Z226" i="6"/>
  <c r="AA226" i="6" s="1"/>
  <c r="Y226" i="6"/>
  <c r="Z216" i="6"/>
  <c r="AA216" i="6" s="1"/>
  <c r="Y216" i="6"/>
  <c r="Z206" i="6"/>
  <c r="AA206" i="6" s="1"/>
  <c r="Y206" i="6"/>
  <c r="Z196" i="6"/>
  <c r="AA196" i="6" s="1"/>
  <c r="Y196" i="6"/>
  <c r="Z186" i="6"/>
  <c r="AA186" i="6" s="1"/>
  <c r="Y186" i="6"/>
  <c r="Z176" i="6"/>
  <c r="AA176" i="6" s="1"/>
  <c r="Y176" i="6"/>
  <c r="Z166" i="6"/>
  <c r="AA166" i="6" s="1"/>
  <c r="Y166" i="6"/>
  <c r="Z156" i="6"/>
  <c r="AA156" i="6" s="1"/>
  <c r="Y156" i="6"/>
  <c r="Z146" i="6"/>
  <c r="AA146" i="6" s="1"/>
  <c r="Y146" i="6"/>
  <c r="Z136" i="6"/>
  <c r="AA136" i="6" s="1"/>
  <c r="Y136" i="6"/>
  <c r="Z126" i="6"/>
  <c r="AA126" i="6" s="1"/>
  <c r="Y126" i="6"/>
  <c r="Z116" i="6"/>
  <c r="AA116" i="6" s="1"/>
  <c r="Y116" i="6"/>
  <c r="Z106" i="6"/>
  <c r="AA106" i="6" s="1"/>
  <c r="Y106" i="6"/>
  <c r="Z96" i="6"/>
  <c r="AA96" i="6" s="1"/>
  <c r="Y96" i="6"/>
  <c r="Z86" i="6"/>
  <c r="AA86" i="6" s="1"/>
  <c r="Y86" i="6"/>
  <c r="Z76" i="6"/>
  <c r="AA76" i="6" s="1"/>
  <c r="Y76" i="6"/>
  <c r="Z66" i="6"/>
  <c r="AA66" i="6" s="1"/>
  <c r="Y66" i="6"/>
  <c r="Z56" i="6"/>
  <c r="AA56" i="6" s="1"/>
  <c r="Y56" i="6"/>
  <c r="Z46" i="6"/>
  <c r="AA46" i="6" s="1"/>
  <c r="Y46" i="6"/>
  <c r="Z36" i="6"/>
  <c r="AA36" i="6" s="1"/>
  <c r="Y36" i="6"/>
  <c r="Z26" i="6"/>
  <c r="AA26" i="6" s="1"/>
  <c r="Y26" i="6"/>
  <c r="Z16" i="6"/>
  <c r="AA16" i="6" s="1"/>
  <c r="Y16" i="6"/>
  <c r="Y197" i="6"/>
  <c r="Y147" i="6"/>
  <c r="Y97" i="6"/>
  <c r="Y47" i="6"/>
  <c r="Z172" i="6"/>
  <c r="AA172" i="6" s="1"/>
  <c r="Z72" i="6"/>
  <c r="AA72" i="6" s="1"/>
  <c r="Y245" i="6"/>
  <c r="Y235" i="6"/>
  <c r="Y225" i="6"/>
  <c r="Y215" i="6"/>
  <c r="Y205" i="6"/>
  <c r="Y195" i="6"/>
  <c r="Y185" i="6"/>
  <c r="Y175" i="6"/>
  <c r="Y165" i="6"/>
  <c r="Y155" i="6"/>
  <c r="Y145" i="6"/>
  <c r="Y135" i="6"/>
  <c r="Y125" i="6"/>
  <c r="Y115" i="6"/>
  <c r="Y105" i="6"/>
  <c r="Y95" i="6"/>
  <c r="Y85" i="6"/>
  <c r="Y75" i="6"/>
  <c r="Y65" i="6"/>
  <c r="Y55" i="6"/>
  <c r="Y45" i="6"/>
  <c r="Y35" i="6"/>
  <c r="Y25" i="6"/>
  <c r="Z25" i="6"/>
  <c r="AA25" i="6" s="1"/>
  <c r="W246" i="6"/>
  <c r="Y246" i="6" l="1"/>
  <c r="AA246" i="6"/>
  <c r="F81" i="6"/>
  <c r="F84" i="6"/>
</calcChain>
</file>

<file path=xl/sharedStrings.xml><?xml version="1.0" encoding="utf-8"?>
<sst xmlns="http://schemas.openxmlformats.org/spreadsheetml/2006/main" count="2188" uniqueCount="496">
  <si>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</si>
  <si>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</si>
  <si>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</si>
  <si>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</si>
  <si>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</si>
  <si>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</si>
  <si>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</si>
  <si>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</si>
  <si>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</si>
  <si>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</si>
  <si>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</si>
  <si>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</si>
  <si>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 xml:space="preserve">FOTO </t>
  </si>
  <si>
    <t>FOTO</t>
  </si>
  <si>
    <t>GENDER</t>
  </si>
  <si>
    <t>CATEGORY</t>
  </si>
  <si>
    <t>MICRO CATEGORY</t>
  </si>
  <si>
    <t>NAME</t>
  </si>
  <si>
    <t>COLOR</t>
  </si>
  <si>
    <t>DESCRIPTION</t>
  </si>
  <si>
    <t>LINE</t>
  </si>
  <si>
    <t>COMPOSITION</t>
  </si>
  <si>
    <t>MADE IN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</si>
  <si>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</si>
  <si>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</si>
  <si>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</si>
  <si>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</si>
  <si>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</si>
  <si>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</si>
  <si>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</si>
  <si>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</si>
  <si>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</si>
  <si>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QTY</t>
  </si>
  <si>
    <t>RRP €</t>
  </si>
  <si>
    <t>RRP TOT €</t>
  </si>
  <si>
    <t>COST €</t>
  </si>
  <si>
    <t>COST TOT €</t>
  </si>
  <si>
    <t>COST £</t>
  </si>
  <si>
    <t>COST TOT £</t>
  </si>
  <si>
    <t>WOMEN</t>
  </si>
  <si>
    <t>RTW</t>
  </si>
  <si>
    <t>COAT</t>
  </si>
  <si>
    <t>6AW2107 BLACK</t>
  </si>
  <si>
    <t>8506</t>
  </si>
  <si>
    <t>DOWN LONG HHODED COAT</t>
  </si>
  <si>
    <t>coat</t>
  </si>
  <si>
    <t>INT:100% PA - EXT:100% PA - PAD:90%DUCK DOWN-10%DUCK FEATHERS</t>
  </si>
  <si>
    <t>CHINA</t>
  </si>
  <si>
    <t>notforcolor</t>
  </si>
  <si>
    <t>6AW2107 GALAXY</t>
  </si>
  <si>
    <t>3692</t>
  </si>
  <si>
    <t>6AW2107 INK</t>
  </si>
  <si>
    <t>3808</t>
  </si>
  <si>
    <t>JACKET</t>
  </si>
  <si>
    <t>10AW0S05S BRONZE</t>
  </si>
  <si>
    <t>7670</t>
  </si>
  <si>
    <t>DOWN JACKET</t>
  </si>
  <si>
    <t>jacket</t>
  </si>
  <si>
    <t>DOUBLE: 100% Polyamide PADD: 90% Duck Down  10% Duck Feathers</t>
  </si>
  <si>
    <t>10AW0S05S NAVY</t>
  </si>
  <si>
    <t>4012</t>
  </si>
  <si>
    <t>10AW0S05S NOIR</t>
  </si>
  <si>
    <t>8507</t>
  </si>
  <si>
    <t>3AW221 ORANGE</t>
  </si>
  <si>
    <t>ORANGE</t>
  </si>
  <si>
    <t>(vuoto)</t>
  </si>
  <si>
    <t>INT:100% PA - EXT:100% PA - PAD:DUCK DOWN</t>
  </si>
  <si>
    <t>8AW2S10 ASH</t>
  </si>
  <si>
    <t>7225</t>
  </si>
  <si>
    <t>ASH HOODED DOWN JACKET</t>
  </si>
  <si>
    <t>HOODED DOWN JACKET</t>
  </si>
  <si>
    <t>100% PA 90%DUCK DOWN-10%DUCK FEATHERS</t>
  </si>
  <si>
    <t>8AW3S31 BRONZE</t>
  </si>
  <si>
    <t>7283</t>
  </si>
  <si>
    <t>BRONZE DOWN JACKET DETACH. KNIT CUFF</t>
  </si>
  <si>
    <t>DOWN JACKET DETACH. KNIT CUFF</t>
  </si>
  <si>
    <t>8AW3S30 BRONZE+NOIR</t>
  </si>
  <si>
    <t>C1298</t>
  </si>
  <si>
    <t>BRONZE+NOIR DOWN JACKET DETACH. HOOD</t>
  </si>
  <si>
    <t>DOWN JACKET DETACH. HOOD</t>
  </si>
  <si>
    <t>8AW3S31 BURGUNDY WINE</t>
  </si>
  <si>
    <t>2905</t>
  </si>
  <si>
    <t>BURGUNDY WINE DOWN JACKET DETACH. KNIT CUFF</t>
  </si>
  <si>
    <t>8AW1S10 BURGUNDY WINE</t>
  </si>
  <si>
    <t>BURGUNDY WINE HOODED DOWN JACKET</t>
  </si>
  <si>
    <t>8AW2S10 BURGUNDY WINE</t>
  </si>
  <si>
    <t>NOTFORCOLOR</t>
  </si>
  <si>
    <t>7AW4S40 CLOUD</t>
  </si>
  <si>
    <t>8232</t>
  </si>
  <si>
    <t>CLOUD DOWN JACKET</t>
  </si>
  <si>
    <t>100% PL</t>
  </si>
  <si>
    <t>8AW1S10 DARK NAVY</t>
  </si>
  <si>
    <t>3930</t>
  </si>
  <si>
    <t>DARK NAVY HOODED DOWN JACKET</t>
  </si>
  <si>
    <t>7AW3S30 DARK NAVY</t>
  </si>
  <si>
    <t>DARK NAVY PADDED HOODED JACKET</t>
  </si>
  <si>
    <t>PADDED HOODED JACKET</t>
  </si>
  <si>
    <t>100% PA</t>
  </si>
  <si>
    <t>7AW0S01 DARK NAVY</t>
  </si>
  <si>
    <t>DARK NAVY PEACOAT</t>
  </si>
  <si>
    <t>PEACOAT</t>
  </si>
  <si>
    <t>8AW3S30 DESERT PALM</t>
  </si>
  <si>
    <t>7710</t>
  </si>
  <si>
    <t>DESERT PALM DOWN JACKET DETACH. HOOD</t>
  </si>
  <si>
    <t>WAW873 EBONY</t>
  </si>
  <si>
    <t>EBONY</t>
  </si>
  <si>
    <t>DOWN  LONG COAT</t>
  </si>
  <si>
    <t>10AW2S08 DARK NAVY</t>
  </si>
  <si>
    <t>DOWN COAT</t>
  </si>
  <si>
    <t>10AW2S08 MAUVE</t>
  </si>
  <si>
    <t>2039</t>
  </si>
  <si>
    <t>10AW2S08 NOIR</t>
  </si>
  <si>
    <t>10AW2S08 WOOD</t>
  </si>
  <si>
    <t>7691</t>
  </si>
  <si>
    <t>10AW2S25 ASFALT</t>
  </si>
  <si>
    <t>8765</t>
  </si>
  <si>
    <t>DOWN COAT DETACHABLE HOOD</t>
  </si>
  <si>
    <t>10AW2S25 DARK NAVY</t>
  </si>
  <si>
    <t>10AW2S25 MAUVE</t>
  </si>
  <si>
    <t>10AW2S25 NOIR</t>
  </si>
  <si>
    <t>8AW425 CAMEL LIGHT</t>
  </si>
  <si>
    <t>7024</t>
  </si>
  <si>
    <t>INT:100% PL - EXT:100% PL - PAD:90%GOOSE DOWN, 10%GOOSE FEATHERS</t>
  </si>
  <si>
    <t>WAW576 CASTOR</t>
  </si>
  <si>
    <t>CASTOR</t>
  </si>
  <si>
    <t>DOWN COAT WITH DETACHABLE HOOD</t>
  </si>
  <si>
    <t>WAW577 POMEGRANATE</t>
  </si>
  <si>
    <t>POMEGRANATE</t>
  </si>
  <si>
    <t>8AW0S02 BURGUNDY</t>
  </si>
  <si>
    <t>2906</t>
  </si>
  <si>
    <t>DOWN HOODED COAT</t>
  </si>
  <si>
    <t>PAP</t>
  </si>
  <si>
    <t>8AW0S02 DARK NAVY</t>
  </si>
  <si>
    <t>8AW0S02 NOIR</t>
  </si>
  <si>
    <t>10AW2S14 BIRCH</t>
  </si>
  <si>
    <t>7268</t>
  </si>
  <si>
    <t>DOWN JACKET DETACHABLE HOOD</t>
  </si>
  <si>
    <t>10AW2S14 CLAY</t>
  </si>
  <si>
    <t>8516</t>
  </si>
  <si>
    <t>10AW2S14 DARK NAVY</t>
  </si>
  <si>
    <t>10AW2S14 MAUVE</t>
  </si>
  <si>
    <t>10AW2S14 NOIR</t>
  </si>
  <si>
    <t>10AW3S12 DARK NAVY</t>
  </si>
  <si>
    <t>10AW3S12 MULLED WINE</t>
  </si>
  <si>
    <t>2913</t>
  </si>
  <si>
    <t>10AW3S12 NOIR</t>
  </si>
  <si>
    <t>10AW3S12 RAIN DRUM</t>
  </si>
  <si>
    <t>7673</t>
  </si>
  <si>
    <t>10AW3S12 TABACCO</t>
  </si>
  <si>
    <t>6AW7110 RUBY</t>
  </si>
  <si>
    <t>2581</t>
  </si>
  <si>
    <t>8AW1S12 GOLD+OLD WOOD</t>
  </si>
  <si>
    <t>C1354</t>
  </si>
  <si>
    <t>8AW1S12 NAVY+NAVY LIGHT</t>
  </si>
  <si>
    <t>C1355</t>
  </si>
  <si>
    <t>8AW1S12 NOIR+GUNMETAL</t>
  </si>
  <si>
    <t>C1351</t>
  </si>
  <si>
    <t>8AW1S12 OLD WOOD+NOIR</t>
  </si>
  <si>
    <t>C1356</t>
  </si>
  <si>
    <t>10AW3S31 BRONZE</t>
  </si>
  <si>
    <t>DOWN JACKET DETACHABLE KNIT CUFF</t>
  </si>
  <si>
    <t>10AW3S31 GUNMETAL</t>
  </si>
  <si>
    <t>8749</t>
  </si>
  <si>
    <t>10AW3S31 MULLED WINE</t>
  </si>
  <si>
    <t>10AW3S31 NEW PINE</t>
  </si>
  <si>
    <t>4523</t>
  </si>
  <si>
    <t>10AW3S31 NOIR</t>
  </si>
  <si>
    <t>10AW3S31 NUDE</t>
  </si>
  <si>
    <t>2033</t>
  </si>
  <si>
    <t>BOMBER</t>
  </si>
  <si>
    <t>8AW220 NOIR</t>
  </si>
  <si>
    <t>bomber</t>
  </si>
  <si>
    <t>8AW220 WOOD</t>
  </si>
  <si>
    <t>7524</t>
  </si>
  <si>
    <t>8AW3S31 CAMEL LIGHT</t>
  </si>
  <si>
    <t>8AW3S31 NAVY</t>
  </si>
  <si>
    <t>3294</t>
  </si>
  <si>
    <t>WAWA66 FUCSIA</t>
  </si>
  <si>
    <t>FUCSIA</t>
  </si>
  <si>
    <t>DOWN JACKET_ANNULLATO</t>
  </si>
  <si>
    <t>6AW4106 NAVY</t>
  </si>
  <si>
    <t>4023</t>
  </si>
  <si>
    <t>DOWN LONG COAT DETACHABLE HOOD</t>
  </si>
  <si>
    <t>INT:100% PL - EXT:100% PL - PAD:90%DUCK DOWN-10%DUCK FEATHERS</t>
  </si>
  <si>
    <t>10AW2S34 DARK NAVY</t>
  </si>
  <si>
    <t>DOWN LONG HOODIE COAT</t>
  </si>
  <si>
    <t>10AW2S34 NOIR</t>
  </si>
  <si>
    <t>WAW116 BLUE</t>
  </si>
  <si>
    <t>BLUE</t>
  </si>
  <si>
    <t>DOWN LONG PLAID</t>
  </si>
  <si>
    <t>INT:100% PL - EXT:100% PL - PAD:EUROPEAN GOOSE DOWN</t>
  </si>
  <si>
    <t>WAW116 IVORY</t>
  </si>
  <si>
    <t>IVORY</t>
  </si>
  <si>
    <t>3AW222 SHOCKING</t>
  </si>
  <si>
    <t>SHOCKING</t>
  </si>
  <si>
    <t>DOWN SHIRT JACKET</t>
  </si>
  <si>
    <t>2AW115</t>
  </si>
  <si>
    <t>IVORY +BLACK</t>
  </si>
  <si>
    <t>Giacca in fibra sintetica donna/bimba</t>
  </si>
  <si>
    <t>MIX MATERIALS DOWN JACKET</t>
  </si>
  <si>
    <t>INT:100% PA - EXT:100% PA - PAD:90%DUCK DOWN-10%DUCK FEAT</t>
  </si>
  <si>
    <t>RED+BLACK</t>
  </si>
  <si>
    <t>2AW116</t>
  </si>
  <si>
    <t>MIX MATERIALS DOWN COAT WITH DETACHABLE HOOD</t>
  </si>
  <si>
    <t>2AW334</t>
  </si>
  <si>
    <t>DOWN LONG HOODED COAT</t>
  </si>
  <si>
    <t>INT:100% PL - EXT:100% PL - PAD:95%GOOSE DOWN-5%GOOSE FEAT</t>
  </si>
  <si>
    <t>WOODROSE</t>
  </si>
  <si>
    <t>2AW434</t>
  </si>
  <si>
    <t>BIRCH</t>
  </si>
  <si>
    <t>HOODED DOWN COAT</t>
  </si>
  <si>
    <t>INT:100% PA - EXT:100% PL - PAD:90%DUCK DOWN-10%DUCK FEAT</t>
  </si>
  <si>
    <t>2AWA60</t>
  </si>
  <si>
    <t>BEIGE</t>
  </si>
  <si>
    <t>INT:100% PA - EXT:100%WV - PAD:90%DUCK DOWN-10%DUCK FEAT</t>
  </si>
  <si>
    <t>2AWAM60</t>
  </si>
  <si>
    <t>SILVER METAL</t>
  </si>
  <si>
    <t>2AWC11S</t>
  </si>
  <si>
    <t>TAUPE</t>
  </si>
  <si>
    <t>2AWE82</t>
  </si>
  <si>
    <t>MANGO MOJITO</t>
  </si>
  <si>
    <t>4AW334 BRONZE</t>
  </si>
  <si>
    <t>BRONZE</t>
  </si>
  <si>
    <t>4AW441 CLOUD</t>
  </si>
  <si>
    <t>CLOUD</t>
  </si>
  <si>
    <t>INT:100% PL - EXT:100% PL - PAD:95%GOOSE DOWN-5%GOOSE FEATHERS</t>
  </si>
  <si>
    <t>4AW441 IVORY</t>
  </si>
  <si>
    <t>4AW445 MISTY SKY</t>
  </si>
  <si>
    <t>MISTY SKY</t>
  </si>
  <si>
    <t>4AW446 CHAMOMILE</t>
  </si>
  <si>
    <t>CHAMOMILE</t>
  </si>
  <si>
    <t>4AW552 TAUPE</t>
  </si>
  <si>
    <t>4AW629 TAUPE</t>
  </si>
  <si>
    <t>INT:100% PA - EXT:100% PL - PAD:90%DUCK DOWN-10%DUCK FEATHERS</t>
  </si>
  <si>
    <t>4AW629 WHITE</t>
  </si>
  <si>
    <t>WHITE</t>
  </si>
  <si>
    <t>4AW856 GOLD</t>
  </si>
  <si>
    <t>GOLD</t>
  </si>
  <si>
    <t>4AW888 NAVY</t>
  </si>
  <si>
    <t>NAVY</t>
  </si>
  <si>
    <t>4AWC81WF GALAXY</t>
  </si>
  <si>
    <t>GALAXY</t>
  </si>
  <si>
    <t>4AWC81WF GOLDEN ROD</t>
  </si>
  <si>
    <t>GOLDEN ROD</t>
  </si>
  <si>
    <t>4AWC83 FIAMMA</t>
  </si>
  <si>
    <t>FIAMMA</t>
  </si>
  <si>
    <t>4AWD94 OAT</t>
  </si>
  <si>
    <t>OAT</t>
  </si>
  <si>
    <t>WAW575</t>
  </si>
  <si>
    <t>BLACK</t>
  </si>
  <si>
    <t>DOWN LONG COAT</t>
  </si>
  <si>
    <t>INT:100% PA - EXT:100% PA - PAD:EUROPEAN GOOSE DOWN</t>
  </si>
  <si>
    <t>WAW890 STONE</t>
  </si>
  <si>
    <t>STONE</t>
  </si>
  <si>
    <t>HOODED COAT WITH DOWN PADDING</t>
  </si>
  <si>
    <t>WAWF86 DARK FANCY WOOL</t>
  </si>
  <si>
    <t>DARK FANCY WOOL</t>
  </si>
  <si>
    <t>6AW2102 BIRCH</t>
  </si>
  <si>
    <t>6AW2102 BLACK</t>
  </si>
  <si>
    <t>6AW2102 INK</t>
  </si>
  <si>
    <t>6AW2102 OYSTER</t>
  </si>
  <si>
    <t>8221</t>
  </si>
  <si>
    <t>6AW4102 BLACK</t>
  </si>
  <si>
    <t>6AW4102 NAVY</t>
  </si>
  <si>
    <t>6AWA102 SILVER</t>
  </si>
  <si>
    <t>8005</t>
  </si>
  <si>
    <t>INT:100% PA - EXT:100% PA - PAD:EUROPEAN DUCK DOWN</t>
  </si>
  <si>
    <t>10AW3S13 DARK NAVY</t>
  </si>
  <si>
    <t>10AW3S13 GEISHA</t>
  </si>
  <si>
    <t>2914</t>
  </si>
  <si>
    <t>10AW3S13 GUNMETAL</t>
  </si>
  <si>
    <t>10AW3S13 MULLED WINE</t>
  </si>
  <si>
    <t>10AW3S13 NOIR</t>
  </si>
  <si>
    <t>10AW3S13 RAIN DRUM</t>
  </si>
  <si>
    <t>6AW2110 BIRCH</t>
  </si>
  <si>
    <t>6AW2110 BLACK</t>
  </si>
  <si>
    <t>6AW2110 BLOOM</t>
  </si>
  <si>
    <t>2279</t>
  </si>
  <si>
    <t>6AW2110 INK</t>
  </si>
  <si>
    <t>6AW2110 OYSTER</t>
  </si>
  <si>
    <t>6AW2111 BLACK</t>
  </si>
  <si>
    <t>6AW2111 INK</t>
  </si>
  <si>
    <t>6AW2111 OYSTER</t>
  </si>
  <si>
    <t>6AW2111 RUBY</t>
  </si>
  <si>
    <t>2577</t>
  </si>
  <si>
    <t>6AWA103 SILVER</t>
  </si>
  <si>
    <t>6AWA111 SILVER</t>
  </si>
  <si>
    <t>8AW173 BURGUNDY</t>
  </si>
  <si>
    <t>INT:100% PA - EXT:100% PA - PAD:85%DUCK DOWN - 15%DUCK FEATHERS</t>
  </si>
  <si>
    <t>8AW1S13 NOIR</t>
  </si>
  <si>
    <t>8AW1S13 OLD WOOD</t>
  </si>
  <si>
    <t>7525</t>
  </si>
  <si>
    <t>8AW341 BURGUNDY</t>
  </si>
  <si>
    <t>8AW341 CAMEL LIGHT</t>
  </si>
  <si>
    <t>8AW341 NAVY</t>
  </si>
  <si>
    <t>3700</t>
  </si>
  <si>
    <t>8AW3S34 BURGUNDY</t>
  </si>
  <si>
    <t>8AW3S34 DARK NAVY</t>
  </si>
  <si>
    <t>8AW504 NEW PINE</t>
  </si>
  <si>
    <t>8AWQ43 DARK GREY MELANGE</t>
  </si>
  <si>
    <t>8241</t>
  </si>
  <si>
    <t>INT:100% PA - EXT:56%PL 24%VI 18%WO 2%EA - PAD:90%DUCK DOWN-10%DUCK FEATHERS</t>
  </si>
  <si>
    <t>8AWQ43 NAVY MELANGE</t>
  </si>
  <si>
    <t>8AWQ43 NOIR</t>
  </si>
  <si>
    <t>8AWQ85 NAVY MELANGE</t>
  </si>
  <si>
    <t>8AWQ85 NEW PINE</t>
  </si>
  <si>
    <t>6AW223 CLAY</t>
  </si>
  <si>
    <t>HOODED DOWN JACKET WITH BELT</t>
  </si>
  <si>
    <t>INT:100% PA - EXT:100% PA - PAD:95%GOOSE DOWN-5%GOOSE FEATHERS</t>
  </si>
  <si>
    <t>Romania</t>
  </si>
  <si>
    <t>6AW0105 BIRCH</t>
  </si>
  <si>
    <t>HOODED DOWN LONG COAT</t>
  </si>
  <si>
    <t>6AW0105 GALAXY</t>
  </si>
  <si>
    <t>6AW0105 OYSTER</t>
  </si>
  <si>
    <t>6AW4105 BIRCH</t>
  </si>
  <si>
    <t>6AW4105 NAVY</t>
  </si>
  <si>
    <t>8AWQ86 NEW PINE</t>
  </si>
  <si>
    <t>HOODED DOWN PARKA</t>
  </si>
  <si>
    <t>PARKA</t>
  </si>
  <si>
    <t>WAW222 TIBET</t>
  </si>
  <si>
    <t>TIBET</t>
  </si>
  <si>
    <t>HOODED DOWN PARKA_ANNULLATO</t>
  </si>
  <si>
    <t>8AW0S03 NOIR</t>
  </si>
  <si>
    <t>HOODED JACKET</t>
  </si>
  <si>
    <t>8AW0S03 STONE</t>
  </si>
  <si>
    <t>7011</t>
  </si>
  <si>
    <t>8AW553 NAVY</t>
  </si>
  <si>
    <t>HOODED JACKET WITH DOWN PADDING</t>
  </si>
  <si>
    <t>6AW229 ASFALT</t>
  </si>
  <si>
    <t>HOODED LONG DOWN COAT</t>
  </si>
  <si>
    <t>3AW554 WHITE</t>
  </si>
  <si>
    <t>HOODED PARKA</t>
  </si>
  <si>
    <t>INT: - EXT:100% PL - PAD:</t>
  </si>
  <si>
    <t>WAWF78 MIX BLUE</t>
  </si>
  <si>
    <t>MIX BLUE</t>
  </si>
  <si>
    <t>JACKET WITH DOWN PADDING_ANNULLATO</t>
  </si>
  <si>
    <t>6AW0109 RUBY</t>
  </si>
  <si>
    <t>LIGHT WEIGHT  HOODED DOWN JACKET</t>
  </si>
  <si>
    <t>6AW4109 BIRCH</t>
  </si>
  <si>
    <t>6AW4109 NAVY</t>
  </si>
  <si>
    <t>6AW7109 RUBY</t>
  </si>
  <si>
    <t>10AW0S01 BRONZE</t>
  </si>
  <si>
    <t>LIGHT WEIGHT HOODED DOWN COAT</t>
  </si>
  <si>
    <t>10AW0S01 BURGUNDY</t>
  </si>
  <si>
    <t>10AW0S01 NAVY</t>
  </si>
  <si>
    <t>10AW0S01 NOIR</t>
  </si>
  <si>
    <t>6AW0101 OYSTER</t>
  </si>
  <si>
    <t>6AW2101 BIRCH</t>
  </si>
  <si>
    <t>6AW2101 BLACK</t>
  </si>
  <si>
    <t>6AW2101 BLOOM</t>
  </si>
  <si>
    <t>6AW2101 INK</t>
  </si>
  <si>
    <t>6AW2101 OYSTER</t>
  </si>
  <si>
    <t>6AW4101 BLACK</t>
  </si>
  <si>
    <t>6AW4101 NAVY</t>
  </si>
  <si>
    <t>6AWA101 SILVER</t>
  </si>
  <si>
    <t>10AW0S09 NAVY</t>
  </si>
  <si>
    <t>LIGHT WEIGHT HOODED DOWN JACKET</t>
  </si>
  <si>
    <t>10AW0S09 NOIR</t>
  </si>
  <si>
    <t>10AW0S09 WINE</t>
  </si>
  <si>
    <t>2572</t>
  </si>
  <si>
    <t>7AW4S40 NOIR</t>
  </si>
  <si>
    <t>NOIR DOWN JACKET</t>
  </si>
  <si>
    <t>8AW3S30 NOIR</t>
  </si>
  <si>
    <t>NOIR DOWN JACKET DETACH. HOOD</t>
  </si>
  <si>
    <t>8AW7S70 NOIR</t>
  </si>
  <si>
    <t>8AW1S10 NOIR</t>
  </si>
  <si>
    <t>NOIR HOODED DOWN JACKET</t>
  </si>
  <si>
    <t>8AW2S10 NOIR</t>
  </si>
  <si>
    <t>7AW3S30 NOIR</t>
  </si>
  <si>
    <t>NOIR PADDED HOODED JACKET</t>
  </si>
  <si>
    <t>7AW0S01 NOIR</t>
  </si>
  <si>
    <t>NOIR PEACOAT</t>
  </si>
  <si>
    <t>3AW995 BEIGE</t>
  </si>
  <si>
    <t>QUILTED JACKET WITH DETACHABLE SLEEVES</t>
  </si>
  <si>
    <t>INT:100%PA - EXT:100% PL - PAD:100% PL</t>
  </si>
  <si>
    <t>3AW996 BEIGE</t>
  </si>
  <si>
    <t>QUILTED SINGLE BREASTED COAT</t>
  </si>
  <si>
    <t>8AW3S30 RUBY</t>
  </si>
  <si>
    <t>RUBY DOWN JACKET DETACH. HOOD</t>
  </si>
  <si>
    <t>10AW3S11 DARK NAVY+SODALITE BLUE</t>
  </si>
  <si>
    <t>C1349</t>
  </si>
  <si>
    <t>SHORT DOWN JACKET</t>
  </si>
  <si>
    <t>EXT: 100% Polyamide INT: 100% Polyamide PADD: 90% Duck Down  10% Duck Feathers</t>
  </si>
  <si>
    <t>10AW3S11 GEISHA+PURPLE</t>
  </si>
  <si>
    <t>C1457</t>
  </si>
  <si>
    <t>10AW3S11 NOIR+GUN METAL</t>
  </si>
  <si>
    <t>C1459</t>
  </si>
  <si>
    <t>10AW3S33 DARK NAVY</t>
  </si>
  <si>
    <t>10AW3S33 NOIR</t>
  </si>
  <si>
    <t>10AW3S33 TAUPE</t>
  </si>
  <si>
    <t>7050</t>
  </si>
  <si>
    <t>8AW1S11 GRAPE LEAF+GOLDEN</t>
  </si>
  <si>
    <t>C1350</t>
  </si>
  <si>
    <t>8AW1S11 NAVY+SODALITE BLUE</t>
  </si>
  <si>
    <t>8AW1S11 NOIR+GUNMETAL</t>
  </si>
  <si>
    <t>8AW1S11 PURPLE+PURPLE LIGHT</t>
  </si>
  <si>
    <t>C1353</t>
  </si>
  <si>
    <t>8AW1S11 WOOD+GOLD</t>
  </si>
  <si>
    <t>C1352</t>
  </si>
  <si>
    <t>8AW333 NOIR</t>
  </si>
  <si>
    <t>8AW3S33 BRONZE</t>
  </si>
  <si>
    <t>SHORT DOWN JACKET WITH DETACH HOOD</t>
  </si>
  <si>
    <t>8AW3S33 GUNMETAL</t>
  </si>
  <si>
    <t>8AW3S33 NAVY</t>
  </si>
  <si>
    <t>8AW0S04 GUNMETAL</t>
  </si>
  <si>
    <t>SHORT JACKET DETACHABLE HOOD AND KNIT CUFF</t>
  </si>
  <si>
    <t>8AW0S04 NOIR</t>
  </si>
  <si>
    <t>8AW0S04 WHITE</t>
  </si>
  <si>
    <t>1004</t>
  </si>
  <si>
    <t>3AW002 DUNE</t>
  </si>
  <si>
    <t>DUNE</t>
  </si>
  <si>
    <t>SINGLE BREASTED TRENCH COAT</t>
  </si>
  <si>
    <t>INT:100% CO - EXT:100% PL - PAD:</t>
  </si>
  <si>
    <t>7AW3S30 TABACCO</t>
  </si>
  <si>
    <t>7675</t>
  </si>
  <si>
    <t>TABACCO PADDED HOODED JACKET</t>
  </si>
  <si>
    <t>1AW881 JACQUARD INK</t>
  </si>
  <si>
    <t>JACQUARD INK</t>
  </si>
  <si>
    <t>TRENCH</t>
  </si>
  <si>
    <t>Italia</t>
  </si>
  <si>
    <t>WAWL98 BLACK</t>
  </si>
  <si>
    <t>WOOL COAT WITH DOWN PADDING AND DETACHABLE HOOD</t>
  </si>
  <si>
    <t>MEN</t>
  </si>
  <si>
    <t>7AM6S60 CAMEL</t>
  </si>
  <si>
    <t>7025</t>
  </si>
  <si>
    <t>CAMEL CARCOAT</t>
  </si>
  <si>
    <t>CARCOAT</t>
  </si>
  <si>
    <t>80%PL 20%VI</t>
  </si>
  <si>
    <t>8AM0S03 CAMMO</t>
  </si>
  <si>
    <t>4525</t>
  </si>
  <si>
    <t>CAMMO DOWN BOMBER DETACH. HOOD</t>
  </si>
  <si>
    <t>DOWN BOMBER DETACH. HOOD</t>
  </si>
  <si>
    <t>8AM0S02 CAMMO</t>
  </si>
  <si>
    <t>CAMMO PARKA DOWN PADDING</t>
  </si>
  <si>
    <t>PARKA DOWN PADDING</t>
  </si>
  <si>
    <t>7AM0S01 DARK NAVY</t>
  </si>
  <si>
    <t>DARK NAVY DOWN JACKET</t>
  </si>
  <si>
    <t>7AM1S10 DARK NAVY</t>
  </si>
  <si>
    <t>7AM0S04 DARK NAVY</t>
  </si>
  <si>
    <t>DARK NAVY DOWN SHIRT</t>
  </si>
  <si>
    <t>DOWN SHIRT</t>
  </si>
  <si>
    <t>7AM0S02 DARK NAVY</t>
  </si>
  <si>
    <t>DARK NAVY FIELD JACKET</t>
  </si>
  <si>
    <t>field jacket</t>
  </si>
  <si>
    <t>7AM3S30 DARK NAVY</t>
  </si>
  <si>
    <t>10AM0S03 GRAPE LEAF</t>
  </si>
  <si>
    <t>4791</t>
  </si>
  <si>
    <t>DOWN BOMBER DETACHABLE HOOD</t>
  </si>
  <si>
    <t>10AM0S03 GUNMETAL</t>
  </si>
  <si>
    <t>10AM0S03 MOON</t>
  </si>
  <si>
    <t>8003</t>
  </si>
  <si>
    <t>10AM0S03 NAVY</t>
  </si>
  <si>
    <t>10AM0S03 NOIR</t>
  </si>
  <si>
    <t>10AM3S10 GUNMETAL</t>
  </si>
  <si>
    <t>10AM3S10 NOIR</t>
  </si>
  <si>
    <t>10AM0S01 BROWN</t>
  </si>
  <si>
    <t>7694</t>
  </si>
  <si>
    <t>DOWN FIELD JACKET</t>
  </si>
  <si>
    <t>10AM0S01 NAVY</t>
  </si>
  <si>
    <t>10AM0S01 NOIR</t>
  </si>
  <si>
    <t>8AM0S03 ESPRESSO</t>
  </si>
  <si>
    <t>7692</t>
  </si>
  <si>
    <t>ESPRESSO DOWN BOMBER DETACH. HOOD</t>
  </si>
  <si>
    <t>8AM0S02 GUN METAL</t>
  </si>
  <si>
    <t>GUN METAL PARKA DOWN PADDING</t>
  </si>
  <si>
    <t>7AM6S60 MIDNIGHT BLUE</t>
  </si>
  <si>
    <t>3803</t>
  </si>
  <si>
    <t>MIDNIGHT BLUE CARCOAT</t>
  </si>
  <si>
    <t>8AM0S02 NAVY</t>
  </si>
  <si>
    <t>NAVY PARKA DOWN PADDING</t>
  </si>
  <si>
    <t>7AM6S60 NOIR</t>
  </si>
  <si>
    <t>NOIR CARCOAT</t>
  </si>
  <si>
    <t>8AM0S03 NOIR</t>
  </si>
  <si>
    <t>NOIR DOWN BOMBER DETACH. HOOD</t>
  </si>
  <si>
    <t>8AM1S10 NOIR</t>
  </si>
  <si>
    <t>NOIR DOWN COAT DETACH. HOOD</t>
  </si>
  <si>
    <t>DOWN COAT DETACH. HOOD</t>
  </si>
  <si>
    <t>7AM0S01 NOIR</t>
  </si>
  <si>
    <t>7AM1S10 NOIR</t>
  </si>
  <si>
    <t>7AM0S04 NOIR</t>
  </si>
  <si>
    <t>NOIR DOWN SHIRT</t>
  </si>
  <si>
    <t>7AM0S03 NOIR</t>
  </si>
  <si>
    <t>NOIR HOODED JACKET</t>
  </si>
  <si>
    <t>7AM3S30 NOIR</t>
  </si>
  <si>
    <t>7AM1S10 PIOMBO</t>
  </si>
  <si>
    <t>8512</t>
  </si>
  <si>
    <t>PIOMBO DOWN JACKET</t>
  </si>
  <si>
    <t>7AM3S30 RAIN DRUM</t>
  </si>
  <si>
    <t>RAIN DRUM PADDED HOODED JACKET</t>
  </si>
  <si>
    <t>7AM1S10 ROYAL</t>
  </si>
  <si>
    <t>3004</t>
  </si>
  <si>
    <t>ROYAL DOWN JACKET</t>
  </si>
  <si>
    <t>7AM3S30 ROYAL</t>
  </si>
  <si>
    <t>ROYAL PADDED HOODED JACKET</t>
  </si>
  <si>
    <t>7AM0S01 TABACCO</t>
  </si>
  <si>
    <t>TABACCO DOWN JACKET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</si>
</sst>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_-"/>
    <numFmt numFmtId="165" formatCode="_-[$£-809]* #,##0.00_-;\-[$£-809]* #,##0.00_-;_-[$£-809]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79</xdr:row>
      <xdr:rowOff>381000</xdr:rowOff>
    </xdr:from>
    <xdr:to>
      <xdr:col>0</xdr:col>
      <xdr:colOff>2000031</xdr:colOff>
      <xdr:row>79</xdr:row>
      <xdr:rowOff>2371748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1C5A07E-26DB-B4E5-D78C-F65A27262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161163000"/>
          <a:ext cx="1504731" cy="1990748"/>
        </a:xfrm>
        <a:prstGeom prst="rect">
          <a:avLst/>
        </a:prstGeom>
      </xdr:spPr>
    </xdr:pic>
    <xdr:clientData/>
  </xdr:twoCellAnchor>
  <xdr:twoCellAnchor>
    <xdr:from>
      <xdr:col>1</xdr:col>
      <xdr:colOff>673100</xdr:colOff>
      <xdr:row>79</xdr:row>
      <xdr:rowOff>152400</xdr:rowOff>
    </xdr:from>
    <xdr:to>
      <xdr:col>1</xdr:col>
      <xdr:colOff>2194963</xdr:colOff>
      <xdr:row>79</xdr:row>
      <xdr:rowOff>2413000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E0F32B8-E410-A650-C548-650736769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8700" y="160934400"/>
          <a:ext cx="1521863" cy="226060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80</xdr:row>
      <xdr:rowOff>381000</xdr:rowOff>
    </xdr:from>
    <xdr:to>
      <xdr:col>0</xdr:col>
      <xdr:colOff>2000031</xdr:colOff>
      <xdr:row>80</xdr:row>
      <xdr:rowOff>2371748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7B45244-6BC2-2345-80ED-D193BD08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161163000"/>
          <a:ext cx="1504731" cy="1990748"/>
        </a:xfrm>
        <a:prstGeom prst="rect">
          <a:avLst/>
        </a:prstGeom>
      </xdr:spPr>
    </xdr:pic>
    <xdr:clientData/>
  </xdr:twoCellAnchor>
  <xdr:twoCellAnchor>
    <xdr:from>
      <xdr:col>1</xdr:col>
      <xdr:colOff>673100</xdr:colOff>
      <xdr:row>80</xdr:row>
      <xdr:rowOff>152400</xdr:rowOff>
    </xdr:from>
    <xdr:to>
      <xdr:col>1</xdr:col>
      <xdr:colOff>2194963</xdr:colOff>
      <xdr:row>80</xdr:row>
      <xdr:rowOff>2413000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483D211B-FCEF-4E41-BAF8-2B7E1CD9C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8700" y="160934400"/>
          <a:ext cx="1521863" cy="2260600"/>
        </a:xfrm>
        <a:prstGeom prst="rect">
          <a:avLst/>
        </a:prstGeom>
      </xdr:spPr>
    </xdr:pic>
    <xdr:clientData/>
  </xdr:twoCellAnchor>
  <xdr:twoCellAnchor>
    <xdr:from>
      <xdr:col>0</xdr:col>
      <xdr:colOff>546100</xdr:colOff>
      <xdr:row>83</xdr:row>
      <xdr:rowOff>292100</xdr:rowOff>
    </xdr:from>
    <xdr:to>
      <xdr:col>0</xdr:col>
      <xdr:colOff>1929901</xdr:colOff>
      <xdr:row>83</xdr:row>
      <xdr:rowOff>2286000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1DA8EB0E-3F91-515B-447F-3ED774091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0" y="171843700"/>
          <a:ext cx="1383801" cy="1993900"/>
        </a:xfrm>
        <a:prstGeom prst="rect">
          <a:avLst/>
        </a:prstGeom>
      </xdr:spPr>
    </xdr:pic>
    <xdr:clientData/>
  </xdr:twoCellAnchor>
  <xdr:twoCellAnchor>
    <xdr:from>
      <xdr:col>0</xdr:col>
      <xdr:colOff>419101</xdr:colOff>
      <xdr:row>82</xdr:row>
      <xdr:rowOff>356408</xdr:rowOff>
    </xdr:from>
    <xdr:to>
      <xdr:col>0</xdr:col>
      <xdr:colOff>1549401</xdr:colOff>
      <xdr:row>82</xdr:row>
      <xdr:rowOff>2146299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BBE79F5E-7498-670D-0DA2-673786E2A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1" y="169215608"/>
          <a:ext cx="1130300" cy="1789891"/>
        </a:xfrm>
        <a:prstGeom prst="rect">
          <a:avLst/>
        </a:prstGeom>
      </xdr:spPr>
    </xdr:pic>
    <xdr:clientData/>
  </xdr:twoCellAnchor>
  <xdr:twoCellAnchor>
    <xdr:from>
      <xdr:col>1</xdr:col>
      <xdr:colOff>787401</xdr:colOff>
      <xdr:row>82</xdr:row>
      <xdr:rowOff>241300</xdr:rowOff>
    </xdr:from>
    <xdr:to>
      <xdr:col>1</xdr:col>
      <xdr:colOff>1929947</xdr:colOff>
      <xdr:row>82</xdr:row>
      <xdr:rowOff>2400300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E91FB7A9-5D7A-A32F-F53D-3AC19324E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3001" y="169100500"/>
          <a:ext cx="1142546" cy="2159000"/>
        </a:xfrm>
        <a:prstGeom prst="rect">
          <a:avLst/>
        </a:prstGeom>
      </xdr:spPr>
    </xdr:pic>
    <xdr:clientData/>
  </xdr:twoCellAnchor>
  <xdr:twoCellAnchor>
    <xdr:from>
      <xdr:col>0</xdr:col>
      <xdr:colOff>317501</xdr:colOff>
      <xdr:row>84</xdr:row>
      <xdr:rowOff>211318</xdr:rowOff>
    </xdr:from>
    <xdr:to>
      <xdr:col>0</xdr:col>
      <xdr:colOff>1917701</xdr:colOff>
      <xdr:row>84</xdr:row>
      <xdr:rowOff>2438400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4EB2DF42-4B99-ED60-BF5B-0A8CB1321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1" y="174455318"/>
          <a:ext cx="1600200" cy="2227082"/>
        </a:xfrm>
        <a:prstGeom prst="rect">
          <a:avLst/>
        </a:prstGeom>
      </xdr:spPr>
    </xdr:pic>
    <xdr:clientData/>
  </xdr:twoCellAnchor>
  <xdr:twoCellAnchor>
    <xdr:from>
      <xdr:col>0</xdr:col>
      <xdr:colOff>393700</xdr:colOff>
      <xdr:row>85</xdr:row>
      <xdr:rowOff>139700</xdr:rowOff>
    </xdr:from>
    <xdr:to>
      <xdr:col>0</xdr:col>
      <xdr:colOff>2010033</xdr:colOff>
      <xdr:row>85</xdr:row>
      <xdr:rowOff>2387600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442D44C8-7B18-070A-AF8C-336BAB362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700" y="177076100"/>
          <a:ext cx="1616333" cy="2247900"/>
        </a:xfrm>
        <a:prstGeom prst="rect">
          <a:avLst/>
        </a:prstGeom>
      </xdr:spPr>
    </xdr:pic>
    <xdr:clientData/>
  </xdr:twoCellAnchor>
  <xdr:twoCellAnchor>
    <xdr:from>
      <xdr:col>0</xdr:col>
      <xdr:colOff>469900</xdr:colOff>
      <xdr:row>86</xdr:row>
      <xdr:rowOff>241300</xdr:rowOff>
    </xdr:from>
    <xdr:to>
      <xdr:col>0</xdr:col>
      <xdr:colOff>2021903</xdr:colOff>
      <xdr:row>86</xdr:row>
      <xdr:rowOff>2324100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1F3ECAC4-7B31-F56E-A4CA-F5181D79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900" y="179870100"/>
          <a:ext cx="1552003" cy="2082800"/>
        </a:xfrm>
        <a:prstGeom prst="rect">
          <a:avLst/>
        </a:prstGeom>
      </xdr:spPr>
    </xdr:pic>
    <xdr:clientData/>
  </xdr:twoCellAnchor>
  <xdr:twoCellAnchor>
    <xdr:from>
      <xdr:col>1</xdr:col>
      <xdr:colOff>812800</xdr:colOff>
      <xdr:row>86</xdr:row>
      <xdr:rowOff>320092</xdr:rowOff>
    </xdr:from>
    <xdr:to>
      <xdr:col>1</xdr:col>
      <xdr:colOff>2209800</xdr:colOff>
      <xdr:row>86</xdr:row>
      <xdr:rowOff>2222500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0B8B6669-B37D-C875-651F-F501EAAFD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8400" y="179948892"/>
          <a:ext cx="1397000" cy="1902408"/>
        </a:xfrm>
        <a:prstGeom prst="rect">
          <a:avLst/>
        </a:prstGeom>
      </xdr:spPr>
    </xdr:pic>
    <xdr:clientData/>
  </xdr:twoCellAnchor>
  <xdr:twoCellAnchor>
    <xdr:from>
      <xdr:col>0</xdr:col>
      <xdr:colOff>546101</xdr:colOff>
      <xdr:row>87</xdr:row>
      <xdr:rowOff>317500</xdr:rowOff>
    </xdr:from>
    <xdr:to>
      <xdr:col>0</xdr:col>
      <xdr:colOff>1906019</xdr:colOff>
      <xdr:row>87</xdr:row>
      <xdr:rowOff>2209800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2C13A5FB-B7E6-DFC5-5734-62DF11D93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1" y="182638700"/>
          <a:ext cx="1359918" cy="1892300"/>
        </a:xfrm>
        <a:prstGeom prst="rect">
          <a:avLst/>
        </a:prstGeom>
      </xdr:spPr>
    </xdr:pic>
    <xdr:clientData/>
  </xdr:twoCellAnchor>
  <xdr:twoCellAnchor>
    <xdr:from>
      <xdr:col>1</xdr:col>
      <xdr:colOff>736600</xdr:colOff>
      <xdr:row>87</xdr:row>
      <xdr:rowOff>257304</xdr:rowOff>
    </xdr:from>
    <xdr:to>
      <xdr:col>1</xdr:col>
      <xdr:colOff>2222500</xdr:colOff>
      <xdr:row>87</xdr:row>
      <xdr:rowOff>2387599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30DD28DB-6241-7760-5FCC-EEC645F6F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2200" y="182578504"/>
          <a:ext cx="1485900" cy="2130295"/>
        </a:xfrm>
        <a:prstGeom prst="rect">
          <a:avLst/>
        </a:prstGeom>
      </xdr:spPr>
    </xdr:pic>
    <xdr:clientData/>
  </xdr:twoCellAnchor>
  <xdr:twoCellAnchor>
    <xdr:from>
      <xdr:col>0</xdr:col>
      <xdr:colOff>406400</xdr:colOff>
      <xdr:row>88</xdr:row>
      <xdr:rowOff>266266</xdr:rowOff>
    </xdr:from>
    <xdr:to>
      <xdr:col>0</xdr:col>
      <xdr:colOff>2095500</xdr:colOff>
      <xdr:row>88</xdr:row>
      <xdr:rowOff>2400300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A44B4C81-819C-D96C-653F-9CF8B8202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6400" y="185279866"/>
          <a:ext cx="1689100" cy="2134034"/>
        </a:xfrm>
        <a:prstGeom prst="rect">
          <a:avLst/>
        </a:prstGeom>
      </xdr:spPr>
    </xdr:pic>
    <xdr:clientData/>
  </xdr:twoCellAnchor>
  <xdr:twoCellAnchor>
    <xdr:from>
      <xdr:col>1</xdr:col>
      <xdr:colOff>431800</xdr:colOff>
      <xdr:row>88</xdr:row>
      <xdr:rowOff>228600</xdr:rowOff>
    </xdr:from>
    <xdr:to>
      <xdr:col>1</xdr:col>
      <xdr:colOff>2100907</xdr:colOff>
      <xdr:row>88</xdr:row>
      <xdr:rowOff>2451100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33DB4907-0B37-C094-1E76-2EF3F2E34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7400" y="185242200"/>
          <a:ext cx="1669107" cy="2222500"/>
        </a:xfrm>
        <a:prstGeom prst="rect">
          <a:avLst/>
        </a:prstGeom>
      </xdr:spPr>
    </xdr:pic>
    <xdr:clientData/>
  </xdr:twoCellAnchor>
  <xdr:twoCellAnchor>
    <xdr:from>
      <xdr:col>0</xdr:col>
      <xdr:colOff>431800</xdr:colOff>
      <xdr:row>20</xdr:row>
      <xdr:rowOff>190500</xdr:rowOff>
    </xdr:from>
    <xdr:to>
      <xdr:col>0</xdr:col>
      <xdr:colOff>2036847</xdr:colOff>
      <xdr:row>20</xdr:row>
      <xdr:rowOff>2400300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A149C852-F9AA-4A1B-B04D-CC97FBC0B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0" y="190588900"/>
          <a:ext cx="1605047" cy="2209800"/>
        </a:xfrm>
        <a:prstGeom prst="rect">
          <a:avLst/>
        </a:prstGeom>
      </xdr:spPr>
    </xdr:pic>
    <xdr:clientData/>
  </xdr:twoCellAnchor>
  <xdr:twoCellAnchor>
    <xdr:from>
      <xdr:col>0</xdr:col>
      <xdr:colOff>520700</xdr:colOff>
      <xdr:row>90</xdr:row>
      <xdr:rowOff>330200</xdr:rowOff>
    </xdr:from>
    <xdr:to>
      <xdr:col>0</xdr:col>
      <xdr:colOff>1977232</xdr:colOff>
      <xdr:row>90</xdr:row>
      <xdr:rowOff>2387599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777444F1-8A23-2BCD-406C-80FC83E5B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700" y="206883000"/>
          <a:ext cx="1456532" cy="2057399"/>
        </a:xfrm>
        <a:prstGeom prst="rect">
          <a:avLst/>
        </a:prstGeom>
      </xdr:spPr>
    </xdr:pic>
    <xdr:clientData/>
  </xdr:twoCellAnchor>
  <xdr:twoCellAnchor>
    <xdr:from>
      <xdr:col>1</xdr:col>
      <xdr:colOff>812800</xdr:colOff>
      <xdr:row>90</xdr:row>
      <xdr:rowOff>463334</xdr:rowOff>
    </xdr:from>
    <xdr:to>
      <xdr:col>1</xdr:col>
      <xdr:colOff>2273300</xdr:colOff>
      <xdr:row>90</xdr:row>
      <xdr:rowOff>2158999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42333C4E-AE1E-C14B-C0EF-D0051C37C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8400" y="207016134"/>
          <a:ext cx="1460500" cy="1695665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91</xdr:row>
      <xdr:rowOff>184122</xdr:rowOff>
    </xdr:from>
    <xdr:to>
      <xdr:col>0</xdr:col>
      <xdr:colOff>1930400</xdr:colOff>
      <xdr:row>91</xdr:row>
      <xdr:rowOff>2438399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1E2743C1-8FF0-9F0D-2D18-B37C61E22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209429322"/>
          <a:ext cx="1320800" cy="2254277"/>
        </a:xfrm>
        <a:prstGeom prst="rect">
          <a:avLst/>
        </a:prstGeom>
      </xdr:spPr>
    </xdr:pic>
    <xdr:clientData/>
  </xdr:twoCellAnchor>
  <xdr:twoCellAnchor>
    <xdr:from>
      <xdr:col>1</xdr:col>
      <xdr:colOff>622301</xdr:colOff>
      <xdr:row>91</xdr:row>
      <xdr:rowOff>224518</xdr:rowOff>
    </xdr:from>
    <xdr:to>
      <xdr:col>1</xdr:col>
      <xdr:colOff>2133600</xdr:colOff>
      <xdr:row>91</xdr:row>
      <xdr:rowOff>2501900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743896E8-84A1-80B0-8793-EDC6EBD17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7901" y="209469718"/>
          <a:ext cx="1511299" cy="2277382"/>
        </a:xfrm>
        <a:prstGeom prst="rect">
          <a:avLst/>
        </a:prstGeom>
      </xdr:spPr>
    </xdr:pic>
    <xdr:clientData/>
  </xdr:twoCellAnchor>
  <xdr:twoCellAnchor>
    <xdr:from>
      <xdr:col>0</xdr:col>
      <xdr:colOff>482600</xdr:colOff>
      <xdr:row>92</xdr:row>
      <xdr:rowOff>366244</xdr:rowOff>
    </xdr:from>
    <xdr:to>
      <xdr:col>0</xdr:col>
      <xdr:colOff>2120900</xdr:colOff>
      <xdr:row>92</xdr:row>
      <xdr:rowOff>2197099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B4FEC85D-2C5F-14FB-B401-E41EA244A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600" y="212303844"/>
          <a:ext cx="1638300" cy="1830855"/>
        </a:xfrm>
        <a:prstGeom prst="rect">
          <a:avLst/>
        </a:prstGeom>
      </xdr:spPr>
    </xdr:pic>
    <xdr:clientData/>
  </xdr:twoCellAnchor>
  <xdr:twoCellAnchor>
    <xdr:from>
      <xdr:col>1</xdr:col>
      <xdr:colOff>533400</xdr:colOff>
      <xdr:row>92</xdr:row>
      <xdr:rowOff>356638</xdr:rowOff>
    </xdr:from>
    <xdr:to>
      <xdr:col>1</xdr:col>
      <xdr:colOff>2197100</xdr:colOff>
      <xdr:row>92</xdr:row>
      <xdr:rowOff>2298700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23285833-0BFE-2B77-5CE9-A7DE3E298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0" y="212294238"/>
          <a:ext cx="1663700" cy="1942062"/>
        </a:xfrm>
        <a:prstGeom prst="rect">
          <a:avLst/>
        </a:prstGeom>
      </xdr:spPr>
    </xdr:pic>
    <xdr:clientData/>
  </xdr:twoCellAnchor>
  <xdr:twoCellAnchor>
    <xdr:from>
      <xdr:col>0</xdr:col>
      <xdr:colOff>520700</xdr:colOff>
      <xdr:row>93</xdr:row>
      <xdr:rowOff>201166</xdr:rowOff>
    </xdr:from>
    <xdr:to>
      <xdr:col>0</xdr:col>
      <xdr:colOff>2032000</xdr:colOff>
      <xdr:row>93</xdr:row>
      <xdr:rowOff>2298700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26EB7BC6-0C50-4069-B90F-DB72EAFC7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700" y="214831166"/>
          <a:ext cx="1511300" cy="2097534"/>
        </a:xfrm>
        <a:prstGeom prst="rect">
          <a:avLst/>
        </a:prstGeom>
      </xdr:spPr>
    </xdr:pic>
    <xdr:clientData/>
  </xdr:twoCellAnchor>
  <xdr:twoCellAnchor>
    <xdr:from>
      <xdr:col>0</xdr:col>
      <xdr:colOff>647701</xdr:colOff>
      <xdr:row>95</xdr:row>
      <xdr:rowOff>196980</xdr:rowOff>
    </xdr:from>
    <xdr:to>
      <xdr:col>0</xdr:col>
      <xdr:colOff>1905000</xdr:colOff>
      <xdr:row>95</xdr:row>
      <xdr:rowOff>2489199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D343D43B-EA95-10E7-775D-591A5957D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1" y="220211780"/>
          <a:ext cx="1257299" cy="2292219"/>
        </a:xfrm>
        <a:prstGeom prst="rect">
          <a:avLst/>
        </a:prstGeom>
      </xdr:spPr>
    </xdr:pic>
    <xdr:clientData/>
  </xdr:twoCellAnchor>
  <xdr:twoCellAnchor>
    <xdr:from>
      <xdr:col>1</xdr:col>
      <xdr:colOff>863601</xdr:colOff>
      <xdr:row>96</xdr:row>
      <xdr:rowOff>231360</xdr:rowOff>
    </xdr:from>
    <xdr:to>
      <xdr:col>1</xdr:col>
      <xdr:colOff>2184401</xdr:colOff>
      <xdr:row>96</xdr:row>
      <xdr:rowOff>2463799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F07F9017-C506-7366-07F9-01206FC4A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9201" y="222938560"/>
          <a:ext cx="1320800" cy="2232439"/>
        </a:xfrm>
        <a:prstGeom prst="rect">
          <a:avLst/>
        </a:prstGeom>
      </xdr:spPr>
    </xdr:pic>
    <xdr:clientData/>
  </xdr:twoCellAnchor>
  <xdr:twoCellAnchor>
    <xdr:from>
      <xdr:col>0</xdr:col>
      <xdr:colOff>546100</xdr:colOff>
      <xdr:row>96</xdr:row>
      <xdr:rowOff>165100</xdr:rowOff>
    </xdr:from>
    <xdr:to>
      <xdr:col>0</xdr:col>
      <xdr:colOff>2028190</xdr:colOff>
      <xdr:row>96</xdr:row>
      <xdr:rowOff>2527300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B2887602-6588-C822-B8A1-F80E7DBF9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0" y="222872300"/>
          <a:ext cx="1482090" cy="2362200"/>
        </a:xfrm>
        <a:prstGeom prst="rect">
          <a:avLst/>
        </a:prstGeom>
      </xdr:spPr>
    </xdr:pic>
    <xdr:clientData/>
  </xdr:twoCellAnchor>
  <xdr:twoCellAnchor>
    <xdr:from>
      <xdr:col>0</xdr:col>
      <xdr:colOff>596900</xdr:colOff>
      <xdr:row>98</xdr:row>
      <xdr:rowOff>325326</xdr:rowOff>
    </xdr:from>
    <xdr:to>
      <xdr:col>0</xdr:col>
      <xdr:colOff>1816100</xdr:colOff>
      <xdr:row>98</xdr:row>
      <xdr:rowOff>2311400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00308797-2253-4469-58DC-BC9F7D79F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900" y="228417326"/>
          <a:ext cx="1219200" cy="1986074"/>
        </a:xfrm>
        <a:prstGeom prst="rect">
          <a:avLst/>
        </a:prstGeom>
      </xdr:spPr>
    </xdr:pic>
    <xdr:clientData/>
  </xdr:twoCellAnchor>
  <xdr:twoCellAnchor>
    <xdr:from>
      <xdr:col>1</xdr:col>
      <xdr:colOff>736601</xdr:colOff>
      <xdr:row>98</xdr:row>
      <xdr:rowOff>330200</xdr:rowOff>
    </xdr:from>
    <xdr:to>
      <xdr:col>1</xdr:col>
      <xdr:colOff>2119502</xdr:colOff>
      <xdr:row>98</xdr:row>
      <xdr:rowOff>2146299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36959916-B7AA-6339-6B35-D0F9FCA4B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2201" y="228422200"/>
          <a:ext cx="1382901" cy="1816099"/>
        </a:xfrm>
        <a:prstGeom prst="rect">
          <a:avLst/>
        </a:prstGeom>
      </xdr:spPr>
    </xdr:pic>
    <xdr:clientData/>
  </xdr:twoCellAnchor>
  <xdr:twoCellAnchor>
    <xdr:from>
      <xdr:col>0</xdr:col>
      <xdr:colOff>647701</xdr:colOff>
      <xdr:row>99</xdr:row>
      <xdr:rowOff>349534</xdr:rowOff>
    </xdr:from>
    <xdr:to>
      <xdr:col>0</xdr:col>
      <xdr:colOff>1892301</xdr:colOff>
      <xdr:row>99</xdr:row>
      <xdr:rowOff>2247899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E3901044-9E3B-3767-5D1E-7190B16E5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1" y="231133934"/>
          <a:ext cx="1244600" cy="1898365"/>
        </a:xfrm>
        <a:prstGeom prst="rect">
          <a:avLst/>
        </a:prstGeom>
      </xdr:spPr>
    </xdr:pic>
    <xdr:clientData/>
  </xdr:twoCellAnchor>
  <xdr:twoCellAnchor>
    <xdr:from>
      <xdr:col>1</xdr:col>
      <xdr:colOff>546100</xdr:colOff>
      <xdr:row>99</xdr:row>
      <xdr:rowOff>147788</xdr:rowOff>
    </xdr:from>
    <xdr:to>
      <xdr:col>1</xdr:col>
      <xdr:colOff>2133600</xdr:colOff>
      <xdr:row>99</xdr:row>
      <xdr:rowOff>2590799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7235307B-5C6F-3D1C-52E9-1EBD38B1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1700" y="230932188"/>
          <a:ext cx="1587500" cy="2443011"/>
        </a:xfrm>
        <a:prstGeom prst="rect">
          <a:avLst/>
        </a:prstGeom>
      </xdr:spPr>
    </xdr:pic>
    <xdr:clientData/>
  </xdr:twoCellAnchor>
  <xdr:twoCellAnchor>
    <xdr:from>
      <xdr:col>0</xdr:col>
      <xdr:colOff>647701</xdr:colOff>
      <xdr:row>100</xdr:row>
      <xdr:rowOff>349534</xdr:rowOff>
    </xdr:from>
    <xdr:to>
      <xdr:col>0</xdr:col>
      <xdr:colOff>1892301</xdr:colOff>
      <xdr:row>100</xdr:row>
      <xdr:rowOff>2247899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C1664C86-D2BE-5D4A-A24C-F123C9EE6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1" y="231133934"/>
          <a:ext cx="1244600" cy="1898365"/>
        </a:xfrm>
        <a:prstGeom prst="rect">
          <a:avLst/>
        </a:prstGeom>
      </xdr:spPr>
    </xdr:pic>
    <xdr:clientData/>
  </xdr:twoCellAnchor>
  <xdr:twoCellAnchor>
    <xdr:from>
      <xdr:col>1</xdr:col>
      <xdr:colOff>546100</xdr:colOff>
      <xdr:row>100</xdr:row>
      <xdr:rowOff>147788</xdr:rowOff>
    </xdr:from>
    <xdr:to>
      <xdr:col>1</xdr:col>
      <xdr:colOff>2133600</xdr:colOff>
      <xdr:row>100</xdr:row>
      <xdr:rowOff>2590799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5CFA9873-1BA8-464E-B096-508518AE5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1700" y="230932188"/>
          <a:ext cx="1587500" cy="2443011"/>
        </a:xfrm>
        <a:prstGeom prst="rect">
          <a:avLst/>
        </a:prstGeom>
      </xdr:spPr>
    </xdr:pic>
    <xdr:clientData/>
  </xdr:twoCellAnchor>
  <xdr:twoCellAnchor>
    <xdr:from>
      <xdr:col>0</xdr:col>
      <xdr:colOff>431801</xdr:colOff>
      <xdr:row>101</xdr:row>
      <xdr:rowOff>206740</xdr:rowOff>
    </xdr:from>
    <xdr:to>
      <xdr:col>0</xdr:col>
      <xdr:colOff>2044701</xdr:colOff>
      <xdr:row>101</xdr:row>
      <xdr:rowOff>2374900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DB750280-D23F-2881-040A-C0C00E6F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1" y="236375940"/>
          <a:ext cx="1612900" cy="2168160"/>
        </a:xfrm>
        <a:prstGeom prst="rect">
          <a:avLst/>
        </a:prstGeom>
      </xdr:spPr>
    </xdr:pic>
    <xdr:clientData/>
  </xdr:twoCellAnchor>
  <xdr:twoCellAnchor>
    <xdr:from>
      <xdr:col>1</xdr:col>
      <xdr:colOff>635000</xdr:colOff>
      <xdr:row>101</xdr:row>
      <xdr:rowOff>317500</xdr:rowOff>
    </xdr:from>
    <xdr:to>
      <xdr:col>1</xdr:col>
      <xdr:colOff>1998615</xdr:colOff>
      <xdr:row>101</xdr:row>
      <xdr:rowOff>2222500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0739F447-9ECF-5321-A170-B8D4A376F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0600" y="236486700"/>
          <a:ext cx="1363615" cy="1905000"/>
        </a:xfrm>
        <a:prstGeom prst="rect">
          <a:avLst/>
        </a:prstGeom>
      </xdr:spPr>
    </xdr:pic>
    <xdr:clientData/>
  </xdr:twoCellAnchor>
  <xdr:twoCellAnchor>
    <xdr:from>
      <xdr:col>0</xdr:col>
      <xdr:colOff>508001</xdr:colOff>
      <xdr:row>102</xdr:row>
      <xdr:rowOff>205140</xdr:rowOff>
    </xdr:from>
    <xdr:to>
      <xdr:col>0</xdr:col>
      <xdr:colOff>2019301</xdr:colOff>
      <xdr:row>102</xdr:row>
      <xdr:rowOff>2451100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8FFE7BDC-1893-CBEB-51C9-EE0E43395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1" y="239066740"/>
          <a:ext cx="1511300" cy="2245960"/>
        </a:xfrm>
        <a:prstGeom prst="rect">
          <a:avLst/>
        </a:prstGeom>
      </xdr:spPr>
    </xdr:pic>
    <xdr:clientData/>
  </xdr:twoCellAnchor>
  <xdr:twoCellAnchor>
    <xdr:from>
      <xdr:col>1</xdr:col>
      <xdr:colOff>660400</xdr:colOff>
      <xdr:row>102</xdr:row>
      <xdr:rowOff>279400</xdr:rowOff>
    </xdr:from>
    <xdr:to>
      <xdr:col>1</xdr:col>
      <xdr:colOff>2102756</xdr:colOff>
      <xdr:row>102</xdr:row>
      <xdr:rowOff>2374899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03296400-9B2D-D77E-B682-23C3A86DA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0" y="239141000"/>
          <a:ext cx="1442356" cy="2095499"/>
        </a:xfrm>
        <a:prstGeom prst="rect">
          <a:avLst/>
        </a:prstGeom>
      </xdr:spPr>
    </xdr:pic>
    <xdr:clientData/>
  </xdr:twoCellAnchor>
  <xdr:twoCellAnchor>
    <xdr:from>
      <xdr:col>0</xdr:col>
      <xdr:colOff>431800</xdr:colOff>
      <xdr:row>166</xdr:row>
      <xdr:rowOff>361994</xdr:rowOff>
    </xdr:from>
    <xdr:to>
      <xdr:col>0</xdr:col>
      <xdr:colOff>1803400</xdr:colOff>
      <xdr:row>166</xdr:row>
      <xdr:rowOff>2184399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FDE5B7D5-5126-3E6C-67DE-F87CC610E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0" y="241915994"/>
          <a:ext cx="1371600" cy="1822405"/>
        </a:xfrm>
        <a:prstGeom prst="rect">
          <a:avLst/>
        </a:prstGeom>
      </xdr:spPr>
    </xdr:pic>
    <xdr:clientData/>
  </xdr:twoCellAnchor>
  <xdr:twoCellAnchor>
    <xdr:from>
      <xdr:col>0</xdr:col>
      <xdr:colOff>546101</xdr:colOff>
      <xdr:row>145</xdr:row>
      <xdr:rowOff>349634</xdr:rowOff>
    </xdr:from>
    <xdr:to>
      <xdr:col>0</xdr:col>
      <xdr:colOff>1943101</xdr:colOff>
      <xdr:row>145</xdr:row>
      <xdr:rowOff>2362199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id="{4EBCA7EA-F290-346D-97DF-2DF728981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1" y="244596034"/>
          <a:ext cx="1397000" cy="2012565"/>
        </a:xfrm>
        <a:prstGeom prst="rect">
          <a:avLst/>
        </a:prstGeom>
      </xdr:spPr>
    </xdr:pic>
    <xdr:clientData/>
  </xdr:twoCellAnchor>
  <xdr:twoCellAnchor>
    <xdr:from>
      <xdr:col>1</xdr:col>
      <xdr:colOff>673101</xdr:colOff>
      <xdr:row>145</xdr:row>
      <xdr:rowOff>244852</xdr:rowOff>
    </xdr:from>
    <xdr:to>
      <xdr:col>1</xdr:col>
      <xdr:colOff>2120900</xdr:colOff>
      <xdr:row>145</xdr:row>
      <xdr:rowOff>2336799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3F72E4D8-E645-6CC1-DEAC-F5C97BC7E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8701" y="244491252"/>
          <a:ext cx="1447799" cy="2091947"/>
        </a:xfrm>
        <a:prstGeom prst="rect">
          <a:avLst/>
        </a:prstGeom>
      </xdr:spPr>
    </xdr:pic>
    <xdr:clientData/>
  </xdr:twoCellAnchor>
  <xdr:twoCellAnchor>
    <xdr:from>
      <xdr:col>0</xdr:col>
      <xdr:colOff>546101</xdr:colOff>
      <xdr:row>146</xdr:row>
      <xdr:rowOff>349634</xdr:rowOff>
    </xdr:from>
    <xdr:to>
      <xdr:col>0</xdr:col>
      <xdr:colOff>1943101</xdr:colOff>
      <xdr:row>146</xdr:row>
      <xdr:rowOff>2362199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id="{BF272C19-18B5-DB47-9635-2609035C3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1" y="244596034"/>
          <a:ext cx="1397000" cy="2012565"/>
        </a:xfrm>
        <a:prstGeom prst="rect">
          <a:avLst/>
        </a:prstGeom>
      </xdr:spPr>
    </xdr:pic>
    <xdr:clientData/>
  </xdr:twoCellAnchor>
  <xdr:twoCellAnchor>
    <xdr:from>
      <xdr:col>1</xdr:col>
      <xdr:colOff>673101</xdr:colOff>
      <xdr:row>146</xdr:row>
      <xdr:rowOff>244852</xdr:rowOff>
    </xdr:from>
    <xdr:to>
      <xdr:col>1</xdr:col>
      <xdr:colOff>2120900</xdr:colOff>
      <xdr:row>146</xdr:row>
      <xdr:rowOff>2336799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FC0B9E93-8A19-244E-BA54-A52988BFC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8701" y="244491252"/>
          <a:ext cx="1447799" cy="2091947"/>
        </a:xfrm>
        <a:prstGeom prst="rect">
          <a:avLst/>
        </a:prstGeom>
      </xdr:spPr>
    </xdr:pic>
    <xdr:clientData/>
  </xdr:twoCellAnchor>
  <xdr:twoCellAnchor>
    <xdr:from>
      <xdr:col>0</xdr:col>
      <xdr:colOff>546101</xdr:colOff>
      <xdr:row>147</xdr:row>
      <xdr:rowOff>349634</xdr:rowOff>
    </xdr:from>
    <xdr:to>
      <xdr:col>0</xdr:col>
      <xdr:colOff>1943101</xdr:colOff>
      <xdr:row>147</xdr:row>
      <xdr:rowOff>2362199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7AAACBDD-CC4A-0F4B-B1FB-A571A07DB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1" y="247288434"/>
          <a:ext cx="1397000" cy="2012565"/>
        </a:xfrm>
        <a:prstGeom prst="rect">
          <a:avLst/>
        </a:prstGeom>
      </xdr:spPr>
    </xdr:pic>
    <xdr:clientData/>
  </xdr:twoCellAnchor>
  <xdr:twoCellAnchor>
    <xdr:from>
      <xdr:col>1</xdr:col>
      <xdr:colOff>673101</xdr:colOff>
      <xdr:row>147</xdr:row>
      <xdr:rowOff>244852</xdr:rowOff>
    </xdr:from>
    <xdr:to>
      <xdr:col>1</xdr:col>
      <xdr:colOff>2120900</xdr:colOff>
      <xdr:row>147</xdr:row>
      <xdr:rowOff>2336799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F620B736-7415-6C42-9FC6-6835132B0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8701" y="247183652"/>
          <a:ext cx="1447799" cy="2091947"/>
        </a:xfrm>
        <a:prstGeom prst="rect">
          <a:avLst/>
        </a:prstGeom>
      </xdr:spPr>
    </xdr:pic>
    <xdr:clientData/>
  </xdr:twoCellAnchor>
  <xdr:twoCellAnchor>
    <xdr:from>
      <xdr:col>0</xdr:col>
      <xdr:colOff>393700</xdr:colOff>
      <xdr:row>158</xdr:row>
      <xdr:rowOff>232588</xdr:rowOff>
    </xdr:from>
    <xdr:to>
      <xdr:col>0</xdr:col>
      <xdr:colOff>2032000</xdr:colOff>
      <xdr:row>158</xdr:row>
      <xdr:rowOff>2336799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18DC1629-8228-435B-9DEF-331EF4F5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700" y="252556188"/>
          <a:ext cx="1638300" cy="2104211"/>
        </a:xfrm>
        <a:prstGeom prst="rect">
          <a:avLst/>
        </a:prstGeom>
      </xdr:spPr>
    </xdr:pic>
    <xdr:clientData/>
  </xdr:twoCellAnchor>
  <xdr:twoCellAnchor>
    <xdr:from>
      <xdr:col>1</xdr:col>
      <xdr:colOff>482600</xdr:colOff>
      <xdr:row>158</xdr:row>
      <xdr:rowOff>342900</xdr:rowOff>
    </xdr:from>
    <xdr:to>
      <xdr:col>1</xdr:col>
      <xdr:colOff>1911999</xdr:colOff>
      <xdr:row>158</xdr:row>
      <xdr:rowOff>2197100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50D018C0-191F-7363-99DB-F26F05505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8200" y="252666500"/>
          <a:ext cx="1429399" cy="1854200"/>
        </a:xfrm>
        <a:prstGeom prst="rect">
          <a:avLst/>
        </a:prstGeom>
      </xdr:spPr>
    </xdr:pic>
    <xdr:clientData/>
  </xdr:twoCellAnchor>
  <xdr:twoCellAnchor>
    <xdr:from>
      <xdr:col>0</xdr:col>
      <xdr:colOff>520700</xdr:colOff>
      <xdr:row>106</xdr:row>
      <xdr:rowOff>266700</xdr:rowOff>
    </xdr:from>
    <xdr:to>
      <xdr:col>0</xdr:col>
      <xdr:colOff>2021681</xdr:colOff>
      <xdr:row>106</xdr:row>
      <xdr:rowOff>2235200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CBFC9F37-C32B-E78E-142C-0F7FE133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700" y="268744700"/>
          <a:ext cx="1500981" cy="1968500"/>
        </a:xfrm>
        <a:prstGeom prst="rect">
          <a:avLst/>
        </a:prstGeom>
      </xdr:spPr>
    </xdr:pic>
    <xdr:clientData/>
  </xdr:twoCellAnchor>
  <xdr:twoCellAnchor>
    <xdr:from>
      <xdr:col>1</xdr:col>
      <xdr:colOff>749301</xdr:colOff>
      <xdr:row>106</xdr:row>
      <xdr:rowOff>254000</xdr:rowOff>
    </xdr:from>
    <xdr:to>
      <xdr:col>1</xdr:col>
      <xdr:colOff>2048849</xdr:colOff>
      <xdr:row>106</xdr:row>
      <xdr:rowOff>2311400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id="{2EB64D5C-6042-E0A5-49BD-1B20CAF3D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4901" y="268732000"/>
          <a:ext cx="1299548" cy="2057400"/>
        </a:xfrm>
        <a:prstGeom prst="rect">
          <a:avLst/>
        </a:prstGeom>
      </xdr:spPr>
    </xdr:pic>
    <xdr:clientData/>
  </xdr:twoCellAnchor>
  <xdr:twoCellAnchor>
    <xdr:from>
      <xdr:col>0</xdr:col>
      <xdr:colOff>520700</xdr:colOff>
      <xdr:row>107</xdr:row>
      <xdr:rowOff>266700</xdr:rowOff>
    </xdr:from>
    <xdr:to>
      <xdr:col>0</xdr:col>
      <xdr:colOff>2021681</xdr:colOff>
      <xdr:row>107</xdr:row>
      <xdr:rowOff>2235200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DC108DF1-8159-6F40-A168-8578DE686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700" y="268744700"/>
          <a:ext cx="1500981" cy="1968500"/>
        </a:xfrm>
        <a:prstGeom prst="rect">
          <a:avLst/>
        </a:prstGeom>
      </xdr:spPr>
    </xdr:pic>
    <xdr:clientData/>
  </xdr:twoCellAnchor>
  <xdr:twoCellAnchor>
    <xdr:from>
      <xdr:col>1</xdr:col>
      <xdr:colOff>749301</xdr:colOff>
      <xdr:row>107</xdr:row>
      <xdr:rowOff>254000</xdr:rowOff>
    </xdr:from>
    <xdr:to>
      <xdr:col>1</xdr:col>
      <xdr:colOff>2048849</xdr:colOff>
      <xdr:row>107</xdr:row>
      <xdr:rowOff>2311400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id="{7A16281F-ACC0-E34C-9C97-26C16F578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4901" y="268732000"/>
          <a:ext cx="1299548" cy="2057400"/>
        </a:xfrm>
        <a:prstGeom prst="rect">
          <a:avLst/>
        </a:prstGeom>
      </xdr:spPr>
    </xdr:pic>
    <xdr:clientData/>
  </xdr:twoCellAnchor>
  <xdr:twoCellAnchor>
    <xdr:from>
      <xdr:col>0</xdr:col>
      <xdr:colOff>520700</xdr:colOff>
      <xdr:row>108</xdr:row>
      <xdr:rowOff>266700</xdr:rowOff>
    </xdr:from>
    <xdr:to>
      <xdr:col>0</xdr:col>
      <xdr:colOff>2021681</xdr:colOff>
      <xdr:row>108</xdr:row>
      <xdr:rowOff>2235200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52B27CBD-7FAC-0241-87E1-1DD398BA3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700" y="268744700"/>
          <a:ext cx="1500981" cy="1968500"/>
        </a:xfrm>
        <a:prstGeom prst="rect">
          <a:avLst/>
        </a:prstGeom>
      </xdr:spPr>
    </xdr:pic>
    <xdr:clientData/>
  </xdr:twoCellAnchor>
  <xdr:twoCellAnchor>
    <xdr:from>
      <xdr:col>1</xdr:col>
      <xdr:colOff>749301</xdr:colOff>
      <xdr:row>108</xdr:row>
      <xdr:rowOff>254000</xdr:rowOff>
    </xdr:from>
    <xdr:to>
      <xdr:col>1</xdr:col>
      <xdr:colOff>2048849</xdr:colOff>
      <xdr:row>108</xdr:row>
      <xdr:rowOff>2311400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id="{21933073-A375-8648-846B-CACB7D7A6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4901" y="268732000"/>
          <a:ext cx="1299548" cy="2057400"/>
        </a:xfrm>
        <a:prstGeom prst="rect">
          <a:avLst/>
        </a:prstGeom>
      </xdr:spPr>
    </xdr:pic>
    <xdr:clientData/>
  </xdr:twoCellAnchor>
  <xdr:twoCellAnchor>
    <xdr:from>
      <xdr:col>0</xdr:col>
      <xdr:colOff>520700</xdr:colOff>
      <xdr:row>109</xdr:row>
      <xdr:rowOff>266700</xdr:rowOff>
    </xdr:from>
    <xdr:to>
      <xdr:col>0</xdr:col>
      <xdr:colOff>2021681</xdr:colOff>
      <xdr:row>109</xdr:row>
      <xdr:rowOff>2235200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099CF81C-A905-7440-A16E-E2C2817A8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700" y="274129500"/>
          <a:ext cx="1500981" cy="1968500"/>
        </a:xfrm>
        <a:prstGeom prst="rect">
          <a:avLst/>
        </a:prstGeom>
      </xdr:spPr>
    </xdr:pic>
    <xdr:clientData/>
  </xdr:twoCellAnchor>
  <xdr:twoCellAnchor>
    <xdr:from>
      <xdr:col>1</xdr:col>
      <xdr:colOff>749301</xdr:colOff>
      <xdr:row>109</xdr:row>
      <xdr:rowOff>254000</xdr:rowOff>
    </xdr:from>
    <xdr:to>
      <xdr:col>1</xdr:col>
      <xdr:colOff>2048849</xdr:colOff>
      <xdr:row>109</xdr:row>
      <xdr:rowOff>2311400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id="{2DDEA5E1-C51E-8A4F-9FD7-362D62E48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4901" y="274116800"/>
          <a:ext cx="1299548" cy="2057400"/>
        </a:xfrm>
        <a:prstGeom prst="rect">
          <a:avLst/>
        </a:prstGeom>
      </xdr:spPr>
    </xdr:pic>
    <xdr:clientData/>
  </xdr:twoCellAnchor>
  <xdr:twoCellAnchor>
    <xdr:from>
      <xdr:col>0</xdr:col>
      <xdr:colOff>546101</xdr:colOff>
      <xdr:row>14</xdr:row>
      <xdr:rowOff>165100</xdr:rowOff>
    </xdr:from>
    <xdr:to>
      <xdr:col>0</xdr:col>
      <xdr:colOff>1862779</xdr:colOff>
      <xdr:row>14</xdr:row>
      <xdr:rowOff>2400300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D931C3F6-284E-783F-CF21-600DCFB4E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1" y="279412700"/>
          <a:ext cx="1316678" cy="2235200"/>
        </a:xfrm>
        <a:prstGeom prst="rect">
          <a:avLst/>
        </a:prstGeom>
      </xdr:spPr>
    </xdr:pic>
    <xdr:clientData/>
  </xdr:twoCellAnchor>
  <xdr:twoCellAnchor>
    <xdr:from>
      <xdr:col>1</xdr:col>
      <xdr:colOff>647701</xdr:colOff>
      <xdr:row>14</xdr:row>
      <xdr:rowOff>305638</xdr:rowOff>
    </xdr:from>
    <xdr:to>
      <xdr:col>1</xdr:col>
      <xdr:colOff>2108200</xdr:colOff>
      <xdr:row>14</xdr:row>
      <xdr:rowOff>2451100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id="{2013A3A6-A181-DE94-2991-1B8234AD2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301" y="279553238"/>
          <a:ext cx="1460499" cy="2145462"/>
        </a:xfrm>
        <a:prstGeom prst="rect">
          <a:avLst/>
        </a:prstGeom>
      </xdr:spPr>
    </xdr:pic>
    <xdr:clientData/>
  </xdr:twoCellAnchor>
  <xdr:twoCellAnchor>
    <xdr:from>
      <xdr:col>0</xdr:col>
      <xdr:colOff>546101</xdr:colOff>
      <xdr:row>15</xdr:row>
      <xdr:rowOff>165100</xdr:rowOff>
    </xdr:from>
    <xdr:to>
      <xdr:col>0</xdr:col>
      <xdr:colOff>1862779</xdr:colOff>
      <xdr:row>15</xdr:row>
      <xdr:rowOff>2400300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99B8123A-9CED-D144-A85C-634611A48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1" y="279412700"/>
          <a:ext cx="1316678" cy="2235200"/>
        </a:xfrm>
        <a:prstGeom prst="rect">
          <a:avLst/>
        </a:prstGeom>
      </xdr:spPr>
    </xdr:pic>
    <xdr:clientData/>
  </xdr:twoCellAnchor>
  <xdr:twoCellAnchor>
    <xdr:from>
      <xdr:col>1</xdr:col>
      <xdr:colOff>647701</xdr:colOff>
      <xdr:row>15</xdr:row>
      <xdr:rowOff>305638</xdr:rowOff>
    </xdr:from>
    <xdr:to>
      <xdr:col>1</xdr:col>
      <xdr:colOff>2108200</xdr:colOff>
      <xdr:row>15</xdr:row>
      <xdr:rowOff>2451100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1075F8B2-2D8D-EE4C-A8BF-88315C1A8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301" y="279553238"/>
          <a:ext cx="1460499" cy="2145462"/>
        </a:xfrm>
        <a:prstGeom prst="rect">
          <a:avLst/>
        </a:prstGeom>
      </xdr:spPr>
    </xdr:pic>
    <xdr:clientData/>
  </xdr:twoCellAnchor>
  <xdr:twoCellAnchor>
    <xdr:from>
      <xdr:col>0</xdr:col>
      <xdr:colOff>546101</xdr:colOff>
      <xdr:row>16</xdr:row>
      <xdr:rowOff>165100</xdr:rowOff>
    </xdr:from>
    <xdr:to>
      <xdr:col>0</xdr:col>
      <xdr:colOff>1862779</xdr:colOff>
      <xdr:row>16</xdr:row>
      <xdr:rowOff>2400300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E9FC90A6-F60A-C748-808D-A04C3988D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1" y="282105100"/>
          <a:ext cx="1316678" cy="2235200"/>
        </a:xfrm>
        <a:prstGeom prst="rect">
          <a:avLst/>
        </a:prstGeom>
      </xdr:spPr>
    </xdr:pic>
    <xdr:clientData/>
  </xdr:twoCellAnchor>
  <xdr:twoCellAnchor>
    <xdr:from>
      <xdr:col>1</xdr:col>
      <xdr:colOff>647701</xdr:colOff>
      <xdr:row>16</xdr:row>
      <xdr:rowOff>305638</xdr:rowOff>
    </xdr:from>
    <xdr:to>
      <xdr:col>1</xdr:col>
      <xdr:colOff>2108200</xdr:colOff>
      <xdr:row>16</xdr:row>
      <xdr:rowOff>2451100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id="{42432356-9B63-5640-B541-D665B8969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3301" y="282245638"/>
          <a:ext cx="1460499" cy="2145462"/>
        </a:xfrm>
        <a:prstGeom prst="rect">
          <a:avLst/>
        </a:prstGeom>
      </xdr:spPr>
    </xdr:pic>
    <xdr:clientData/>
  </xdr:twoCellAnchor>
  <xdr:twoCellAnchor>
    <xdr:from>
      <xdr:col>0</xdr:col>
      <xdr:colOff>292100</xdr:colOff>
      <xdr:row>124</xdr:row>
      <xdr:rowOff>335588</xdr:rowOff>
    </xdr:from>
    <xdr:to>
      <xdr:col>0</xdr:col>
      <xdr:colOff>2108200</xdr:colOff>
      <xdr:row>124</xdr:row>
      <xdr:rowOff>2171700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BE065361-E585-6950-DA55-6DA825827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" y="301122388"/>
          <a:ext cx="1816100" cy="1836112"/>
        </a:xfrm>
        <a:prstGeom prst="rect">
          <a:avLst/>
        </a:prstGeom>
      </xdr:spPr>
    </xdr:pic>
    <xdr:clientData/>
  </xdr:twoCellAnchor>
  <xdr:twoCellAnchor>
    <xdr:from>
      <xdr:col>0</xdr:col>
      <xdr:colOff>292100</xdr:colOff>
      <xdr:row>125</xdr:row>
      <xdr:rowOff>335588</xdr:rowOff>
    </xdr:from>
    <xdr:to>
      <xdr:col>0</xdr:col>
      <xdr:colOff>2108200</xdr:colOff>
      <xdr:row>125</xdr:row>
      <xdr:rowOff>2171700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E7757762-8CEA-8D4E-BB2D-305A8919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" y="301122388"/>
          <a:ext cx="1816100" cy="1836112"/>
        </a:xfrm>
        <a:prstGeom prst="rect">
          <a:avLst/>
        </a:prstGeom>
      </xdr:spPr>
    </xdr:pic>
    <xdr:clientData/>
  </xdr:twoCellAnchor>
  <xdr:twoCellAnchor>
    <xdr:from>
      <xdr:col>0</xdr:col>
      <xdr:colOff>292100</xdr:colOff>
      <xdr:row>126</xdr:row>
      <xdr:rowOff>335588</xdr:rowOff>
    </xdr:from>
    <xdr:to>
      <xdr:col>0</xdr:col>
      <xdr:colOff>2108200</xdr:colOff>
      <xdr:row>126</xdr:row>
      <xdr:rowOff>2171700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id="{86CC3997-32A3-AD49-B93F-F0C08C980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" y="303814788"/>
          <a:ext cx="1816100" cy="1836112"/>
        </a:xfrm>
        <a:prstGeom prst="rect">
          <a:avLst/>
        </a:prstGeom>
      </xdr:spPr>
    </xdr:pic>
    <xdr:clientData/>
  </xdr:twoCellAnchor>
  <xdr:twoCellAnchor>
    <xdr:from>
      <xdr:col>0</xdr:col>
      <xdr:colOff>292100</xdr:colOff>
      <xdr:row>127</xdr:row>
      <xdr:rowOff>335588</xdr:rowOff>
    </xdr:from>
    <xdr:to>
      <xdr:col>0</xdr:col>
      <xdr:colOff>2108200</xdr:colOff>
      <xdr:row>127</xdr:row>
      <xdr:rowOff>2171700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A6FC8C0B-C162-084D-9C16-F3F962D39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" y="306507188"/>
          <a:ext cx="1816100" cy="1836112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144</xdr:row>
      <xdr:rowOff>265886</xdr:rowOff>
    </xdr:from>
    <xdr:to>
      <xdr:col>0</xdr:col>
      <xdr:colOff>1828800</xdr:colOff>
      <xdr:row>144</xdr:row>
      <xdr:rowOff>2286000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22BF5AD4-29CA-2B58-9A54-51D71063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311822286"/>
          <a:ext cx="1447800" cy="2020114"/>
        </a:xfrm>
        <a:prstGeom prst="rect">
          <a:avLst/>
        </a:prstGeom>
      </xdr:spPr>
    </xdr:pic>
    <xdr:clientData/>
  </xdr:twoCellAnchor>
  <xdr:twoCellAnchor>
    <xdr:from>
      <xdr:col>0</xdr:col>
      <xdr:colOff>660401</xdr:colOff>
      <xdr:row>155</xdr:row>
      <xdr:rowOff>304800</xdr:rowOff>
    </xdr:from>
    <xdr:to>
      <xdr:col>0</xdr:col>
      <xdr:colOff>1935634</xdr:colOff>
      <xdr:row>155</xdr:row>
      <xdr:rowOff>2463800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2292E43F-2F25-6ABB-877D-9D84B031D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1" y="314553600"/>
          <a:ext cx="1275233" cy="2159000"/>
        </a:xfrm>
        <a:prstGeom prst="rect">
          <a:avLst/>
        </a:prstGeom>
      </xdr:spPr>
    </xdr:pic>
    <xdr:clientData/>
  </xdr:twoCellAnchor>
  <xdr:twoCellAnchor>
    <xdr:from>
      <xdr:col>1</xdr:col>
      <xdr:colOff>889000</xdr:colOff>
      <xdr:row>155</xdr:row>
      <xdr:rowOff>385370</xdr:rowOff>
    </xdr:from>
    <xdr:to>
      <xdr:col>1</xdr:col>
      <xdr:colOff>2095500</xdr:colOff>
      <xdr:row>155</xdr:row>
      <xdr:rowOff>2260600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id="{CF4481E6-FDB7-A5E8-BA59-B6817D7CF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84600" y="314634170"/>
          <a:ext cx="1206500" cy="1875230"/>
        </a:xfrm>
        <a:prstGeom prst="rect">
          <a:avLst/>
        </a:prstGeom>
      </xdr:spPr>
    </xdr:pic>
    <xdr:clientData/>
  </xdr:twoCellAnchor>
  <xdr:twoCellAnchor>
    <xdr:from>
      <xdr:col>0</xdr:col>
      <xdr:colOff>520700</xdr:colOff>
      <xdr:row>172</xdr:row>
      <xdr:rowOff>341862</xdr:rowOff>
    </xdr:from>
    <xdr:to>
      <xdr:col>0</xdr:col>
      <xdr:colOff>2006600</xdr:colOff>
      <xdr:row>172</xdr:row>
      <xdr:rowOff>2285999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4B3A2C6E-731D-CEDA-696F-C01F81FE3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700" y="317283062"/>
          <a:ext cx="1485900" cy="1944137"/>
        </a:xfrm>
        <a:prstGeom prst="rect">
          <a:avLst/>
        </a:prstGeom>
      </xdr:spPr>
    </xdr:pic>
    <xdr:clientData/>
  </xdr:twoCellAnchor>
  <xdr:twoCellAnchor>
    <xdr:from>
      <xdr:col>0</xdr:col>
      <xdr:colOff>520700</xdr:colOff>
      <xdr:row>173</xdr:row>
      <xdr:rowOff>341862</xdr:rowOff>
    </xdr:from>
    <xdr:to>
      <xdr:col>0</xdr:col>
      <xdr:colOff>2006600</xdr:colOff>
      <xdr:row>173</xdr:row>
      <xdr:rowOff>2285999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88341128-4075-6549-B99C-5FC2590D5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700" y="317283062"/>
          <a:ext cx="1485900" cy="1944137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159</xdr:row>
      <xdr:rowOff>59990</xdr:rowOff>
    </xdr:from>
    <xdr:to>
      <xdr:col>0</xdr:col>
      <xdr:colOff>1968500</xdr:colOff>
      <xdr:row>159</xdr:row>
      <xdr:rowOff>2451099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id="{42ECE63F-48D8-D086-6952-582EE1F9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" y="335847990"/>
          <a:ext cx="1612900" cy="2391109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160</xdr:row>
      <xdr:rowOff>59990</xdr:rowOff>
    </xdr:from>
    <xdr:to>
      <xdr:col>0</xdr:col>
      <xdr:colOff>1968500</xdr:colOff>
      <xdr:row>160</xdr:row>
      <xdr:rowOff>2451099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C9E67798-971E-7049-AB55-C18713A79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" y="335847990"/>
          <a:ext cx="1612900" cy="2391109"/>
        </a:xfrm>
        <a:prstGeom prst="rect">
          <a:avLst/>
        </a:prstGeom>
      </xdr:spPr>
    </xdr:pic>
    <xdr:clientData/>
  </xdr:twoCellAnchor>
  <xdr:twoCellAnchor>
    <xdr:from>
      <xdr:col>0</xdr:col>
      <xdr:colOff>482600</xdr:colOff>
      <xdr:row>161</xdr:row>
      <xdr:rowOff>302434</xdr:rowOff>
    </xdr:from>
    <xdr:to>
      <xdr:col>0</xdr:col>
      <xdr:colOff>2044700</xdr:colOff>
      <xdr:row>161</xdr:row>
      <xdr:rowOff>2349499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id="{1CCFBEF4-E6B0-EA16-852E-092AB990D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600" y="341475234"/>
          <a:ext cx="1562100" cy="2047065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213</xdr:row>
      <xdr:rowOff>353178</xdr:rowOff>
    </xdr:from>
    <xdr:to>
      <xdr:col>0</xdr:col>
      <xdr:colOff>1854200</xdr:colOff>
      <xdr:row>213</xdr:row>
      <xdr:rowOff>2108200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A5BB29CB-576B-B904-41CC-C6E5A283B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357680378"/>
          <a:ext cx="1282700" cy="1755022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235</xdr:row>
      <xdr:rowOff>353178</xdr:rowOff>
    </xdr:from>
    <xdr:to>
      <xdr:col>0</xdr:col>
      <xdr:colOff>1854200</xdr:colOff>
      <xdr:row>235</xdr:row>
      <xdr:rowOff>2108200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id="{64CD2ABD-27F9-3943-AED2-9248B4B12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357680378"/>
          <a:ext cx="1282700" cy="1755022"/>
        </a:xfrm>
        <a:prstGeom prst="rect">
          <a:avLst/>
        </a:prstGeom>
      </xdr:spPr>
    </xdr:pic>
    <xdr:clientData/>
  </xdr:twoCellAnchor>
  <xdr:twoCellAnchor>
    <xdr:from>
      <xdr:col>0</xdr:col>
      <xdr:colOff>660400</xdr:colOff>
      <xdr:row>244</xdr:row>
      <xdr:rowOff>427566</xdr:rowOff>
    </xdr:from>
    <xdr:to>
      <xdr:col>0</xdr:col>
      <xdr:colOff>1981200</xdr:colOff>
      <xdr:row>244</xdr:row>
      <xdr:rowOff>2133600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F2770328-58DE-C4EF-D0FD-517912111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363139566"/>
          <a:ext cx="1320800" cy="1706034"/>
        </a:xfrm>
        <a:prstGeom prst="rect">
          <a:avLst/>
        </a:prstGeom>
      </xdr:spPr>
    </xdr:pic>
    <xdr:clientData/>
  </xdr:twoCellAnchor>
  <xdr:twoCellAnchor>
    <xdr:from>
      <xdr:col>0</xdr:col>
      <xdr:colOff>368300</xdr:colOff>
      <xdr:row>216</xdr:row>
      <xdr:rowOff>266700</xdr:rowOff>
    </xdr:from>
    <xdr:to>
      <xdr:col>0</xdr:col>
      <xdr:colOff>2149641</xdr:colOff>
      <xdr:row>216</xdr:row>
      <xdr:rowOff>2489199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id="{C7AEDAF4-8D00-FDD4-DD27-192B5FDDB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300" y="365671100"/>
          <a:ext cx="1781341" cy="2222499"/>
        </a:xfrm>
        <a:prstGeom prst="rect">
          <a:avLst/>
        </a:prstGeom>
      </xdr:spPr>
    </xdr:pic>
    <xdr:clientData/>
  </xdr:twoCellAnchor>
  <xdr:twoCellAnchor>
    <xdr:from>
      <xdr:col>0</xdr:col>
      <xdr:colOff>482600</xdr:colOff>
      <xdr:row>238</xdr:row>
      <xdr:rowOff>203200</xdr:rowOff>
    </xdr:from>
    <xdr:to>
      <xdr:col>0</xdr:col>
      <xdr:colOff>2039383</xdr:colOff>
      <xdr:row>238</xdr:row>
      <xdr:rowOff>2349500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DEE26E19-D6AA-B295-3BEE-67659632C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600" y="368300000"/>
          <a:ext cx="1556783" cy="21463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215</xdr:row>
      <xdr:rowOff>293480</xdr:rowOff>
    </xdr:from>
    <xdr:to>
      <xdr:col>0</xdr:col>
      <xdr:colOff>1943100</xdr:colOff>
      <xdr:row>215</xdr:row>
      <xdr:rowOff>2235199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id="{36D0F532-9FA8-3FC8-D1D8-82A70619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371082680"/>
          <a:ext cx="1485900" cy="1941719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237</xdr:row>
      <xdr:rowOff>293480</xdr:rowOff>
    </xdr:from>
    <xdr:to>
      <xdr:col>0</xdr:col>
      <xdr:colOff>1943100</xdr:colOff>
      <xdr:row>237</xdr:row>
      <xdr:rowOff>2235199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8132AB93-71A6-024F-B3CA-35448A01A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371082680"/>
          <a:ext cx="1485900" cy="1941719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214</xdr:row>
      <xdr:rowOff>482600</xdr:rowOff>
    </xdr:from>
    <xdr:to>
      <xdr:col>0</xdr:col>
      <xdr:colOff>1952674</xdr:colOff>
      <xdr:row>214</xdr:row>
      <xdr:rowOff>2146300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id="{CAE410AE-45C9-5FD2-675C-A516B6B2B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0" y="376656600"/>
          <a:ext cx="1254174" cy="16637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236</xdr:row>
      <xdr:rowOff>482600</xdr:rowOff>
    </xdr:from>
    <xdr:to>
      <xdr:col>0</xdr:col>
      <xdr:colOff>1952674</xdr:colOff>
      <xdr:row>236</xdr:row>
      <xdr:rowOff>2146300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640B2927-8EF4-B84F-B1AB-6DA728375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0" y="376656600"/>
          <a:ext cx="1254174" cy="16637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240</xdr:row>
      <xdr:rowOff>482600</xdr:rowOff>
    </xdr:from>
    <xdr:to>
      <xdr:col>0</xdr:col>
      <xdr:colOff>1952674</xdr:colOff>
      <xdr:row>240</xdr:row>
      <xdr:rowOff>2146300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id="{05D0D00B-633A-8E49-8E35-AA0A19235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0" y="379349000"/>
          <a:ext cx="1254174" cy="1663700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242</xdr:row>
      <xdr:rowOff>482600</xdr:rowOff>
    </xdr:from>
    <xdr:to>
      <xdr:col>0</xdr:col>
      <xdr:colOff>1952674</xdr:colOff>
      <xdr:row>242</xdr:row>
      <xdr:rowOff>2146300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E9916544-F9C8-2D42-B8BB-F081AD4BE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0" y="382041400"/>
          <a:ext cx="1254174" cy="166370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217</xdr:row>
      <xdr:rowOff>341346</xdr:rowOff>
    </xdr:from>
    <xdr:to>
      <xdr:col>0</xdr:col>
      <xdr:colOff>1968500</xdr:colOff>
      <xdr:row>217</xdr:row>
      <xdr:rowOff>2324100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id="{F1A78B76-3ABB-2A75-9E76-8ACE1C4F3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387284946"/>
          <a:ext cx="1473200" cy="1982754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239</xdr:row>
      <xdr:rowOff>379998</xdr:rowOff>
    </xdr:from>
    <xdr:to>
      <xdr:col>0</xdr:col>
      <xdr:colOff>1930400</xdr:colOff>
      <xdr:row>239</xdr:row>
      <xdr:rowOff>2197099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06B9554C-C4B5-D70F-52AE-DDB77D38B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390015998"/>
          <a:ext cx="1320800" cy="1817101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241</xdr:row>
      <xdr:rowOff>379998</xdr:rowOff>
    </xdr:from>
    <xdr:to>
      <xdr:col>0</xdr:col>
      <xdr:colOff>1930400</xdr:colOff>
      <xdr:row>241</xdr:row>
      <xdr:rowOff>2197099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id="{D8FEE150-74C1-2E42-9497-E8AEBE25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390015998"/>
          <a:ext cx="1320800" cy="1817101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243</xdr:row>
      <xdr:rowOff>379998</xdr:rowOff>
    </xdr:from>
    <xdr:to>
      <xdr:col>0</xdr:col>
      <xdr:colOff>1930400</xdr:colOff>
      <xdr:row>243</xdr:row>
      <xdr:rowOff>2197099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D41E9953-4E4C-BF45-B170-E8BA6A577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392708398"/>
          <a:ext cx="1320800" cy="1817101"/>
        </a:xfrm>
        <a:prstGeom prst="rect">
          <a:avLst/>
        </a:prstGeom>
      </xdr:spPr>
    </xdr:pic>
    <xdr:clientData/>
  </xdr:twoCellAnchor>
  <xdr:twoCellAnchor>
    <xdr:from>
      <xdr:col>0</xdr:col>
      <xdr:colOff>457201</xdr:colOff>
      <xdr:row>210</xdr:row>
      <xdr:rowOff>278494</xdr:rowOff>
    </xdr:from>
    <xdr:to>
      <xdr:col>0</xdr:col>
      <xdr:colOff>2057400</xdr:colOff>
      <xdr:row>210</xdr:row>
      <xdr:rowOff>2273300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id="{0395A6FF-EC8D-E399-AC40-A4FFCC096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1" y="397991694"/>
          <a:ext cx="1600199" cy="1994806"/>
        </a:xfrm>
        <a:prstGeom prst="rect">
          <a:avLst/>
        </a:prstGeom>
      </xdr:spPr>
    </xdr:pic>
    <xdr:clientData/>
  </xdr:twoCellAnchor>
  <xdr:twoCellAnchor>
    <xdr:from>
      <xdr:col>1</xdr:col>
      <xdr:colOff>762000</xdr:colOff>
      <xdr:row>210</xdr:row>
      <xdr:rowOff>368300</xdr:rowOff>
    </xdr:from>
    <xdr:to>
      <xdr:col>1</xdr:col>
      <xdr:colOff>2102219</xdr:colOff>
      <xdr:row>210</xdr:row>
      <xdr:rowOff>2222500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38C634E2-1865-1AD3-B792-FF4826317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0" y="398081500"/>
          <a:ext cx="1340219" cy="1854200"/>
        </a:xfrm>
        <a:prstGeom prst="rect">
          <a:avLst/>
        </a:prstGeom>
      </xdr:spPr>
    </xdr:pic>
    <xdr:clientData/>
  </xdr:twoCellAnchor>
  <xdr:twoCellAnchor>
    <xdr:from>
      <xdr:col>0</xdr:col>
      <xdr:colOff>457201</xdr:colOff>
      <xdr:row>230</xdr:row>
      <xdr:rowOff>278494</xdr:rowOff>
    </xdr:from>
    <xdr:to>
      <xdr:col>0</xdr:col>
      <xdr:colOff>2057400</xdr:colOff>
      <xdr:row>230</xdr:row>
      <xdr:rowOff>2273300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id="{762B76C0-8E24-6F4B-9824-E3440EF72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1" y="397991694"/>
          <a:ext cx="1600199" cy="1994806"/>
        </a:xfrm>
        <a:prstGeom prst="rect">
          <a:avLst/>
        </a:prstGeom>
      </xdr:spPr>
    </xdr:pic>
    <xdr:clientData/>
  </xdr:twoCellAnchor>
  <xdr:twoCellAnchor>
    <xdr:from>
      <xdr:col>1</xdr:col>
      <xdr:colOff>762000</xdr:colOff>
      <xdr:row>230</xdr:row>
      <xdr:rowOff>368300</xdr:rowOff>
    </xdr:from>
    <xdr:to>
      <xdr:col>1</xdr:col>
      <xdr:colOff>2102219</xdr:colOff>
      <xdr:row>230</xdr:row>
      <xdr:rowOff>2222500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5D16E170-BEC4-7A4C-9620-C27DAC09B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0" y="398081500"/>
          <a:ext cx="1340219" cy="1854200"/>
        </a:xfrm>
        <a:prstGeom prst="rect">
          <a:avLst/>
        </a:prstGeom>
      </xdr:spPr>
    </xdr:pic>
    <xdr:clientData/>
  </xdr:twoCellAnchor>
  <xdr:twoCellAnchor>
    <xdr:from>
      <xdr:col>0</xdr:col>
      <xdr:colOff>457201</xdr:colOff>
      <xdr:row>232</xdr:row>
      <xdr:rowOff>278494</xdr:rowOff>
    </xdr:from>
    <xdr:to>
      <xdr:col>0</xdr:col>
      <xdr:colOff>2057400</xdr:colOff>
      <xdr:row>232</xdr:row>
      <xdr:rowOff>2273300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id="{8D96551F-DB8E-F940-BBC3-E29B72932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1" y="400684094"/>
          <a:ext cx="1600199" cy="1994806"/>
        </a:xfrm>
        <a:prstGeom prst="rect">
          <a:avLst/>
        </a:prstGeom>
      </xdr:spPr>
    </xdr:pic>
    <xdr:clientData/>
  </xdr:twoCellAnchor>
  <xdr:twoCellAnchor>
    <xdr:from>
      <xdr:col>1</xdr:col>
      <xdr:colOff>762000</xdr:colOff>
      <xdr:row>232</xdr:row>
      <xdr:rowOff>368300</xdr:rowOff>
    </xdr:from>
    <xdr:to>
      <xdr:col>1</xdr:col>
      <xdr:colOff>2102219</xdr:colOff>
      <xdr:row>232</xdr:row>
      <xdr:rowOff>2222500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DC600030-FF84-E642-9D5C-03802EC20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0" y="400773900"/>
          <a:ext cx="1340219" cy="1854200"/>
        </a:xfrm>
        <a:prstGeom prst="rect">
          <a:avLst/>
        </a:prstGeom>
      </xdr:spPr>
    </xdr:pic>
    <xdr:clientData/>
  </xdr:twoCellAnchor>
  <xdr:twoCellAnchor>
    <xdr:from>
      <xdr:col>0</xdr:col>
      <xdr:colOff>546101</xdr:colOff>
      <xdr:row>29</xdr:row>
      <xdr:rowOff>382348</xdr:rowOff>
    </xdr:from>
    <xdr:to>
      <xdr:col>0</xdr:col>
      <xdr:colOff>1854201</xdr:colOff>
      <xdr:row>29</xdr:row>
      <xdr:rowOff>2133600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id="{32A1BE19-BE45-ABCA-74DF-19BD7C7DA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1" y="411557548"/>
          <a:ext cx="1308100" cy="1751252"/>
        </a:xfrm>
        <a:prstGeom prst="rect">
          <a:avLst/>
        </a:prstGeom>
      </xdr:spPr>
    </xdr:pic>
    <xdr:clientData/>
  </xdr:twoCellAnchor>
  <xdr:twoCellAnchor>
    <xdr:from>
      <xdr:col>0</xdr:col>
      <xdr:colOff>495301</xdr:colOff>
      <xdr:row>183</xdr:row>
      <xdr:rowOff>252744</xdr:rowOff>
    </xdr:from>
    <xdr:to>
      <xdr:col>0</xdr:col>
      <xdr:colOff>2006600</xdr:colOff>
      <xdr:row>183</xdr:row>
      <xdr:rowOff>2362199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B9AE0576-5C99-7EB3-1D3C-5AE4E1BF9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1" y="414120344"/>
          <a:ext cx="1511299" cy="2109455"/>
        </a:xfrm>
        <a:prstGeom prst="rect">
          <a:avLst/>
        </a:prstGeom>
      </xdr:spPr>
    </xdr:pic>
    <xdr:clientData/>
  </xdr:twoCellAnchor>
  <xdr:twoCellAnchor>
    <xdr:from>
      <xdr:col>0</xdr:col>
      <xdr:colOff>546100</xdr:colOff>
      <xdr:row>207</xdr:row>
      <xdr:rowOff>241300</xdr:rowOff>
    </xdr:from>
    <xdr:to>
      <xdr:col>0</xdr:col>
      <xdr:colOff>2057399</xdr:colOff>
      <xdr:row>207</xdr:row>
      <xdr:rowOff>2350755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id="{08F259E9-42EB-5C4C-8B86-A8373F2B8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0" y="416801300"/>
          <a:ext cx="1511299" cy="2109455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27</xdr:row>
      <xdr:rowOff>268394</xdr:rowOff>
    </xdr:from>
    <xdr:to>
      <xdr:col>0</xdr:col>
      <xdr:colOff>1892300</xdr:colOff>
      <xdr:row>27</xdr:row>
      <xdr:rowOff>2197100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3C105F6D-2753-0C51-DED5-908B71765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419520794"/>
          <a:ext cx="1511300" cy="1928706"/>
        </a:xfrm>
        <a:prstGeom prst="rect">
          <a:avLst/>
        </a:prstGeom>
      </xdr:spPr>
    </xdr:pic>
    <xdr:clientData/>
  </xdr:twoCellAnchor>
  <xdr:twoCellAnchor>
    <xdr:from>
      <xdr:col>1</xdr:col>
      <xdr:colOff>762001</xdr:colOff>
      <xdr:row>27</xdr:row>
      <xdr:rowOff>234772</xdr:rowOff>
    </xdr:from>
    <xdr:to>
      <xdr:col>1</xdr:col>
      <xdr:colOff>2222501</xdr:colOff>
      <xdr:row>27</xdr:row>
      <xdr:rowOff>2336800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id="{7D623997-3AF3-9878-AE75-A9A8BF37D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1" y="419487172"/>
          <a:ext cx="1460500" cy="2102028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178</xdr:row>
      <xdr:rowOff>268394</xdr:rowOff>
    </xdr:from>
    <xdr:to>
      <xdr:col>0</xdr:col>
      <xdr:colOff>1892300</xdr:colOff>
      <xdr:row>178</xdr:row>
      <xdr:rowOff>2197100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0675CDF6-EC91-EC46-AC72-D3576B04D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419520794"/>
          <a:ext cx="1511300" cy="1928706"/>
        </a:xfrm>
        <a:prstGeom prst="rect">
          <a:avLst/>
        </a:prstGeom>
      </xdr:spPr>
    </xdr:pic>
    <xdr:clientData/>
  </xdr:twoCellAnchor>
  <xdr:twoCellAnchor>
    <xdr:from>
      <xdr:col>1</xdr:col>
      <xdr:colOff>762001</xdr:colOff>
      <xdr:row>178</xdr:row>
      <xdr:rowOff>234772</xdr:rowOff>
    </xdr:from>
    <xdr:to>
      <xdr:col>1</xdr:col>
      <xdr:colOff>2222501</xdr:colOff>
      <xdr:row>178</xdr:row>
      <xdr:rowOff>2336800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id="{FDA7DBA1-9409-E444-88B6-2D73646FA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1" y="419487172"/>
          <a:ext cx="1460500" cy="2102028"/>
        </a:xfrm>
        <a:prstGeom prst="rect">
          <a:avLst/>
        </a:prstGeom>
      </xdr:spPr>
    </xdr:pic>
    <xdr:clientData/>
  </xdr:twoCellAnchor>
  <xdr:twoCellAnchor>
    <xdr:from>
      <xdr:col>0</xdr:col>
      <xdr:colOff>596901</xdr:colOff>
      <xdr:row>212</xdr:row>
      <xdr:rowOff>264790</xdr:rowOff>
    </xdr:from>
    <xdr:to>
      <xdr:col>0</xdr:col>
      <xdr:colOff>1943100</xdr:colOff>
      <xdr:row>212</xdr:row>
      <xdr:rowOff>2171699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83E5B8DA-5984-BC85-7522-6BA162760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901" y="424901990"/>
          <a:ext cx="1346199" cy="1906909"/>
        </a:xfrm>
        <a:prstGeom prst="rect">
          <a:avLst/>
        </a:prstGeom>
      </xdr:spPr>
    </xdr:pic>
    <xdr:clientData/>
  </xdr:twoCellAnchor>
  <xdr:twoCellAnchor>
    <xdr:from>
      <xdr:col>1</xdr:col>
      <xdr:colOff>787400</xdr:colOff>
      <xdr:row>212</xdr:row>
      <xdr:rowOff>292100</xdr:rowOff>
    </xdr:from>
    <xdr:to>
      <xdr:col>1</xdr:col>
      <xdr:colOff>2369616</xdr:colOff>
      <xdr:row>212</xdr:row>
      <xdr:rowOff>2501900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id="{D9903BF1-1B72-B80F-C236-7F4D3B3A9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3000" y="424929300"/>
          <a:ext cx="1582216" cy="2209800"/>
        </a:xfrm>
        <a:prstGeom prst="rect">
          <a:avLst/>
        </a:prstGeom>
      </xdr:spPr>
    </xdr:pic>
    <xdr:clientData/>
  </xdr:twoCellAnchor>
  <xdr:twoCellAnchor>
    <xdr:from>
      <xdr:col>0</xdr:col>
      <xdr:colOff>596901</xdr:colOff>
      <xdr:row>229</xdr:row>
      <xdr:rowOff>264790</xdr:rowOff>
    </xdr:from>
    <xdr:to>
      <xdr:col>0</xdr:col>
      <xdr:colOff>1943100</xdr:colOff>
      <xdr:row>229</xdr:row>
      <xdr:rowOff>2171699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32535C42-316C-BA48-97B4-3F5C0861F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901" y="424901990"/>
          <a:ext cx="1346199" cy="1906909"/>
        </a:xfrm>
        <a:prstGeom prst="rect">
          <a:avLst/>
        </a:prstGeom>
      </xdr:spPr>
    </xdr:pic>
    <xdr:clientData/>
  </xdr:twoCellAnchor>
  <xdr:twoCellAnchor>
    <xdr:from>
      <xdr:col>1</xdr:col>
      <xdr:colOff>787400</xdr:colOff>
      <xdr:row>229</xdr:row>
      <xdr:rowOff>292100</xdr:rowOff>
    </xdr:from>
    <xdr:to>
      <xdr:col>1</xdr:col>
      <xdr:colOff>2369616</xdr:colOff>
      <xdr:row>229</xdr:row>
      <xdr:rowOff>2501900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D70EDD6A-16B3-A04A-954D-B45BC0AE8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3000" y="424929300"/>
          <a:ext cx="1582216" cy="2209800"/>
        </a:xfrm>
        <a:prstGeom prst="rect">
          <a:avLst/>
        </a:prstGeom>
      </xdr:spPr>
    </xdr:pic>
    <xdr:clientData/>
  </xdr:twoCellAnchor>
  <xdr:twoCellAnchor>
    <xdr:from>
      <xdr:col>0</xdr:col>
      <xdr:colOff>596901</xdr:colOff>
      <xdr:row>231</xdr:row>
      <xdr:rowOff>264790</xdr:rowOff>
    </xdr:from>
    <xdr:to>
      <xdr:col>0</xdr:col>
      <xdr:colOff>1943100</xdr:colOff>
      <xdr:row>231</xdr:row>
      <xdr:rowOff>2171699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00CE52A7-72E7-7545-BAA6-552B2FEC8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901" y="424901990"/>
          <a:ext cx="1346199" cy="1906909"/>
        </a:xfrm>
        <a:prstGeom prst="rect">
          <a:avLst/>
        </a:prstGeom>
      </xdr:spPr>
    </xdr:pic>
    <xdr:clientData/>
  </xdr:twoCellAnchor>
  <xdr:twoCellAnchor>
    <xdr:from>
      <xdr:col>1</xdr:col>
      <xdr:colOff>787400</xdr:colOff>
      <xdr:row>231</xdr:row>
      <xdr:rowOff>292100</xdr:rowOff>
    </xdr:from>
    <xdr:to>
      <xdr:col>1</xdr:col>
      <xdr:colOff>2369616</xdr:colOff>
      <xdr:row>231</xdr:row>
      <xdr:rowOff>2501900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id="{8955592E-F83C-FD4A-8351-3E0ACF247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3000" y="424929300"/>
          <a:ext cx="1582216" cy="2209800"/>
        </a:xfrm>
        <a:prstGeom prst="rect">
          <a:avLst/>
        </a:prstGeom>
      </xdr:spPr>
    </xdr:pic>
    <xdr:clientData/>
  </xdr:twoCellAnchor>
  <xdr:twoCellAnchor>
    <xdr:from>
      <xdr:col>0</xdr:col>
      <xdr:colOff>774700</xdr:colOff>
      <xdr:row>44</xdr:row>
      <xdr:rowOff>307156</xdr:rowOff>
    </xdr:from>
    <xdr:to>
      <xdr:col>0</xdr:col>
      <xdr:colOff>1968500</xdr:colOff>
      <xdr:row>44</xdr:row>
      <xdr:rowOff>2476499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7CDC42DF-B23E-00A1-6F4A-7EADCA014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4700" y="443791156"/>
          <a:ext cx="1193800" cy="2169343"/>
        </a:xfrm>
        <a:prstGeom prst="rect">
          <a:avLst/>
        </a:prstGeom>
      </xdr:spPr>
    </xdr:pic>
    <xdr:clientData/>
  </xdr:twoCellAnchor>
  <xdr:twoCellAnchor>
    <xdr:from>
      <xdr:col>0</xdr:col>
      <xdr:colOff>774700</xdr:colOff>
      <xdr:row>45</xdr:row>
      <xdr:rowOff>307156</xdr:rowOff>
    </xdr:from>
    <xdr:to>
      <xdr:col>0</xdr:col>
      <xdr:colOff>1968500</xdr:colOff>
      <xdr:row>45</xdr:row>
      <xdr:rowOff>2476499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id="{CE1E2990-65BD-FD41-AB4E-97C658FC0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4700" y="443791156"/>
          <a:ext cx="1193800" cy="2169343"/>
        </a:xfrm>
        <a:prstGeom prst="rect">
          <a:avLst/>
        </a:prstGeom>
      </xdr:spPr>
    </xdr:pic>
    <xdr:clientData/>
  </xdr:twoCellAnchor>
  <xdr:twoCellAnchor>
    <xdr:from>
      <xdr:col>0</xdr:col>
      <xdr:colOff>774700</xdr:colOff>
      <xdr:row>46</xdr:row>
      <xdr:rowOff>307156</xdr:rowOff>
    </xdr:from>
    <xdr:to>
      <xdr:col>0</xdr:col>
      <xdr:colOff>1968500</xdr:colOff>
      <xdr:row>46</xdr:row>
      <xdr:rowOff>2476499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C13A5D7A-57BE-914A-BF1D-6C0DC0E58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4700" y="446483556"/>
          <a:ext cx="1193800" cy="2169343"/>
        </a:xfrm>
        <a:prstGeom prst="rect">
          <a:avLst/>
        </a:prstGeom>
      </xdr:spPr>
    </xdr:pic>
    <xdr:clientData/>
  </xdr:twoCellAnchor>
  <xdr:twoCellAnchor>
    <xdr:from>
      <xdr:col>0</xdr:col>
      <xdr:colOff>533401</xdr:colOff>
      <xdr:row>152</xdr:row>
      <xdr:rowOff>180143</xdr:rowOff>
    </xdr:from>
    <xdr:to>
      <xdr:col>0</xdr:col>
      <xdr:colOff>2006600</xdr:colOff>
      <xdr:row>152</xdr:row>
      <xdr:rowOff>2425699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id="{E7567175-1ABA-DD7C-635C-6D80CCA0E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1" y="451741343"/>
          <a:ext cx="1473199" cy="2245556"/>
        </a:xfrm>
        <a:prstGeom prst="rect">
          <a:avLst/>
        </a:prstGeom>
      </xdr:spPr>
    </xdr:pic>
    <xdr:clientData/>
  </xdr:twoCellAnchor>
  <xdr:twoCellAnchor>
    <xdr:from>
      <xdr:col>0</xdr:col>
      <xdr:colOff>533401</xdr:colOff>
      <xdr:row>153</xdr:row>
      <xdr:rowOff>180143</xdr:rowOff>
    </xdr:from>
    <xdr:to>
      <xdr:col>0</xdr:col>
      <xdr:colOff>2006600</xdr:colOff>
      <xdr:row>153</xdr:row>
      <xdr:rowOff>2425699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84799716-98D4-EA4D-9320-638E7897A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1" y="451741343"/>
          <a:ext cx="1473199" cy="2245556"/>
        </a:xfrm>
        <a:prstGeom prst="rect">
          <a:avLst/>
        </a:prstGeom>
      </xdr:spPr>
    </xdr:pic>
    <xdr:clientData/>
  </xdr:twoCellAnchor>
  <xdr:twoCellAnchor>
    <xdr:from>
      <xdr:col>0</xdr:col>
      <xdr:colOff>482601</xdr:colOff>
      <xdr:row>203</xdr:row>
      <xdr:rowOff>302306</xdr:rowOff>
    </xdr:from>
    <xdr:to>
      <xdr:col>0</xdr:col>
      <xdr:colOff>1968500</xdr:colOff>
      <xdr:row>203</xdr:row>
      <xdr:rowOff>2374899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id="{339BEF86-F2AA-3DCA-91CF-EE5797FE9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601" y="457248306"/>
          <a:ext cx="1485899" cy="2072593"/>
        </a:xfrm>
        <a:prstGeom prst="rect">
          <a:avLst/>
        </a:prstGeom>
      </xdr:spPr>
    </xdr:pic>
    <xdr:clientData/>
  </xdr:twoCellAnchor>
  <xdr:twoCellAnchor>
    <xdr:from>
      <xdr:col>0</xdr:col>
      <xdr:colOff>482601</xdr:colOff>
      <xdr:row>204</xdr:row>
      <xdr:rowOff>302306</xdr:rowOff>
    </xdr:from>
    <xdr:to>
      <xdr:col>0</xdr:col>
      <xdr:colOff>1968500</xdr:colOff>
      <xdr:row>204</xdr:row>
      <xdr:rowOff>2374899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0C7501C3-6938-704B-935A-01812D5C9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601" y="457248306"/>
          <a:ext cx="1485899" cy="2072593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203</xdr:row>
      <xdr:rowOff>398074</xdr:rowOff>
    </xdr:from>
    <xdr:to>
      <xdr:col>1</xdr:col>
      <xdr:colOff>2235200</xdr:colOff>
      <xdr:row>203</xdr:row>
      <xdr:rowOff>2438399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id="{6DBE4E16-383C-2BBE-843F-E6A386998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05200" y="457344074"/>
          <a:ext cx="1625600" cy="2040325"/>
        </a:xfrm>
        <a:prstGeom prst="rect">
          <a:avLst/>
        </a:prstGeom>
      </xdr:spPr>
    </xdr:pic>
    <xdr:clientData/>
  </xdr:twoCellAnchor>
  <xdr:twoCellAnchor>
    <xdr:from>
      <xdr:col>1</xdr:col>
      <xdr:colOff>774700</xdr:colOff>
      <xdr:row>204</xdr:row>
      <xdr:rowOff>279400</xdr:rowOff>
    </xdr:from>
    <xdr:to>
      <xdr:col>1</xdr:col>
      <xdr:colOff>2400300</xdr:colOff>
      <xdr:row>204</xdr:row>
      <xdr:rowOff>2319725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219D5B76-4464-FA48-AF33-D26D8869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0300" y="459917800"/>
          <a:ext cx="1625600" cy="2040325"/>
        </a:xfrm>
        <a:prstGeom prst="rect">
          <a:avLst/>
        </a:prstGeom>
      </xdr:spPr>
    </xdr:pic>
    <xdr:clientData/>
  </xdr:twoCellAnchor>
  <xdr:twoCellAnchor>
    <xdr:from>
      <xdr:col>0</xdr:col>
      <xdr:colOff>482601</xdr:colOff>
      <xdr:row>205</xdr:row>
      <xdr:rowOff>302306</xdr:rowOff>
    </xdr:from>
    <xdr:to>
      <xdr:col>0</xdr:col>
      <xdr:colOff>1968500</xdr:colOff>
      <xdr:row>205</xdr:row>
      <xdr:rowOff>2374899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id="{28456B7E-CEFA-3946-95A0-BB532D82B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601" y="459940706"/>
          <a:ext cx="1485899" cy="2072593"/>
        </a:xfrm>
        <a:prstGeom prst="rect">
          <a:avLst/>
        </a:prstGeom>
      </xdr:spPr>
    </xdr:pic>
    <xdr:clientData/>
  </xdr:twoCellAnchor>
  <xdr:twoCellAnchor>
    <xdr:from>
      <xdr:col>1</xdr:col>
      <xdr:colOff>774700</xdr:colOff>
      <xdr:row>205</xdr:row>
      <xdr:rowOff>279400</xdr:rowOff>
    </xdr:from>
    <xdr:to>
      <xdr:col>1</xdr:col>
      <xdr:colOff>2400300</xdr:colOff>
      <xdr:row>205</xdr:row>
      <xdr:rowOff>2319725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CBC900B0-5C58-AA45-9667-D34D75138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0300" y="459917800"/>
          <a:ext cx="1625600" cy="2040325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130</xdr:row>
      <xdr:rowOff>358274</xdr:rowOff>
    </xdr:from>
    <xdr:to>
      <xdr:col>0</xdr:col>
      <xdr:colOff>2032000</xdr:colOff>
      <xdr:row>130</xdr:row>
      <xdr:rowOff>2209800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id="{9D8B4D3B-E9E5-9099-E3A0-F5B276C49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465381474"/>
          <a:ext cx="1460500" cy="1851526"/>
        </a:xfrm>
        <a:prstGeom prst="rect">
          <a:avLst/>
        </a:prstGeom>
      </xdr:spPr>
    </xdr:pic>
    <xdr:clientData/>
  </xdr:twoCellAnchor>
  <xdr:twoCellAnchor>
    <xdr:from>
      <xdr:col>0</xdr:col>
      <xdr:colOff>393701</xdr:colOff>
      <xdr:row>194</xdr:row>
      <xdr:rowOff>114300</xdr:rowOff>
    </xdr:from>
    <xdr:to>
      <xdr:col>0</xdr:col>
      <xdr:colOff>2202623</xdr:colOff>
      <xdr:row>194</xdr:row>
      <xdr:rowOff>2552700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FD5A5075-2D80-9E05-16D0-02E991007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701" y="475907100"/>
          <a:ext cx="1808922" cy="2438400"/>
        </a:xfrm>
        <a:prstGeom prst="rect">
          <a:avLst/>
        </a:prstGeom>
      </xdr:spPr>
    </xdr:pic>
    <xdr:clientData/>
  </xdr:twoCellAnchor>
  <xdr:twoCellAnchor>
    <xdr:from>
      <xdr:col>0</xdr:col>
      <xdr:colOff>393701</xdr:colOff>
      <xdr:row>195</xdr:row>
      <xdr:rowOff>114300</xdr:rowOff>
    </xdr:from>
    <xdr:to>
      <xdr:col>0</xdr:col>
      <xdr:colOff>2202623</xdr:colOff>
      <xdr:row>195</xdr:row>
      <xdr:rowOff>2552700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id="{7DE41DC0-554B-7C47-8C0C-93CFAE60E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701" y="475907100"/>
          <a:ext cx="1808922" cy="2438400"/>
        </a:xfrm>
        <a:prstGeom prst="rect">
          <a:avLst/>
        </a:prstGeom>
      </xdr:spPr>
    </xdr:pic>
    <xdr:clientData/>
  </xdr:twoCellAnchor>
  <xdr:twoCellAnchor>
    <xdr:from>
      <xdr:col>0</xdr:col>
      <xdr:colOff>406400</xdr:colOff>
      <xdr:row>196</xdr:row>
      <xdr:rowOff>266700</xdr:rowOff>
    </xdr:from>
    <xdr:to>
      <xdr:col>0</xdr:col>
      <xdr:colOff>2069157</xdr:colOff>
      <xdr:row>196</xdr:row>
      <xdr:rowOff>2286000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F6AFBE65-7CDA-FBFC-786F-C67222BCA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6400" y="481444300"/>
          <a:ext cx="1662757" cy="2019300"/>
        </a:xfrm>
        <a:prstGeom prst="rect">
          <a:avLst/>
        </a:prstGeom>
      </xdr:spPr>
    </xdr:pic>
    <xdr:clientData/>
  </xdr:twoCellAnchor>
  <xdr:twoCellAnchor>
    <xdr:from>
      <xdr:col>1</xdr:col>
      <xdr:colOff>533401</xdr:colOff>
      <xdr:row>196</xdr:row>
      <xdr:rowOff>340082</xdr:rowOff>
    </xdr:from>
    <xdr:to>
      <xdr:col>1</xdr:col>
      <xdr:colOff>2197101</xdr:colOff>
      <xdr:row>196</xdr:row>
      <xdr:rowOff>2235199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id="{80EB6D5F-4B60-A280-4952-3211BE255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1" y="481517682"/>
          <a:ext cx="1663700" cy="1895117"/>
        </a:xfrm>
        <a:prstGeom prst="rect">
          <a:avLst/>
        </a:prstGeom>
      </xdr:spPr>
    </xdr:pic>
    <xdr:clientData/>
  </xdr:twoCellAnchor>
  <xdr:twoCellAnchor>
    <xdr:from>
      <xdr:col>0</xdr:col>
      <xdr:colOff>406400</xdr:colOff>
      <xdr:row>197</xdr:row>
      <xdr:rowOff>139700</xdr:rowOff>
    </xdr:from>
    <xdr:to>
      <xdr:col>0</xdr:col>
      <xdr:colOff>2476500</xdr:colOff>
      <xdr:row>197</xdr:row>
      <xdr:rowOff>2540000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8F966A32-4C40-28DE-2641-0F3DBCAE9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6400" y="484009700"/>
          <a:ext cx="2070100" cy="2400300"/>
        </a:xfrm>
        <a:prstGeom prst="rect">
          <a:avLst/>
        </a:prstGeom>
      </xdr:spPr>
    </xdr:pic>
    <xdr:clientData/>
  </xdr:twoCellAnchor>
  <xdr:twoCellAnchor>
    <xdr:from>
      <xdr:col>0</xdr:col>
      <xdr:colOff>584201</xdr:colOff>
      <xdr:row>198</xdr:row>
      <xdr:rowOff>308058</xdr:rowOff>
    </xdr:from>
    <xdr:to>
      <xdr:col>0</xdr:col>
      <xdr:colOff>2133601</xdr:colOff>
      <xdr:row>198</xdr:row>
      <xdr:rowOff>2374899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id="{2BB07BEA-F838-7924-7121-5EA1AC6AA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4201" y="486870458"/>
          <a:ext cx="1549400" cy="2066841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58</xdr:row>
      <xdr:rowOff>297158</xdr:rowOff>
    </xdr:from>
    <xdr:to>
      <xdr:col>0</xdr:col>
      <xdr:colOff>2057400</xdr:colOff>
      <xdr:row>58</xdr:row>
      <xdr:rowOff>2374899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E30B4D63-A5A1-0FBC-0314-AD743139A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489551958"/>
          <a:ext cx="1485900" cy="2077741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59</xdr:row>
      <xdr:rowOff>297158</xdr:rowOff>
    </xdr:from>
    <xdr:to>
      <xdr:col>0</xdr:col>
      <xdr:colOff>2057400</xdr:colOff>
      <xdr:row>59</xdr:row>
      <xdr:rowOff>2374899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id="{78C9C898-B488-0045-9BE5-81A4392E5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489551958"/>
          <a:ext cx="1485900" cy="2077741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60</xdr:row>
      <xdr:rowOff>297158</xdr:rowOff>
    </xdr:from>
    <xdr:to>
      <xdr:col>0</xdr:col>
      <xdr:colOff>2057400</xdr:colOff>
      <xdr:row>60</xdr:row>
      <xdr:rowOff>2374899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93A66A91-C668-9941-AFCE-B821DC253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489551958"/>
          <a:ext cx="1485900" cy="2077741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61</xdr:row>
      <xdr:rowOff>297158</xdr:rowOff>
    </xdr:from>
    <xdr:to>
      <xdr:col>0</xdr:col>
      <xdr:colOff>2057400</xdr:colOff>
      <xdr:row>61</xdr:row>
      <xdr:rowOff>2374899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id="{DE8F18B8-1F82-9342-84ED-857896CDA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494936758"/>
          <a:ext cx="1485900" cy="2077741"/>
        </a:xfrm>
        <a:prstGeom prst="rect">
          <a:avLst/>
        </a:prstGeom>
      </xdr:spPr>
    </xdr:pic>
    <xdr:clientData/>
  </xdr:twoCellAnchor>
  <xdr:twoCellAnchor>
    <xdr:from>
      <xdr:col>0</xdr:col>
      <xdr:colOff>508000</xdr:colOff>
      <xdr:row>68</xdr:row>
      <xdr:rowOff>430913</xdr:rowOff>
    </xdr:from>
    <xdr:to>
      <xdr:col>0</xdr:col>
      <xdr:colOff>1993900</xdr:colOff>
      <xdr:row>68</xdr:row>
      <xdr:rowOff>2197099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05A26DB8-AA6D-4409-97FD-20B9D62FB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0" y="505840113"/>
          <a:ext cx="1485900" cy="1766186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69</xdr:row>
      <xdr:rowOff>251356</xdr:rowOff>
    </xdr:from>
    <xdr:to>
      <xdr:col>0</xdr:col>
      <xdr:colOff>2006600</xdr:colOff>
      <xdr:row>69</xdr:row>
      <xdr:rowOff>2425699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id="{F8425F55-3B5C-DF17-88CB-D992443F4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508352956"/>
          <a:ext cx="1625600" cy="2174343"/>
        </a:xfrm>
        <a:prstGeom prst="rect">
          <a:avLst/>
        </a:prstGeom>
      </xdr:spPr>
    </xdr:pic>
    <xdr:clientData/>
  </xdr:twoCellAnchor>
  <xdr:twoCellAnchor>
    <xdr:from>
      <xdr:col>0</xdr:col>
      <xdr:colOff>914401</xdr:colOff>
      <xdr:row>199</xdr:row>
      <xdr:rowOff>371786</xdr:rowOff>
    </xdr:from>
    <xdr:to>
      <xdr:col>0</xdr:col>
      <xdr:colOff>2451101</xdr:colOff>
      <xdr:row>199</xdr:row>
      <xdr:rowOff>2209800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84207C9C-7A40-824F-D5C6-8041E8613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1" y="519242986"/>
          <a:ext cx="1536700" cy="1838014"/>
        </a:xfrm>
        <a:prstGeom prst="rect">
          <a:avLst/>
        </a:prstGeom>
      </xdr:spPr>
    </xdr:pic>
    <xdr:clientData/>
  </xdr:twoCellAnchor>
  <xdr:twoCellAnchor>
    <xdr:from>
      <xdr:col>1</xdr:col>
      <xdr:colOff>711200</xdr:colOff>
      <xdr:row>199</xdr:row>
      <xdr:rowOff>309752</xdr:rowOff>
    </xdr:from>
    <xdr:to>
      <xdr:col>1</xdr:col>
      <xdr:colOff>2222500</xdr:colOff>
      <xdr:row>199</xdr:row>
      <xdr:rowOff>2438400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id="{3389FD7A-F97C-7303-7B75-B2EE47CC1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6800" y="519180952"/>
          <a:ext cx="1511300" cy="2128648"/>
        </a:xfrm>
        <a:prstGeom prst="rect">
          <a:avLst/>
        </a:prstGeom>
      </xdr:spPr>
    </xdr:pic>
    <xdr:clientData/>
  </xdr:twoCellAnchor>
  <xdr:twoCellAnchor>
    <xdr:from>
      <xdr:col>0</xdr:col>
      <xdr:colOff>444501</xdr:colOff>
      <xdr:row>133</xdr:row>
      <xdr:rowOff>197949</xdr:rowOff>
    </xdr:from>
    <xdr:to>
      <xdr:col>0</xdr:col>
      <xdr:colOff>2324100</xdr:colOff>
      <xdr:row>133</xdr:row>
      <xdr:rowOff>2438399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F3539A2C-7F46-5C72-6E4D-720A83F4B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1" y="521761549"/>
          <a:ext cx="1879599" cy="2240450"/>
        </a:xfrm>
        <a:prstGeom prst="rect">
          <a:avLst/>
        </a:prstGeom>
      </xdr:spPr>
    </xdr:pic>
    <xdr:clientData/>
  </xdr:twoCellAnchor>
  <xdr:twoCellAnchor>
    <xdr:from>
      <xdr:col>0</xdr:col>
      <xdr:colOff>419101</xdr:colOff>
      <xdr:row>134</xdr:row>
      <xdr:rowOff>168488</xdr:rowOff>
    </xdr:from>
    <xdr:to>
      <xdr:col>0</xdr:col>
      <xdr:colOff>1854201</xdr:colOff>
      <xdr:row>134</xdr:row>
      <xdr:rowOff>2184400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id="{89A0FD67-C3F8-EC1C-D51A-4DA55472A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1" y="524424488"/>
          <a:ext cx="1435100" cy="2015912"/>
        </a:xfrm>
        <a:prstGeom prst="rect">
          <a:avLst/>
        </a:prstGeom>
      </xdr:spPr>
    </xdr:pic>
    <xdr:clientData/>
  </xdr:twoCellAnchor>
  <xdr:twoCellAnchor>
    <xdr:from>
      <xdr:col>1</xdr:col>
      <xdr:colOff>660401</xdr:colOff>
      <xdr:row>133</xdr:row>
      <xdr:rowOff>437128</xdr:rowOff>
    </xdr:from>
    <xdr:to>
      <xdr:col>1</xdr:col>
      <xdr:colOff>2032001</xdr:colOff>
      <xdr:row>133</xdr:row>
      <xdr:rowOff>2209799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2A135031-CB38-BF2D-621E-2F24A9FF7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1" y="522000728"/>
          <a:ext cx="1371600" cy="1772671"/>
        </a:xfrm>
        <a:prstGeom prst="rect">
          <a:avLst/>
        </a:prstGeom>
      </xdr:spPr>
    </xdr:pic>
    <xdr:clientData/>
  </xdr:twoCellAnchor>
  <xdr:twoCellAnchor>
    <xdr:from>
      <xdr:col>1</xdr:col>
      <xdr:colOff>368301</xdr:colOff>
      <xdr:row>134</xdr:row>
      <xdr:rowOff>277804</xdr:rowOff>
    </xdr:from>
    <xdr:to>
      <xdr:col>1</xdr:col>
      <xdr:colOff>1790701</xdr:colOff>
      <xdr:row>134</xdr:row>
      <xdr:rowOff>2298700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id="{E850562A-F050-98FE-7488-6C7340115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3901" y="524533804"/>
          <a:ext cx="1422400" cy="2020896"/>
        </a:xfrm>
        <a:prstGeom prst="rect">
          <a:avLst/>
        </a:prstGeom>
      </xdr:spPr>
    </xdr:pic>
    <xdr:clientData/>
  </xdr:twoCellAnchor>
  <xdr:twoCellAnchor>
    <xdr:from>
      <xdr:col>0</xdr:col>
      <xdr:colOff>444501</xdr:colOff>
      <xdr:row>135</xdr:row>
      <xdr:rowOff>197949</xdr:rowOff>
    </xdr:from>
    <xdr:to>
      <xdr:col>0</xdr:col>
      <xdr:colOff>2324100</xdr:colOff>
      <xdr:row>135</xdr:row>
      <xdr:rowOff>2438399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DCA4C1A1-63F9-194A-9717-8BC7CB99C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1" y="521761549"/>
          <a:ext cx="1879599" cy="2240450"/>
        </a:xfrm>
        <a:prstGeom prst="rect">
          <a:avLst/>
        </a:prstGeom>
      </xdr:spPr>
    </xdr:pic>
    <xdr:clientData/>
  </xdr:twoCellAnchor>
  <xdr:twoCellAnchor>
    <xdr:from>
      <xdr:col>1</xdr:col>
      <xdr:colOff>660401</xdr:colOff>
      <xdr:row>135</xdr:row>
      <xdr:rowOff>437128</xdr:rowOff>
    </xdr:from>
    <xdr:to>
      <xdr:col>1</xdr:col>
      <xdr:colOff>2032001</xdr:colOff>
      <xdr:row>135</xdr:row>
      <xdr:rowOff>2209799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id="{1A67BF70-B5C5-7D44-802F-7AC56F1A2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1" y="522000728"/>
          <a:ext cx="1371600" cy="1772671"/>
        </a:xfrm>
        <a:prstGeom prst="rect">
          <a:avLst/>
        </a:prstGeom>
      </xdr:spPr>
    </xdr:pic>
    <xdr:clientData/>
  </xdr:twoCellAnchor>
  <xdr:twoCellAnchor>
    <xdr:from>
      <xdr:col>0</xdr:col>
      <xdr:colOff>749300</xdr:colOff>
      <xdr:row>23</xdr:row>
      <xdr:rowOff>165458</xdr:rowOff>
    </xdr:from>
    <xdr:to>
      <xdr:col>0</xdr:col>
      <xdr:colOff>2425700</xdr:colOff>
      <xdr:row>23</xdr:row>
      <xdr:rowOff>2463799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535AC951-6C3C-B02A-EC79-B56375DC8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29806258"/>
          <a:ext cx="1676400" cy="2298341"/>
        </a:xfrm>
        <a:prstGeom prst="rect">
          <a:avLst/>
        </a:prstGeom>
      </xdr:spPr>
    </xdr:pic>
    <xdr:clientData/>
  </xdr:twoCellAnchor>
  <xdr:twoCellAnchor>
    <xdr:from>
      <xdr:col>1</xdr:col>
      <xdr:colOff>838200</xdr:colOff>
      <xdr:row>23</xdr:row>
      <xdr:rowOff>343958</xdr:rowOff>
    </xdr:from>
    <xdr:to>
      <xdr:col>1</xdr:col>
      <xdr:colOff>2082800</xdr:colOff>
      <xdr:row>23</xdr:row>
      <xdr:rowOff>2159000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id="{CC9C8E00-F788-B8D8-4472-7794B6F5F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800" y="529984758"/>
          <a:ext cx="1244600" cy="1815042"/>
        </a:xfrm>
        <a:prstGeom prst="rect">
          <a:avLst/>
        </a:prstGeom>
      </xdr:spPr>
    </xdr:pic>
    <xdr:clientData/>
  </xdr:twoCellAnchor>
  <xdr:twoCellAnchor>
    <xdr:from>
      <xdr:col>0</xdr:col>
      <xdr:colOff>749300</xdr:colOff>
      <xdr:row>31</xdr:row>
      <xdr:rowOff>165458</xdr:rowOff>
    </xdr:from>
    <xdr:to>
      <xdr:col>0</xdr:col>
      <xdr:colOff>2425700</xdr:colOff>
      <xdr:row>31</xdr:row>
      <xdr:rowOff>2463799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317709D3-A63B-E04E-B0A9-FB35C0523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29806258"/>
          <a:ext cx="1676400" cy="2298341"/>
        </a:xfrm>
        <a:prstGeom prst="rect">
          <a:avLst/>
        </a:prstGeom>
      </xdr:spPr>
    </xdr:pic>
    <xdr:clientData/>
  </xdr:twoCellAnchor>
  <xdr:twoCellAnchor>
    <xdr:from>
      <xdr:col>1</xdr:col>
      <xdr:colOff>838200</xdr:colOff>
      <xdr:row>31</xdr:row>
      <xdr:rowOff>343958</xdr:rowOff>
    </xdr:from>
    <xdr:to>
      <xdr:col>1</xdr:col>
      <xdr:colOff>2082800</xdr:colOff>
      <xdr:row>31</xdr:row>
      <xdr:rowOff>2159000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id="{58F6EE81-C340-C84D-9488-52EEACFA8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800" y="529984758"/>
          <a:ext cx="1244600" cy="1815042"/>
        </a:xfrm>
        <a:prstGeom prst="rect">
          <a:avLst/>
        </a:prstGeom>
      </xdr:spPr>
    </xdr:pic>
    <xdr:clientData/>
  </xdr:twoCellAnchor>
  <xdr:twoCellAnchor>
    <xdr:from>
      <xdr:col>0</xdr:col>
      <xdr:colOff>749300</xdr:colOff>
      <xdr:row>179</xdr:row>
      <xdr:rowOff>165458</xdr:rowOff>
    </xdr:from>
    <xdr:to>
      <xdr:col>0</xdr:col>
      <xdr:colOff>2425700</xdr:colOff>
      <xdr:row>179</xdr:row>
      <xdr:rowOff>2463799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0E9E7389-306F-044B-BF98-B15E45419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32498658"/>
          <a:ext cx="1676400" cy="2298341"/>
        </a:xfrm>
        <a:prstGeom prst="rect">
          <a:avLst/>
        </a:prstGeom>
      </xdr:spPr>
    </xdr:pic>
    <xdr:clientData/>
  </xdr:twoCellAnchor>
  <xdr:twoCellAnchor>
    <xdr:from>
      <xdr:col>1</xdr:col>
      <xdr:colOff>838200</xdr:colOff>
      <xdr:row>179</xdr:row>
      <xdr:rowOff>343958</xdr:rowOff>
    </xdr:from>
    <xdr:to>
      <xdr:col>1</xdr:col>
      <xdr:colOff>2082800</xdr:colOff>
      <xdr:row>179</xdr:row>
      <xdr:rowOff>2159000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id="{07726C0D-C571-3A47-A0EF-0E42537BB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800" y="532677158"/>
          <a:ext cx="1244600" cy="1815042"/>
        </a:xfrm>
        <a:prstGeom prst="rect">
          <a:avLst/>
        </a:prstGeom>
      </xdr:spPr>
    </xdr:pic>
    <xdr:clientData/>
  </xdr:twoCellAnchor>
  <xdr:twoCellAnchor>
    <xdr:from>
      <xdr:col>0</xdr:col>
      <xdr:colOff>749300</xdr:colOff>
      <xdr:row>187</xdr:row>
      <xdr:rowOff>165458</xdr:rowOff>
    </xdr:from>
    <xdr:to>
      <xdr:col>0</xdr:col>
      <xdr:colOff>2425700</xdr:colOff>
      <xdr:row>187</xdr:row>
      <xdr:rowOff>2463799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9BE383D4-4A15-3248-9B8F-8A0800769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35191058"/>
          <a:ext cx="1676400" cy="2298341"/>
        </a:xfrm>
        <a:prstGeom prst="rect">
          <a:avLst/>
        </a:prstGeom>
      </xdr:spPr>
    </xdr:pic>
    <xdr:clientData/>
  </xdr:twoCellAnchor>
  <xdr:twoCellAnchor>
    <xdr:from>
      <xdr:col>1</xdr:col>
      <xdr:colOff>838200</xdr:colOff>
      <xdr:row>187</xdr:row>
      <xdr:rowOff>343958</xdr:rowOff>
    </xdr:from>
    <xdr:to>
      <xdr:col>1</xdr:col>
      <xdr:colOff>2082800</xdr:colOff>
      <xdr:row>187</xdr:row>
      <xdr:rowOff>2159000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id="{B177154D-DD08-DE4A-AD48-B76CFA50B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800" y="535369558"/>
          <a:ext cx="1244600" cy="1815042"/>
        </a:xfrm>
        <a:prstGeom prst="rect">
          <a:avLst/>
        </a:prstGeom>
      </xdr:spPr>
    </xdr:pic>
    <xdr:clientData/>
  </xdr:twoCellAnchor>
  <xdr:twoCellAnchor>
    <xdr:from>
      <xdr:col>0</xdr:col>
      <xdr:colOff>698501</xdr:colOff>
      <xdr:row>22</xdr:row>
      <xdr:rowOff>469768</xdr:rowOff>
    </xdr:from>
    <xdr:to>
      <xdr:col>0</xdr:col>
      <xdr:colOff>1993901</xdr:colOff>
      <xdr:row>22</xdr:row>
      <xdr:rowOff>2285999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00333F5A-7767-CCA8-6C33-4A5389BD2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1" y="540880168"/>
          <a:ext cx="1295400" cy="1816231"/>
        </a:xfrm>
        <a:prstGeom prst="rect">
          <a:avLst/>
        </a:prstGeom>
      </xdr:spPr>
    </xdr:pic>
    <xdr:clientData/>
  </xdr:twoCellAnchor>
  <xdr:twoCellAnchor>
    <xdr:from>
      <xdr:col>0</xdr:col>
      <xdr:colOff>441326</xdr:colOff>
      <xdr:row>24</xdr:row>
      <xdr:rowOff>555493</xdr:rowOff>
    </xdr:from>
    <xdr:to>
      <xdr:col>0</xdr:col>
      <xdr:colOff>1631951</xdr:colOff>
      <xdr:row>24</xdr:row>
      <xdr:rowOff>2371724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id="{14BF4D10-88DF-084C-8398-F429532C74A2}"/>
            </a:ext>
            <a:ext uri="{147F2762-F138-4A5C-976F-8EAC2B608ADB}">
              <a16:predDERef xmlns:a16="http://schemas.microsoft.com/office/drawing/2014/main" pred="{00333F5A-7767-CCA8-6C33-4A5389BD2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326" y="30435418"/>
          <a:ext cx="1190625" cy="1816231"/>
        </a:xfrm>
        <a:prstGeom prst="rect">
          <a:avLst/>
        </a:prstGeom>
      </xdr:spPr>
    </xdr:pic>
    <xdr:clientData/>
  </xdr:twoCellAnchor>
  <xdr:twoCellAnchor>
    <xdr:from>
      <xdr:col>0</xdr:col>
      <xdr:colOff>508000</xdr:colOff>
      <xdr:row>70</xdr:row>
      <xdr:rowOff>304800</xdr:rowOff>
    </xdr:from>
    <xdr:to>
      <xdr:col>0</xdr:col>
      <xdr:colOff>1803400</xdr:colOff>
      <xdr:row>70</xdr:row>
      <xdr:rowOff>2121031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23894934-60A6-CA42-99AD-9BD42B45F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0" y="546100000"/>
          <a:ext cx="1295400" cy="1816231"/>
        </a:xfrm>
        <a:prstGeom prst="rect">
          <a:avLst/>
        </a:prstGeom>
      </xdr:spPr>
    </xdr:pic>
    <xdr:clientData/>
  </xdr:twoCellAnchor>
  <xdr:twoCellAnchor>
    <xdr:from>
      <xdr:col>0</xdr:col>
      <xdr:colOff>698501</xdr:colOff>
      <xdr:row>71</xdr:row>
      <xdr:rowOff>469768</xdr:rowOff>
    </xdr:from>
    <xdr:to>
      <xdr:col>0</xdr:col>
      <xdr:colOff>1993901</xdr:colOff>
      <xdr:row>71</xdr:row>
      <xdr:rowOff>2285999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id="{6CF328B2-12C7-DD46-9A72-C841BA820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1" y="543572568"/>
          <a:ext cx="1295400" cy="1816231"/>
        </a:xfrm>
        <a:prstGeom prst="rect">
          <a:avLst/>
        </a:prstGeom>
      </xdr:spPr>
    </xdr:pic>
    <xdr:clientData/>
  </xdr:twoCellAnchor>
  <xdr:twoCellAnchor>
    <xdr:from>
      <xdr:col>0</xdr:col>
      <xdr:colOff>647701</xdr:colOff>
      <xdr:row>200</xdr:row>
      <xdr:rowOff>197944</xdr:rowOff>
    </xdr:from>
    <xdr:to>
      <xdr:col>0</xdr:col>
      <xdr:colOff>1968501</xdr:colOff>
      <xdr:row>200</xdr:row>
      <xdr:rowOff>2133599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8FA042CD-2974-A760-D0F8-8B5F0BEE9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1" y="551377944"/>
          <a:ext cx="1320800" cy="1935655"/>
        </a:xfrm>
        <a:prstGeom prst="rect">
          <a:avLst/>
        </a:prstGeom>
      </xdr:spPr>
    </xdr:pic>
    <xdr:clientData/>
  </xdr:twoCellAnchor>
  <xdr:twoCellAnchor>
    <xdr:from>
      <xdr:col>0</xdr:col>
      <xdr:colOff>647701</xdr:colOff>
      <xdr:row>201</xdr:row>
      <xdr:rowOff>197944</xdr:rowOff>
    </xdr:from>
    <xdr:to>
      <xdr:col>0</xdr:col>
      <xdr:colOff>1968501</xdr:colOff>
      <xdr:row>201</xdr:row>
      <xdr:rowOff>2133599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id="{7126D209-4284-E247-8F99-6BA027BE8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1" y="551377944"/>
          <a:ext cx="1320800" cy="1935655"/>
        </a:xfrm>
        <a:prstGeom prst="rect">
          <a:avLst/>
        </a:prstGeom>
      </xdr:spPr>
    </xdr:pic>
    <xdr:clientData/>
  </xdr:twoCellAnchor>
  <xdr:twoCellAnchor>
    <xdr:from>
      <xdr:col>0</xdr:col>
      <xdr:colOff>647701</xdr:colOff>
      <xdr:row>202</xdr:row>
      <xdr:rowOff>197944</xdr:rowOff>
    </xdr:from>
    <xdr:to>
      <xdr:col>0</xdr:col>
      <xdr:colOff>1968501</xdr:colOff>
      <xdr:row>202</xdr:row>
      <xdr:rowOff>2133599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194AD090-0543-B04E-8825-58FFCA5F7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1" y="551377944"/>
          <a:ext cx="1320800" cy="1935655"/>
        </a:xfrm>
        <a:prstGeom prst="rect">
          <a:avLst/>
        </a:prstGeom>
      </xdr:spPr>
    </xdr:pic>
    <xdr:clientData/>
  </xdr:twoCellAnchor>
  <xdr:twoCellAnchor>
    <xdr:from>
      <xdr:col>0</xdr:col>
      <xdr:colOff>546101</xdr:colOff>
      <xdr:row>136</xdr:row>
      <xdr:rowOff>172936</xdr:rowOff>
    </xdr:from>
    <xdr:to>
      <xdr:col>0</xdr:col>
      <xdr:colOff>2133601</xdr:colOff>
      <xdr:row>136</xdr:row>
      <xdr:rowOff>2476500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id="{1C0EEC1E-2141-BAEB-963A-40A0D8922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1" y="559430136"/>
          <a:ext cx="1587500" cy="2303564"/>
        </a:xfrm>
        <a:prstGeom prst="rect">
          <a:avLst/>
        </a:prstGeom>
      </xdr:spPr>
    </xdr:pic>
    <xdr:clientData/>
  </xdr:twoCellAnchor>
  <xdr:twoCellAnchor>
    <xdr:from>
      <xdr:col>0</xdr:col>
      <xdr:colOff>444500</xdr:colOff>
      <xdr:row>137</xdr:row>
      <xdr:rowOff>127000</xdr:rowOff>
    </xdr:from>
    <xdr:to>
      <xdr:col>0</xdr:col>
      <xdr:colOff>2032000</xdr:colOff>
      <xdr:row>137</xdr:row>
      <xdr:rowOff>2430564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8F1CDF52-B414-D04D-A2F0-826CB283C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0" y="562076600"/>
          <a:ext cx="1587500" cy="2303564"/>
        </a:xfrm>
        <a:prstGeom prst="rect">
          <a:avLst/>
        </a:prstGeom>
      </xdr:spPr>
    </xdr:pic>
    <xdr:clientData/>
  </xdr:twoCellAnchor>
  <xdr:twoCellAnchor>
    <xdr:from>
      <xdr:col>1</xdr:col>
      <xdr:colOff>508000</xdr:colOff>
      <xdr:row>137</xdr:row>
      <xdr:rowOff>222686</xdr:rowOff>
    </xdr:from>
    <xdr:to>
      <xdr:col>1</xdr:col>
      <xdr:colOff>2197100</xdr:colOff>
      <xdr:row>137</xdr:row>
      <xdr:rowOff>2489199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id="{8AB80651-B3DC-56B8-DB00-4979FE74E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3600" y="562172286"/>
          <a:ext cx="1689100" cy="2266513"/>
        </a:xfrm>
        <a:prstGeom prst="rect">
          <a:avLst/>
        </a:prstGeom>
      </xdr:spPr>
    </xdr:pic>
    <xdr:clientData/>
  </xdr:twoCellAnchor>
  <xdr:twoCellAnchor>
    <xdr:from>
      <xdr:col>0</xdr:col>
      <xdr:colOff>812801</xdr:colOff>
      <xdr:row>41</xdr:row>
      <xdr:rowOff>293532</xdr:rowOff>
    </xdr:from>
    <xdr:to>
      <xdr:col>0</xdr:col>
      <xdr:colOff>2006601</xdr:colOff>
      <xdr:row>41</xdr:row>
      <xdr:rowOff>1993900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F326CE93-3CB5-76F7-E921-0172FF4BD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2801" y="564935532"/>
          <a:ext cx="1193800" cy="1700368"/>
        </a:xfrm>
        <a:prstGeom prst="rect">
          <a:avLst/>
        </a:prstGeom>
      </xdr:spPr>
    </xdr:pic>
    <xdr:clientData/>
  </xdr:twoCellAnchor>
  <xdr:twoCellAnchor>
    <xdr:from>
      <xdr:col>0</xdr:col>
      <xdr:colOff>800101</xdr:colOff>
      <xdr:row>138</xdr:row>
      <xdr:rowOff>562620</xdr:rowOff>
    </xdr:from>
    <xdr:to>
      <xdr:col>0</xdr:col>
      <xdr:colOff>2032001</xdr:colOff>
      <xdr:row>138</xdr:row>
      <xdr:rowOff>2235199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id="{7C646717-64A9-06B5-8391-14042D629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1" y="567897020"/>
          <a:ext cx="1231900" cy="1672579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154</xdr:row>
      <xdr:rowOff>180340</xdr:rowOff>
    </xdr:from>
    <xdr:to>
      <xdr:col>0</xdr:col>
      <xdr:colOff>2032000</xdr:colOff>
      <xdr:row>154</xdr:row>
      <xdr:rowOff>2578100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FD7645B4-A7FF-9F51-233B-2EBA93525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570207140"/>
          <a:ext cx="1498600" cy="239776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180</xdr:row>
      <xdr:rowOff>249238</xdr:rowOff>
    </xdr:from>
    <xdr:to>
      <xdr:col>0</xdr:col>
      <xdr:colOff>2108200</xdr:colOff>
      <xdr:row>180</xdr:row>
      <xdr:rowOff>2362200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id="{6B44D5A4-2333-3BF3-215E-1DBEA75CA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572968438"/>
          <a:ext cx="1536700" cy="2112962"/>
        </a:xfrm>
        <a:prstGeom prst="rect">
          <a:avLst/>
        </a:prstGeom>
      </xdr:spPr>
    </xdr:pic>
    <xdr:clientData/>
  </xdr:twoCellAnchor>
  <xdr:twoCellAnchor>
    <xdr:from>
      <xdr:col>1</xdr:col>
      <xdr:colOff>444501</xdr:colOff>
      <xdr:row>180</xdr:row>
      <xdr:rowOff>380834</xdr:rowOff>
    </xdr:from>
    <xdr:to>
      <xdr:col>1</xdr:col>
      <xdr:colOff>1955801</xdr:colOff>
      <xdr:row>180</xdr:row>
      <xdr:rowOff>2336799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A3E2D994-67EE-FBF6-0025-0E1D2FEAB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0101" y="573100034"/>
          <a:ext cx="1511300" cy="1955965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139</xdr:row>
      <xdr:rowOff>177800</xdr:rowOff>
    </xdr:from>
    <xdr:to>
      <xdr:col>0</xdr:col>
      <xdr:colOff>2284225</xdr:colOff>
      <xdr:row>139</xdr:row>
      <xdr:rowOff>2413000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id="{3AB47671-8282-3917-4C75-6489F42C2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575589400"/>
          <a:ext cx="2030225" cy="2235200"/>
        </a:xfrm>
        <a:prstGeom prst="rect">
          <a:avLst/>
        </a:prstGeom>
      </xdr:spPr>
    </xdr:pic>
    <xdr:clientData/>
  </xdr:twoCellAnchor>
  <xdr:twoCellAnchor>
    <xdr:from>
      <xdr:col>1</xdr:col>
      <xdr:colOff>787401</xdr:colOff>
      <xdr:row>139</xdr:row>
      <xdr:rowOff>248684</xdr:rowOff>
    </xdr:from>
    <xdr:to>
      <xdr:col>1</xdr:col>
      <xdr:colOff>2197101</xdr:colOff>
      <xdr:row>139</xdr:row>
      <xdr:rowOff>2438399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32185351-CDD1-0B79-A9B2-3622BD315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3001" y="575660284"/>
          <a:ext cx="1409700" cy="2189715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140</xdr:row>
      <xdr:rowOff>177800</xdr:rowOff>
    </xdr:from>
    <xdr:to>
      <xdr:col>0</xdr:col>
      <xdr:colOff>2284225</xdr:colOff>
      <xdr:row>140</xdr:row>
      <xdr:rowOff>2413000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id="{77F114D8-7BFC-4049-A8E8-B091EBAB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575589400"/>
          <a:ext cx="2030225" cy="2235200"/>
        </a:xfrm>
        <a:prstGeom prst="rect">
          <a:avLst/>
        </a:prstGeom>
      </xdr:spPr>
    </xdr:pic>
    <xdr:clientData/>
  </xdr:twoCellAnchor>
  <xdr:twoCellAnchor>
    <xdr:from>
      <xdr:col>1</xdr:col>
      <xdr:colOff>787401</xdr:colOff>
      <xdr:row>140</xdr:row>
      <xdr:rowOff>248684</xdr:rowOff>
    </xdr:from>
    <xdr:to>
      <xdr:col>1</xdr:col>
      <xdr:colOff>2197101</xdr:colOff>
      <xdr:row>140</xdr:row>
      <xdr:rowOff>2438399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9BFA3C83-4C11-6942-8B32-429E05C67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3001" y="575660284"/>
          <a:ext cx="1409700" cy="2189715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141</xdr:row>
      <xdr:rowOff>177800</xdr:rowOff>
    </xdr:from>
    <xdr:to>
      <xdr:col>0</xdr:col>
      <xdr:colOff>2284225</xdr:colOff>
      <xdr:row>141</xdr:row>
      <xdr:rowOff>2413000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id="{AD87581D-E149-9041-BCA5-1F1944828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578281800"/>
          <a:ext cx="2030225" cy="2235200"/>
        </a:xfrm>
        <a:prstGeom prst="rect">
          <a:avLst/>
        </a:prstGeom>
      </xdr:spPr>
    </xdr:pic>
    <xdr:clientData/>
  </xdr:twoCellAnchor>
  <xdr:twoCellAnchor>
    <xdr:from>
      <xdr:col>1</xdr:col>
      <xdr:colOff>787401</xdr:colOff>
      <xdr:row>141</xdr:row>
      <xdr:rowOff>248684</xdr:rowOff>
    </xdr:from>
    <xdr:to>
      <xdr:col>1</xdr:col>
      <xdr:colOff>2197101</xdr:colOff>
      <xdr:row>141</xdr:row>
      <xdr:rowOff>2438399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61CCFA76-A7D8-D84F-A3DF-8BE09F72D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3001" y="578352684"/>
          <a:ext cx="1409700" cy="2189715"/>
        </a:xfrm>
        <a:prstGeom prst="rect">
          <a:avLst/>
        </a:prstGeom>
      </xdr:spPr>
    </xdr:pic>
    <xdr:clientData/>
  </xdr:twoCellAnchor>
  <xdr:twoCellAnchor>
    <xdr:from>
      <xdr:col>0</xdr:col>
      <xdr:colOff>431801</xdr:colOff>
      <xdr:row>142</xdr:row>
      <xdr:rowOff>339046</xdr:rowOff>
    </xdr:from>
    <xdr:to>
      <xdr:col>0</xdr:col>
      <xdr:colOff>1981201</xdr:colOff>
      <xdr:row>142</xdr:row>
      <xdr:rowOff>2184399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id="{8E5B33D1-3CFE-DC67-130C-7B66DD762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1" y="583827846"/>
          <a:ext cx="1549400" cy="1845353"/>
        </a:xfrm>
        <a:prstGeom prst="rect">
          <a:avLst/>
        </a:prstGeom>
      </xdr:spPr>
    </xdr:pic>
    <xdr:clientData/>
  </xdr:twoCellAnchor>
  <xdr:twoCellAnchor>
    <xdr:from>
      <xdr:col>0</xdr:col>
      <xdr:colOff>431801</xdr:colOff>
      <xdr:row>143</xdr:row>
      <xdr:rowOff>339046</xdr:rowOff>
    </xdr:from>
    <xdr:to>
      <xdr:col>0</xdr:col>
      <xdr:colOff>1981201</xdr:colOff>
      <xdr:row>143</xdr:row>
      <xdr:rowOff>2184399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F96F6179-D861-F841-95B1-BB5287071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1" y="583827846"/>
          <a:ext cx="1549400" cy="1845353"/>
        </a:xfrm>
        <a:prstGeom prst="rect">
          <a:avLst/>
        </a:prstGeom>
      </xdr:spPr>
    </xdr:pic>
    <xdr:clientData/>
  </xdr:twoCellAnchor>
  <xdr:twoCellAnchor>
    <xdr:from>
      <xdr:col>0</xdr:col>
      <xdr:colOff>558800</xdr:colOff>
      <xdr:row>150</xdr:row>
      <xdr:rowOff>144318</xdr:rowOff>
    </xdr:from>
    <xdr:to>
      <xdr:col>0</xdr:col>
      <xdr:colOff>2044700</xdr:colOff>
      <xdr:row>150</xdr:row>
      <xdr:rowOff>2451100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id="{74C1AD49-8DCD-083B-38D1-41730DD1F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" y="589017918"/>
          <a:ext cx="1485900" cy="2306782"/>
        </a:xfrm>
        <a:prstGeom prst="rect">
          <a:avLst/>
        </a:prstGeom>
      </xdr:spPr>
    </xdr:pic>
    <xdr:clientData/>
  </xdr:twoCellAnchor>
  <xdr:twoCellAnchor>
    <xdr:from>
      <xdr:col>1</xdr:col>
      <xdr:colOff>596900</xdr:colOff>
      <xdr:row>150</xdr:row>
      <xdr:rowOff>323304</xdr:rowOff>
    </xdr:from>
    <xdr:to>
      <xdr:col>1</xdr:col>
      <xdr:colOff>2006600</xdr:colOff>
      <xdr:row>150</xdr:row>
      <xdr:rowOff>2447422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7D9C0206-7AE0-957C-5C64-AFF51CA97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500" y="589196904"/>
          <a:ext cx="1409700" cy="2124118"/>
        </a:xfrm>
        <a:prstGeom prst="rect">
          <a:avLst/>
        </a:prstGeom>
      </xdr:spPr>
    </xdr:pic>
    <xdr:clientData/>
  </xdr:twoCellAnchor>
  <xdr:twoCellAnchor>
    <xdr:from>
      <xdr:col>0</xdr:col>
      <xdr:colOff>584201</xdr:colOff>
      <xdr:row>76</xdr:row>
      <xdr:rowOff>209164</xdr:rowOff>
    </xdr:from>
    <xdr:to>
      <xdr:col>0</xdr:col>
      <xdr:colOff>1955801</xdr:colOff>
      <xdr:row>76</xdr:row>
      <xdr:rowOff>2463799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id="{11359619-6CF9-856A-9BB1-590939A97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4201" y="591775164"/>
          <a:ext cx="1371600" cy="2254635"/>
        </a:xfrm>
        <a:prstGeom prst="rect">
          <a:avLst/>
        </a:prstGeom>
      </xdr:spPr>
    </xdr:pic>
    <xdr:clientData/>
  </xdr:twoCellAnchor>
  <xdr:twoCellAnchor>
    <xdr:from>
      <xdr:col>0</xdr:col>
      <xdr:colOff>596900</xdr:colOff>
      <xdr:row>77</xdr:row>
      <xdr:rowOff>114300</xdr:rowOff>
    </xdr:from>
    <xdr:to>
      <xdr:col>0</xdr:col>
      <xdr:colOff>2034297</xdr:colOff>
      <xdr:row>77</xdr:row>
      <xdr:rowOff>2501900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596979C0-1C3C-6F16-8FFF-944F956AC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900" y="594372700"/>
          <a:ext cx="1437397" cy="2387600"/>
        </a:xfrm>
        <a:prstGeom prst="rect">
          <a:avLst/>
        </a:prstGeom>
      </xdr:spPr>
    </xdr:pic>
    <xdr:clientData/>
  </xdr:twoCellAnchor>
  <xdr:twoCellAnchor>
    <xdr:from>
      <xdr:col>1</xdr:col>
      <xdr:colOff>1016000</xdr:colOff>
      <xdr:row>77</xdr:row>
      <xdr:rowOff>431800</xdr:rowOff>
    </xdr:from>
    <xdr:to>
      <xdr:col>1</xdr:col>
      <xdr:colOff>2037871</xdr:colOff>
      <xdr:row>77</xdr:row>
      <xdr:rowOff>2146300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id="{290014AD-AA12-BA1C-306A-80FB793F7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1600" y="594690200"/>
          <a:ext cx="1021871" cy="1714500"/>
        </a:xfrm>
        <a:prstGeom prst="rect">
          <a:avLst/>
        </a:prstGeom>
      </xdr:spPr>
    </xdr:pic>
    <xdr:clientData/>
  </xdr:twoCellAnchor>
  <xdr:twoCellAnchor>
    <xdr:from>
      <xdr:col>0</xdr:col>
      <xdr:colOff>584201</xdr:colOff>
      <xdr:row>103</xdr:row>
      <xdr:rowOff>266700</xdr:rowOff>
    </xdr:from>
    <xdr:to>
      <xdr:col>0</xdr:col>
      <xdr:colOff>1813805</xdr:colOff>
      <xdr:row>103</xdr:row>
      <xdr:rowOff>2349500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512829B7-56AD-D5A2-E27B-00F3310FC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4201" y="599909900"/>
          <a:ext cx="1229604" cy="2082800"/>
        </a:xfrm>
        <a:prstGeom prst="rect">
          <a:avLst/>
        </a:prstGeom>
      </xdr:spPr>
    </xdr:pic>
    <xdr:clientData/>
  </xdr:twoCellAnchor>
  <xdr:twoCellAnchor>
    <xdr:from>
      <xdr:col>0</xdr:col>
      <xdr:colOff>812801</xdr:colOff>
      <xdr:row>42</xdr:row>
      <xdr:rowOff>288962</xdr:rowOff>
    </xdr:from>
    <xdr:to>
      <xdr:col>0</xdr:col>
      <xdr:colOff>2044700</xdr:colOff>
      <xdr:row>42</xdr:row>
      <xdr:rowOff>2400300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568B3C22-34F6-9D8B-6A1B-1E2B4E8DE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2801" y="602624562"/>
          <a:ext cx="1231899" cy="2111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1079-80B0-8B4F-AA45-68F697DEB956}">
  <dimension ref="A1:AA246"/>
  <sheetViews>
    <sheetView tabSelected="1" workbookViewId="0">
      <pane ySplit="14" topLeftCell="A15" activePane="bottomLeft" state="frozen"/>
      <selection pane="bottomLeft" activeCell="X15" sqref="X15"/>
    </sheetView>
  </sheetViews>
  <sheetFormatPr defaultColWidth="38" defaultRowHeight="212.1" customHeight="1" x14ac:dyDescent="0.45"/>
  <cols>
    <col min="1" max="1" width="28.265625" style="1" customWidth="1"/>
    <col min="2" max="2" width="30.265625" style="1" customWidth="1"/>
    <col min="3" max="3" width="8.265625" style="1" bestFit="1" customWidth="1"/>
    <col min="4" max="4" width="13.1328125" style="1" customWidth="1"/>
    <col min="5" max="5" width="15.3984375" style="1" customWidth="1"/>
    <col min="6" max="6" width="15.86328125" style="1" customWidth="1"/>
    <col min="7" max="7" width="13.1328125" style="1" customWidth="1"/>
    <col min="8" max="8" width="15.86328125" style="1" customWidth="1"/>
    <col min="9" max="9" width="10.3984375" style="1" customWidth="1"/>
    <col min="10" max="10" width="15.86328125" style="1" customWidth="1"/>
    <col min="11" max="11" width="10.3984375" style="1" customWidth="1"/>
    <col min="12" max="20" width="3.1328125" style="1" bestFit="1" customWidth="1"/>
    <col min="21" max="21" width="5.1328125" style="1" bestFit="1" customWidth="1"/>
    <col min="22" max="22" width="10.73046875" style="2" bestFit="1" customWidth="1"/>
    <col min="23" max="23" width="12.73046875" style="2" customWidth="1"/>
    <col min="24" max="24" width="9.1328125" style="2" bestFit="1" customWidth="1"/>
    <col min="25" max="25" width="11.73046875" style="2" bestFit="1" customWidth="1"/>
    <col min="26" max="26" width="8.73046875" style="7" bestFit="1" customWidth="1"/>
    <col min="27" max="27" width="11.1328125" style="7" bestFit="1" customWidth="1"/>
    <col min="28" max="16384" width="38" style="1"/>
  </cols>
  <sheetData>
    <row r="1" spans="1:27" ht="15.75" x14ac:dyDescent="0.45">
      <c r="A1" s="15" t="s">
        <v>0</v>
      </c>
      <c r="B1" s="16"/>
      <c r="C1" s="17"/>
    </row>
    <row r="2" spans="1:27" ht="15.75" x14ac:dyDescent="0.45">
      <c r="A2" s="18" t="s">
        <v>1</v>
      </c>
      <c r="B2" s="18"/>
      <c r="C2" s="18"/>
    </row>
    <row r="3" spans="1:27" ht="15.75" x14ac:dyDescent="0.45">
      <c r="A3" s="18" t="s">
        <v>2</v>
      </c>
      <c r="B3" s="18"/>
      <c r="C3" s="18"/>
    </row>
    <row r="4" spans="1:27" ht="15.75" x14ac:dyDescent="0.45">
      <c r="A4" s="18" t="s">
        <v>3</v>
      </c>
      <c r="B4" s="18"/>
      <c r="C4" s="18"/>
    </row>
    <row r="5" spans="1:27" ht="15.75" x14ac:dyDescent="0.45">
      <c r="A5" s="18" t="s">
        <v>4</v>
      </c>
      <c r="B5" s="18"/>
      <c r="C5" s="18"/>
    </row>
    <row r="6" spans="1:27" ht="15.75" x14ac:dyDescent="0.45">
      <c r="A6" s="18" t="s">
        <v>5</v>
      </c>
      <c r="B6" s="18"/>
      <c r="C6" s="18"/>
    </row>
    <row r="7" spans="1:27" ht="15.75" x14ac:dyDescent="0.45">
      <c r="A7" s="18" t="s">
        <v>6</v>
      </c>
      <c r="B7" s="18"/>
      <c r="C7" s="18"/>
    </row>
    <row r="8" spans="1:27" ht="15.75" x14ac:dyDescent="0.45">
      <c r="A8" s="18" t="s">
        <v>7</v>
      </c>
      <c r="B8" s="18"/>
      <c r="C8" s="18"/>
    </row>
    <row r="9" spans="1:27" ht="15.75" x14ac:dyDescent="0.45">
      <c r="A9" s="18" t="s">
        <v>8</v>
      </c>
      <c r="B9" s="18"/>
      <c r="C9" s="18"/>
    </row>
    <row r="10" spans="1:27" ht="15.75" x14ac:dyDescent="0.45">
      <c r="A10" s="12" t="s">
        <v>9</v>
      </c>
      <c r="B10" s="13"/>
      <c r="C10" s="14"/>
    </row>
    <row r="11" spans="1:27" ht="15.75" x14ac:dyDescent="0.45">
      <c r="A11" s="12" t="s">
        <v>10</v>
      </c>
      <c r="B11" s="13"/>
      <c r="C11" s="14"/>
    </row>
    <row r="12" spans="1:27" ht="15.75" x14ac:dyDescent="0.45">
      <c r="A12" s="12" t="s">
        <v>11</v>
      </c>
      <c r="B12" s="13"/>
      <c r="C12" s="14"/>
    </row>
    <row r="13" spans="1:27" ht="15.75" x14ac:dyDescent="0.45"/>
    <row r="14" spans="1:27" ht="33" customHeight="1" x14ac:dyDescent="0.4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19</v>
      </c>
      <c r="I14" s="5" t="s">
        <v>20</v>
      </c>
      <c r="J14" s="5" t="s">
        <v>21</v>
      </c>
      <c r="K14" s="5" t="s">
        <v>22</v>
      </c>
      <c r="L14" s="5" t="s">
        <v>23</v>
      </c>
      <c r="M14" s="5" t="s">
        <v>24</v>
      </c>
      <c r="N14" s="5" t="s">
        <v>25</v>
      </c>
      <c r="O14" s="5" t="s">
        <v>26</v>
      </c>
      <c r="P14" s="5" t="s">
        <v>27</v>
      </c>
      <c r="Q14" s="5" t="s">
        <v>28</v>
      </c>
      <c r="R14" s="5" t="s">
        <v>29</v>
      </c>
      <c r="S14" s="5" t="s">
        <v>30</v>
      </c>
      <c r="T14" s="5" t="s">
        <v>31</v>
      </c>
      <c r="U14" s="5" t="s">
        <v>32</v>
      </c>
      <c r="V14" s="6" t="s">
        <v>33</v>
      </c>
      <c r="W14" s="6" t="s">
        <v>34</v>
      </c>
      <c r="X14" s="6" t="s">
        <v>35</v>
      </c>
      <c r="Y14" s="6" t="s">
        <v>36</v>
      </c>
      <c r="Z14" s="8" t="s">
        <v>37</v>
      </c>
      <c r="AA14" s="8" t="s">
        <v>38</v>
      </c>
    </row>
    <row r="15" spans="1:27" ht="212.1" customHeight="1" x14ac:dyDescent="0.45">
      <c r="A15" s="4"/>
      <c r="B15" s="4"/>
      <c r="C15" s="9" t="s">
        <v>39</v>
      </c>
      <c r="D15" s="9" t="s">
        <v>40</v>
      </c>
      <c r="E15" s="9" t="s">
        <v>41</v>
      </c>
      <c r="F15" s="9" t="s">
        <v>42</v>
      </c>
      <c r="G15" s="9" t="s">
        <v>43</v>
      </c>
      <c r="H15" s="9" t="s">
        <v>44</v>
      </c>
      <c r="I15" s="9" t="s">
        <v>45</v>
      </c>
      <c r="J15" s="9" t="s">
        <v>46</v>
      </c>
      <c r="K15" s="9" t="s">
        <v>47</v>
      </c>
      <c r="L15" s="9"/>
      <c r="M15" s="9">
        <v>2</v>
      </c>
      <c r="N15" s="9"/>
      <c r="O15" s="9"/>
      <c r="P15" s="9"/>
      <c r="Q15" s="9"/>
      <c r="R15" s="9"/>
      <c r="S15" s="9"/>
      <c r="T15" s="9"/>
      <c r="U15" s="9">
        <v>2</v>
      </c>
      <c r="V15" s="10">
        <v>967</v>
      </c>
      <c r="W15" s="10">
        <f t="shared" ref="W15:W78" si="0">SUM(V15*U15)</f>
        <v>1934</v>
      </c>
      <c r="X15" s="10">
        <f>SUM(V15*13%)</f>
        <v>125.71000000000001</v>
      </c>
      <c r="Y15" s="10">
        <f t="shared" ref="Y15:Y78" si="1">SUM(X15*U15)</f>
        <v>251.42000000000002</v>
      </c>
      <c r="Z15" s="11">
        <f>SUM(X15/1.12)</f>
        <v>112.24107142857143</v>
      </c>
      <c r="AA15" s="11">
        <f t="shared" ref="AA15:AA78" si="2">SUM(Z15*U15)</f>
        <v>224.48214285714286</v>
      </c>
    </row>
    <row r="16" spans="1:27" ht="212.1" customHeight="1" x14ac:dyDescent="0.45">
      <c r="A16" s="4" t="s">
        <v>48</v>
      </c>
      <c r="B16" s="4"/>
      <c r="C16" s="9" t="s">
        <v>39</v>
      </c>
      <c r="D16" s="9" t="s">
        <v>40</v>
      </c>
      <c r="E16" s="9" t="s">
        <v>41</v>
      </c>
      <c r="F16" s="9" t="s">
        <v>49</v>
      </c>
      <c r="G16" s="9" t="s">
        <v>50</v>
      </c>
      <c r="H16" s="9" t="s">
        <v>44</v>
      </c>
      <c r="I16" s="9" t="s">
        <v>45</v>
      </c>
      <c r="J16" s="9" t="s">
        <v>46</v>
      </c>
      <c r="K16" s="9" t="s">
        <v>47</v>
      </c>
      <c r="L16" s="9"/>
      <c r="M16" s="9">
        <v>2</v>
      </c>
      <c r="N16" s="9">
        <v>2</v>
      </c>
      <c r="O16" s="9"/>
      <c r="P16" s="9"/>
      <c r="Q16" s="9">
        <v>1</v>
      </c>
      <c r="R16" s="9"/>
      <c r="S16" s="9"/>
      <c r="T16" s="9"/>
      <c r="U16" s="9">
        <v>5</v>
      </c>
      <c r="V16" s="10">
        <v>967</v>
      </c>
      <c r="W16" s="10">
        <f t="shared" si="0"/>
        <v>4835</v>
      </c>
      <c r="X16" s="10">
        <f t="shared" ref="X16:X79" si="3">SUM(V16*13%)</f>
        <v>125.71000000000001</v>
      </c>
      <c r="Y16" s="10">
        <f t="shared" si="1"/>
        <v>628.55000000000007</v>
      </c>
      <c r="Z16" s="11">
        <f t="shared" ref="Z16:Z79" si="4">SUM(X16/1.12)</f>
        <v>112.24107142857143</v>
      </c>
      <c r="AA16" s="11">
        <f t="shared" si="2"/>
        <v>561.20535714285711</v>
      </c>
    </row>
    <row r="17" spans="1:27" ht="212.1" customHeight="1" x14ac:dyDescent="0.45">
      <c r="A17" s="4" t="s">
        <v>48</v>
      </c>
      <c r="B17" s="4"/>
      <c r="C17" s="9" t="s">
        <v>39</v>
      </c>
      <c r="D17" s="9" t="s">
        <v>40</v>
      </c>
      <c r="E17" s="9" t="s">
        <v>41</v>
      </c>
      <c r="F17" s="9" t="s">
        <v>51</v>
      </c>
      <c r="G17" s="9" t="s">
        <v>52</v>
      </c>
      <c r="H17" s="9" t="s">
        <v>44</v>
      </c>
      <c r="I17" s="9" t="s">
        <v>45</v>
      </c>
      <c r="J17" s="9" t="s">
        <v>46</v>
      </c>
      <c r="K17" s="9" t="s">
        <v>47</v>
      </c>
      <c r="L17" s="9"/>
      <c r="M17" s="9">
        <v>2</v>
      </c>
      <c r="N17" s="9"/>
      <c r="O17" s="9"/>
      <c r="P17" s="9"/>
      <c r="Q17" s="9"/>
      <c r="R17" s="9"/>
      <c r="S17" s="9"/>
      <c r="T17" s="9"/>
      <c r="U17" s="9">
        <v>2</v>
      </c>
      <c r="V17" s="10">
        <v>967</v>
      </c>
      <c r="W17" s="10">
        <f t="shared" si="0"/>
        <v>1934</v>
      </c>
      <c r="X17" s="10">
        <f t="shared" si="3"/>
        <v>125.71000000000001</v>
      </c>
      <c r="Y17" s="10">
        <f t="shared" si="1"/>
        <v>251.42000000000002</v>
      </c>
      <c r="Z17" s="11">
        <f t="shared" si="4"/>
        <v>112.24107142857143</v>
      </c>
      <c r="AA17" s="11">
        <f t="shared" si="2"/>
        <v>224.48214285714286</v>
      </c>
    </row>
    <row r="18" spans="1:27" ht="212.1" customHeight="1" x14ac:dyDescent="0.45">
      <c r="A18" s="4"/>
      <c r="B18" s="4"/>
      <c r="C18" s="9" t="s">
        <v>39</v>
      </c>
      <c r="D18" s="9" t="s">
        <v>40</v>
      </c>
      <c r="E18" s="9" t="s">
        <v>53</v>
      </c>
      <c r="F18" s="9" t="s">
        <v>54</v>
      </c>
      <c r="G18" s="9" t="s">
        <v>55</v>
      </c>
      <c r="H18" s="9" t="s">
        <v>56</v>
      </c>
      <c r="I18" s="9" t="s">
        <v>57</v>
      </c>
      <c r="J18" s="9" t="s">
        <v>58</v>
      </c>
      <c r="K18" s="9" t="s">
        <v>47</v>
      </c>
      <c r="L18" s="9"/>
      <c r="M18" s="9"/>
      <c r="N18" s="9">
        <v>1</v>
      </c>
      <c r="O18" s="9"/>
      <c r="P18" s="9"/>
      <c r="Q18" s="9"/>
      <c r="R18" s="9"/>
      <c r="S18" s="9"/>
      <c r="T18" s="9"/>
      <c r="U18" s="9">
        <v>1</v>
      </c>
      <c r="V18" s="10">
        <v>495</v>
      </c>
      <c r="W18" s="10">
        <f t="shared" si="0"/>
        <v>495</v>
      </c>
      <c r="X18" s="10">
        <f t="shared" si="3"/>
        <v>64.350000000000009</v>
      </c>
      <c r="Y18" s="10">
        <f t="shared" si="1"/>
        <v>64.350000000000009</v>
      </c>
      <c r="Z18" s="11">
        <f t="shared" si="4"/>
        <v>57.455357142857146</v>
      </c>
      <c r="AA18" s="11">
        <f t="shared" si="2"/>
        <v>57.455357142857146</v>
      </c>
    </row>
    <row r="19" spans="1:27" ht="212.1" customHeight="1" x14ac:dyDescent="0.45">
      <c r="A19" s="4"/>
      <c r="B19" s="4"/>
      <c r="C19" s="9" t="s">
        <v>39</v>
      </c>
      <c r="D19" s="9" t="s">
        <v>40</v>
      </c>
      <c r="E19" s="9" t="s">
        <v>53</v>
      </c>
      <c r="F19" s="9" t="s">
        <v>59</v>
      </c>
      <c r="G19" s="9" t="s">
        <v>60</v>
      </c>
      <c r="H19" s="9" t="s">
        <v>56</v>
      </c>
      <c r="I19" s="9" t="s">
        <v>57</v>
      </c>
      <c r="J19" s="9" t="s">
        <v>58</v>
      </c>
      <c r="K19" s="9" t="s">
        <v>47</v>
      </c>
      <c r="L19" s="9"/>
      <c r="M19" s="9"/>
      <c r="N19" s="9"/>
      <c r="O19" s="9"/>
      <c r="P19" s="9">
        <v>1</v>
      </c>
      <c r="Q19" s="9">
        <v>1</v>
      </c>
      <c r="R19" s="9"/>
      <c r="S19" s="9"/>
      <c r="T19" s="9"/>
      <c r="U19" s="9">
        <v>2</v>
      </c>
      <c r="V19" s="10">
        <v>495</v>
      </c>
      <c r="W19" s="10">
        <f t="shared" si="0"/>
        <v>990</v>
      </c>
      <c r="X19" s="10">
        <f t="shared" si="3"/>
        <v>64.350000000000009</v>
      </c>
      <c r="Y19" s="10">
        <f t="shared" si="1"/>
        <v>128.70000000000002</v>
      </c>
      <c r="Z19" s="11">
        <f t="shared" si="4"/>
        <v>57.455357142857146</v>
      </c>
      <c r="AA19" s="11">
        <f t="shared" si="2"/>
        <v>114.91071428571429</v>
      </c>
    </row>
    <row r="20" spans="1:27" ht="212.1" customHeight="1" x14ac:dyDescent="0.45">
      <c r="A20" s="4"/>
      <c r="B20" s="4"/>
      <c r="C20" s="9" t="s">
        <v>39</v>
      </c>
      <c r="D20" s="9" t="s">
        <v>40</v>
      </c>
      <c r="E20" s="9" t="s">
        <v>53</v>
      </c>
      <c r="F20" s="9" t="s">
        <v>61</v>
      </c>
      <c r="G20" s="9" t="s">
        <v>62</v>
      </c>
      <c r="H20" s="9" t="s">
        <v>56</v>
      </c>
      <c r="I20" s="9" t="s">
        <v>57</v>
      </c>
      <c r="J20" s="9" t="s">
        <v>58</v>
      </c>
      <c r="K20" s="9" t="s">
        <v>47</v>
      </c>
      <c r="L20" s="9">
        <v>1</v>
      </c>
      <c r="M20" s="9"/>
      <c r="N20" s="9"/>
      <c r="O20" s="9">
        <v>1</v>
      </c>
      <c r="P20" s="9">
        <v>1</v>
      </c>
      <c r="Q20" s="9"/>
      <c r="R20" s="9"/>
      <c r="S20" s="9"/>
      <c r="T20" s="9"/>
      <c r="U20" s="9">
        <v>3</v>
      </c>
      <c r="V20" s="10">
        <v>495</v>
      </c>
      <c r="W20" s="10">
        <f t="shared" si="0"/>
        <v>1485</v>
      </c>
      <c r="X20" s="10">
        <f t="shared" si="3"/>
        <v>64.350000000000009</v>
      </c>
      <c r="Y20" s="10">
        <f t="shared" si="1"/>
        <v>193.05</v>
      </c>
      <c r="Z20" s="11">
        <f t="shared" si="4"/>
        <v>57.455357142857146</v>
      </c>
      <c r="AA20" s="11">
        <f t="shared" si="2"/>
        <v>172.36607142857144</v>
      </c>
    </row>
    <row r="21" spans="1:27" ht="212.1" customHeight="1" x14ac:dyDescent="0.45">
      <c r="A21" s="4"/>
      <c r="B21" s="4"/>
      <c r="C21" s="9" t="s">
        <v>39</v>
      </c>
      <c r="D21" s="9" t="s">
        <v>40</v>
      </c>
      <c r="E21" s="9" t="s">
        <v>53</v>
      </c>
      <c r="F21" s="9" t="s">
        <v>63</v>
      </c>
      <c r="G21" s="9" t="s">
        <v>64</v>
      </c>
      <c r="H21" s="9" t="s">
        <v>56</v>
      </c>
      <c r="I21" s="9" t="s">
        <v>65</v>
      </c>
      <c r="J21" s="9" t="s">
        <v>66</v>
      </c>
      <c r="K21" s="9" t="s">
        <v>47</v>
      </c>
      <c r="L21" s="9"/>
      <c r="M21" s="9"/>
      <c r="N21" s="9">
        <v>2</v>
      </c>
      <c r="O21" s="9"/>
      <c r="P21" s="9"/>
      <c r="Q21" s="9"/>
      <c r="R21" s="9"/>
      <c r="S21" s="9"/>
      <c r="T21" s="9"/>
      <c r="U21" s="9">
        <v>2</v>
      </c>
      <c r="V21" s="10">
        <v>321.3</v>
      </c>
      <c r="W21" s="10">
        <f t="shared" si="0"/>
        <v>642.6</v>
      </c>
      <c r="X21" s="10">
        <f t="shared" si="3"/>
        <v>41.769000000000005</v>
      </c>
      <c r="Y21" s="10">
        <f t="shared" si="1"/>
        <v>83.538000000000011</v>
      </c>
      <c r="Z21" s="11">
        <f t="shared" si="4"/>
        <v>37.293750000000003</v>
      </c>
      <c r="AA21" s="11">
        <f t="shared" si="2"/>
        <v>74.587500000000006</v>
      </c>
    </row>
    <row r="22" spans="1:27" ht="212.1" customHeight="1" x14ac:dyDescent="0.45">
      <c r="A22" s="4"/>
      <c r="B22" s="4"/>
      <c r="C22" s="9" t="s">
        <v>39</v>
      </c>
      <c r="D22" s="9" t="s">
        <v>40</v>
      </c>
      <c r="E22" s="9" t="s">
        <v>53</v>
      </c>
      <c r="F22" s="9" t="s">
        <v>67</v>
      </c>
      <c r="G22" s="9" t="s">
        <v>68</v>
      </c>
      <c r="H22" s="9" t="s">
        <v>69</v>
      </c>
      <c r="I22" s="9" t="s">
        <v>70</v>
      </c>
      <c r="J22" s="9" t="s">
        <v>71</v>
      </c>
      <c r="K22" s="9" t="s">
        <v>47</v>
      </c>
      <c r="L22" s="9"/>
      <c r="M22" s="9">
        <v>1</v>
      </c>
      <c r="N22" s="9">
        <v>1</v>
      </c>
      <c r="O22" s="9"/>
      <c r="P22" s="9"/>
      <c r="Q22" s="9"/>
      <c r="R22" s="9"/>
      <c r="S22" s="9"/>
      <c r="T22" s="9"/>
      <c r="U22" s="9">
        <v>2</v>
      </c>
      <c r="V22" s="10">
        <v>690</v>
      </c>
      <c r="W22" s="10">
        <f t="shared" si="0"/>
        <v>1380</v>
      </c>
      <c r="X22" s="10">
        <f t="shared" si="3"/>
        <v>89.7</v>
      </c>
      <c r="Y22" s="10">
        <f t="shared" si="1"/>
        <v>179.4</v>
      </c>
      <c r="Z22" s="11">
        <f t="shared" si="4"/>
        <v>80.089285714285708</v>
      </c>
      <c r="AA22" s="11">
        <f t="shared" si="2"/>
        <v>160.17857142857142</v>
      </c>
    </row>
    <row r="23" spans="1:27" ht="212.1" customHeight="1" x14ac:dyDescent="0.45">
      <c r="A23" s="4" t="s">
        <v>48</v>
      </c>
      <c r="B23" s="4"/>
      <c r="C23" s="9" t="s">
        <v>39</v>
      </c>
      <c r="D23" s="9" t="s">
        <v>40</v>
      </c>
      <c r="E23" s="9" t="s">
        <v>53</v>
      </c>
      <c r="F23" s="9" t="s">
        <v>72</v>
      </c>
      <c r="G23" s="9" t="s">
        <v>73</v>
      </c>
      <c r="H23" s="9" t="s">
        <v>74</v>
      </c>
      <c r="I23" s="9" t="s">
        <v>75</v>
      </c>
      <c r="J23" s="9" t="s">
        <v>71</v>
      </c>
      <c r="K23" s="9" t="s">
        <v>47</v>
      </c>
      <c r="L23" s="9"/>
      <c r="M23" s="9">
        <v>1</v>
      </c>
      <c r="N23" s="9"/>
      <c r="O23" s="9"/>
      <c r="P23" s="9"/>
      <c r="Q23" s="9"/>
      <c r="R23" s="9"/>
      <c r="S23" s="9"/>
      <c r="T23" s="9"/>
      <c r="U23" s="9">
        <v>1</v>
      </c>
      <c r="V23" s="10">
        <v>555</v>
      </c>
      <c r="W23" s="10">
        <f t="shared" si="0"/>
        <v>555</v>
      </c>
      <c r="X23" s="10">
        <f t="shared" si="3"/>
        <v>72.150000000000006</v>
      </c>
      <c r="Y23" s="10">
        <f t="shared" si="1"/>
        <v>72.150000000000006</v>
      </c>
      <c r="Z23" s="11">
        <f t="shared" si="4"/>
        <v>64.419642857142861</v>
      </c>
      <c r="AA23" s="11">
        <f t="shared" si="2"/>
        <v>64.419642857142861</v>
      </c>
    </row>
    <row r="24" spans="1:27" ht="212.1" customHeight="1" x14ac:dyDescent="0.45">
      <c r="A24" s="4"/>
      <c r="B24" s="4"/>
      <c r="C24" s="9" t="s">
        <v>39</v>
      </c>
      <c r="D24" s="9" t="s">
        <v>40</v>
      </c>
      <c r="E24" s="9" t="s">
        <v>53</v>
      </c>
      <c r="F24" s="9" t="s">
        <v>76</v>
      </c>
      <c r="G24" s="9" t="s">
        <v>77</v>
      </c>
      <c r="H24" s="9" t="s">
        <v>78</v>
      </c>
      <c r="I24" s="9" t="s">
        <v>79</v>
      </c>
      <c r="J24" s="9" t="s">
        <v>71</v>
      </c>
      <c r="K24" s="9" t="s">
        <v>47</v>
      </c>
      <c r="L24" s="9"/>
      <c r="M24" s="9"/>
      <c r="N24" s="9">
        <v>1</v>
      </c>
      <c r="O24" s="9"/>
      <c r="P24" s="9"/>
      <c r="Q24" s="9"/>
      <c r="R24" s="9"/>
      <c r="S24" s="9"/>
      <c r="T24" s="9"/>
      <c r="U24" s="9">
        <v>1</v>
      </c>
      <c r="V24" s="10">
        <v>730</v>
      </c>
      <c r="W24" s="10">
        <f t="shared" si="0"/>
        <v>730</v>
      </c>
      <c r="X24" s="10">
        <f t="shared" si="3"/>
        <v>94.9</v>
      </c>
      <c r="Y24" s="10">
        <f t="shared" si="1"/>
        <v>94.9</v>
      </c>
      <c r="Z24" s="11">
        <f t="shared" si="4"/>
        <v>84.732142857142861</v>
      </c>
      <c r="AA24" s="11">
        <f t="shared" si="2"/>
        <v>84.732142857142861</v>
      </c>
    </row>
    <row r="25" spans="1:27" ht="212.1" customHeight="1" x14ac:dyDescent="0.45">
      <c r="A25" s="4" t="s">
        <v>48</v>
      </c>
      <c r="B25" s="4"/>
      <c r="C25" s="9" t="s">
        <v>39</v>
      </c>
      <c r="D25" s="9" t="s">
        <v>40</v>
      </c>
      <c r="E25" s="9" t="s">
        <v>53</v>
      </c>
      <c r="F25" s="9" t="s">
        <v>80</v>
      </c>
      <c r="G25" s="9" t="s">
        <v>81</v>
      </c>
      <c r="H25" s="9" t="s">
        <v>82</v>
      </c>
      <c r="I25" s="9" t="s">
        <v>75</v>
      </c>
      <c r="J25" s="9" t="s">
        <v>71</v>
      </c>
      <c r="K25" s="9" t="s">
        <v>47</v>
      </c>
      <c r="L25" s="9"/>
      <c r="M25" s="9">
        <v>1</v>
      </c>
      <c r="N25" s="9"/>
      <c r="O25" s="9"/>
      <c r="P25" s="9"/>
      <c r="Q25" s="9"/>
      <c r="R25" s="9"/>
      <c r="S25" s="9"/>
      <c r="T25" s="9"/>
      <c r="U25" s="9">
        <v>1</v>
      </c>
      <c r="V25" s="10">
        <v>555</v>
      </c>
      <c r="W25" s="10">
        <f t="shared" si="0"/>
        <v>555</v>
      </c>
      <c r="X25" s="10">
        <f t="shared" si="3"/>
        <v>72.150000000000006</v>
      </c>
      <c r="Y25" s="10">
        <f t="shared" si="1"/>
        <v>72.150000000000006</v>
      </c>
      <c r="Z25" s="11">
        <f t="shared" si="4"/>
        <v>64.419642857142861</v>
      </c>
      <c r="AA25" s="11">
        <f t="shared" si="2"/>
        <v>64.419642857142861</v>
      </c>
    </row>
    <row r="26" spans="1:27" ht="212.1" customHeight="1" x14ac:dyDescent="0.45">
      <c r="A26" s="4"/>
      <c r="B26" s="4"/>
      <c r="C26" s="9" t="s">
        <v>39</v>
      </c>
      <c r="D26" s="9" t="s">
        <v>40</v>
      </c>
      <c r="E26" s="9" t="s">
        <v>53</v>
      </c>
      <c r="F26" s="9" t="s">
        <v>83</v>
      </c>
      <c r="G26" s="9" t="s">
        <v>81</v>
      </c>
      <c r="H26" s="9" t="s">
        <v>84</v>
      </c>
      <c r="I26" s="9" t="s">
        <v>70</v>
      </c>
      <c r="J26" s="9" t="s">
        <v>71</v>
      </c>
      <c r="K26" s="9" t="s">
        <v>47</v>
      </c>
      <c r="L26" s="9">
        <v>1</v>
      </c>
      <c r="M26" s="9">
        <v>2</v>
      </c>
      <c r="N26" s="9">
        <v>2</v>
      </c>
      <c r="O26" s="9">
        <v>1</v>
      </c>
      <c r="P26" s="9"/>
      <c r="Q26" s="9"/>
      <c r="R26" s="9"/>
      <c r="S26" s="9"/>
      <c r="T26" s="9"/>
      <c r="U26" s="9">
        <v>6</v>
      </c>
      <c r="V26" s="10">
        <v>660</v>
      </c>
      <c r="W26" s="10">
        <f t="shared" si="0"/>
        <v>3960</v>
      </c>
      <c r="X26" s="10">
        <f t="shared" si="3"/>
        <v>85.8</v>
      </c>
      <c r="Y26" s="10">
        <f t="shared" si="1"/>
        <v>514.79999999999995</v>
      </c>
      <c r="Z26" s="11">
        <f t="shared" si="4"/>
        <v>76.607142857142847</v>
      </c>
      <c r="AA26" s="11">
        <f t="shared" si="2"/>
        <v>459.64285714285711</v>
      </c>
    </row>
    <row r="27" spans="1:27" ht="212.1" customHeight="1" x14ac:dyDescent="0.45">
      <c r="A27" s="4"/>
      <c r="B27" s="4"/>
      <c r="C27" s="9" t="s">
        <v>39</v>
      </c>
      <c r="D27" s="9" t="s">
        <v>40</v>
      </c>
      <c r="E27" s="9" t="s">
        <v>53</v>
      </c>
      <c r="F27" s="9" t="s">
        <v>85</v>
      </c>
      <c r="G27" s="9" t="s">
        <v>81</v>
      </c>
      <c r="H27" s="9" t="s">
        <v>84</v>
      </c>
      <c r="I27" s="9" t="s">
        <v>70</v>
      </c>
      <c r="J27" s="9" t="s">
        <v>71</v>
      </c>
      <c r="K27" s="9" t="s">
        <v>47</v>
      </c>
      <c r="L27" s="9"/>
      <c r="M27" s="9">
        <v>1</v>
      </c>
      <c r="N27" s="9">
        <v>3</v>
      </c>
      <c r="O27" s="9"/>
      <c r="P27" s="9"/>
      <c r="Q27" s="9"/>
      <c r="R27" s="9"/>
      <c r="S27" s="9"/>
      <c r="T27" s="9"/>
      <c r="U27" s="9">
        <v>4</v>
      </c>
      <c r="V27" s="10">
        <v>690</v>
      </c>
      <c r="W27" s="10">
        <f t="shared" si="0"/>
        <v>2760</v>
      </c>
      <c r="X27" s="10">
        <f t="shared" si="3"/>
        <v>89.7</v>
      </c>
      <c r="Y27" s="10">
        <f t="shared" si="1"/>
        <v>358.8</v>
      </c>
      <c r="Z27" s="11">
        <f t="shared" si="4"/>
        <v>80.089285714285708</v>
      </c>
      <c r="AA27" s="11">
        <f t="shared" si="2"/>
        <v>320.35714285714283</v>
      </c>
    </row>
    <row r="28" spans="1:27" ht="212.1" customHeight="1" x14ac:dyDescent="0.45">
      <c r="A28" s="4" t="s">
        <v>86</v>
      </c>
      <c r="B28" s="4"/>
      <c r="C28" s="9" t="s">
        <v>39</v>
      </c>
      <c r="D28" s="9" t="s">
        <v>40</v>
      </c>
      <c r="E28" s="9" t="s">
        <v>53</v>
      </c>
      <c r="F28" s="9" t="s">
        <v>87</v>
      </c>
      <c r="G28" s="9" t="s">
        <v>88</v>
      </c>
      <c r="H28" s="9" t="s">
        <v>89</v>
      </c>
      <c r="I28" s="9" t="s">
        <v>56</v>
      </c>
      <c r="J28" s="9" t="s">
        <v>90</v>
      </c>
      <c r="K28" s="9" t="s">
        <v>47</v>
      </c>
      <c r="L28" s="9"/>
      <c r="M28" s="9">
        <v>1</v>
      </c>
      <c r="N28" s="9"/>
      <c r="O28" s="9"/>
      <c r="P28" s="9"/>
      <c r="Q28" s="9"/>
      <c r="R28" s="9"/>
      <c r="S28" s="9"/>
      <c r="T28" s="9"/>
      <c r="U28" s="9">
        <v>1</v>
      </c>
      <c r="V28" s="10">
        <v>454</v>
      </c>
      <c r="W28" s="10">
        <f t="shared" si="0"/>
        <v>454</v>
      </c>
      <c r="X28" s="10">
        <f t="shared" si="3"/>
        <v>59.02</v>
      </c>
      <c r="Y28" s="10">
        <f t="shared" si="1"/>
        <v>59.02</v>
      </c>
      <c r="Z28" s="11">
        <f t="shared" si="4"/>
        <v>52.696428571428569</v>
      </c>
      <c r="AA28" s="11">
        <f t="shared" si="2"/>
        <v>52.696428571428569</v>
      </c>
    </row>
    <row r="29" spans="1:27" ht="212.1" customHeight="1" x14ac:dyDescent="0.45">
      <c r="A29" s="4"/>
      <c r="B29" s="4"/>
      <c r="C29" s="9" t="s">
        <v>39</v>
      </c>
      <c r="D29" s="9" t="s">
        <v>40</v>
      </c>
      <c r="E29" s="9" t="s">
        <v>53</v>
      </c>
      <c r="F29" s="9" t="s">
        <v>91</v>
      </c>
      <c r="G29" s="9" t="s">
        <v>92</v>
      </c>
      <c r="H29" s="9" t="s">
        <v>93</v>
      </c>
      <c r="I29" s="9" t="s">
        <v>70</v>
      </c>
      <c r="J29" s="9" t="s">
        <v>71</v>
      </c>
      <c r="K29" s="9" t="s">
        <v>47</v>
      </c>
      <c r="L29" s="9">
        <v>1</v>
      </c>
      <c r="M29" s="9"/>
      <c r="N29" s="9"/>
      <c r="O29" s="9">
        <v>1</v>
      </c>
      <c r="P29" s="9"/>
      <c r="Q29" s="9"/>
      <c r="R29" s="9"/>
      <c r="S29" s="9"/>
      <c r="T29" s="9"/>
      <c r="U29" s="9">
        <v>2</v>
      </c>
      <c r="V29" s="10">
        <v>660</v>
      </c>
      <c r="W29" s="10">
        <f t="shared" si="0"/>
        <v>1320</v>
      </c>
      <c r="X29" s="10">
        <f t="shared" si="3"/>
        <v>85.8</v>
      </c>
      <c r="Y29" s="10">
        <f t="shared" si="1"/>
        <v>171.6</v>
      </c>
      <c r="Z29" s="11">
        <f t="shared" si="4"/>
        <v>76.607142857142847</v>
      </c>
      <c r="AA29" s="11">
        <f t="shared" si="2"/>
        <v>153.21428571428569</v>
      </c>
    </row>
    <row r="30" spans="1:27" ht="212.1" customHeight="1" x14ac:dyDescent="0.45">
      <c r="A30" s="4"/>
      <c r="B30" s="4"/>
      <c r="C30" s="9" t="s">
        <v>39</v>
      </c>
      <c r="D30" s="9" t="s">
        <v>40</v>
      </c>
      <c r="E30" s="9" t="s">
        <v>53</v>
      </c>
      <c r="F30" s="9" t="s">
        <v>94</v>
      </c>
      <c r="G30" s="9" t="s">
        <v>92</v>
      </c>
      <c r="H30" s="9" t="s">
        <v>95</v>
      </c>
      <c r="I30" s="9" t="s">
        <v>96</v>
      </c>
      <c r="J30" s="9" t="s">
        <v>97</v>
      </c>
      <c r="K30" s="9" t="s">
        <v>47</v>
      </c>
      <c r="L30" s="9"/>
      <c r="M30" s="9"/>
      <c r="N30" s="9">
        <v>1</v>
      </c>
      <c r="O30" s="9">
        <v>1</v>
      </c>
      <c r="P30" s="9"/>
      <c r="Q30" s="9"/>
      <c r="R30" s="9"/>
      <c r="S30" s="9"/>
      <c r="T30" s="9"/>
      <c r="U30" s="9">
        <v>2</v>
      </c>
      <c r="V30" s="10">
        <v>405</v>
      </c>
      <c r="W30" s="10">
        <f t="shared" si="0"/>
        <v>810</v>
      </c>
      <c r="X30" s="10">
        <f t="shared" si="3"/>
        <v>52.65</v>
      </c>
      <c r="Y30" s="10">
        <f t="shared" si="1"/>
        <v>105.3</v>
      </c>
      <c r="Z30" s="11">
        <f t="shared" si="4"/>
        <v>47.008928571428562</v>
      </c>
      <c r="AA30" s="11">
        <f t="shared" si="2"/>
        <v>94.017857142857125</v>
      </c>
    </row>
    <row r="31" spans="1:27" ht="212.1" customHeight="1" x14ac:dyDescent="0.45">
      <c r="A31" s="4"/>
      <c r="B31" s="4"/>
      <c r="C31" s="9" t="s">
        <v>39</v>
      </c>
      <c r="D31" s="9" t="s">
        <v>40</v>
      </c>
      <c r="E31" s="9" t="s">
        <v>41</v>
      </c>
      <c r="F31" s="9" t="s">
        <v>98</v>
      </c>
      <c r="G31" s="9" t="s">
        <v>92</v>
      </c>
      <c r="H31" s="9" t="s">
        <v>99</v>
      </c>
      <c r="I31" s="9" t="s">
        <v>100</v>
      </c>
      <c r="J31" s="9" t="s">
        <v>97</v>
      </c>
      <c r="K31" s="9" t="s">
        <v>47</v>
      </c>
      <c r="L31" s="9"/>
      <c r="M31" s="9">
        <v>2</v>
      </c>
      <c r="N31" s="9"/>
      <c r="O31" s="9"/>
      <c r="P31" s="9">
        <v>1</v>
      </c>
      <c r="Q31" s="9"/>
      <c r="R31" s="9"/>
      <c r="S31" s="9"/>
      <c r="T31" s="9"/>
      <c r="U31" s="9">
        <v>3</v>
      </c>
      <c r="V31" s="10">
        <v>483</v>
      </c>
      <c r="W31" s="10">
        <f t="shared" si="0"/>
        <v>1449</v>
      </c>
      <c r="X31" s="10">
        <f t="shared" si="3"/>
        <v>62.79</v>
      </c>
      <c r="Y31" s="10">
        <f t="shared" si="1"/>
        <v>188.37</v>
      </c>
      <c r="Z31" s="11">
        <f t="shared" si="4"/>
        <v>56.062499999999993</v>
      </c>
      <c r="AA31" s="11">
        <f t="shared" si="2"/>
        <v>168.18749999999997</v>
      </c>
    </row>
    <row r="32" spans="1:27" ht="212.1" customHeight="1" x14ac:dyDescent="0.45">
      <c r="A32" s="4" t="s">
        <v>48</v>
      </c>
      <c r="B32" s="4"/>
      <c r="C32" s="9" t="s">
        <v>39</v>
      </c>
      <c r="D32" s="9" t="s">
        <v>40</v>
      </c>
      <c r="E32" s="9" t="s">
        <v>53</v>
      </c>
      <c r="F32" s="9" t="s">
        <v>101</v>
      </c>
      <c r="G32" s="9" t="s">
        <v>102</v>
      </c>
      <c r="H32" s="9" t="s">
        <v>103</v>
      </c>
      <c r="I32" s="9" t="s">
        <v>79</v>
      </c>
      <c r="J32" s="9" t="s">
        <v>71</v>
      </c>
      <c r="K32" s="9" t="s">
        <v>47</v>
      </c>
      <c r="L32" s="9"/>
      <c r="M32" s="9"/>
      <c r="N32" s="9">
        <v>1</v>
      </c>
      <c r="O32" s="9"/>
      <c r="P32" s="9"/>
      <c r="Q32" s="9"/>
      <c r="R32" s="9"/>
      <c r="S32" s="9"/>
      <c r="T32" s="9"/>
      <c r="U32" s="9">
        <v>1</v>
      </c>
      <c r="V32" s="10">
        <v>730</v>
      </c>
      <c r="W32" s="10">
        <f t="shared" si="0"/>
        <v>730</v>
      </c>
      <c r="X32" s="10">
        <f t="shared" si="3"/>
        <v>94.9</v>
      </c>
      <c r="Y32" s="10">
        <f t="shared" si="1"/>
        <v>94.9</v>
      </c>
      <c r="Z32" s="11">
        <f t="shared" si="4"/>
        <v>84.732142857142861</v>
      </c>
      <c r="AA32" s="11">
        <f t="shared" si="2"/>
        <v>84.732142857142861</v>
      </c>
    </row>
    <row r="33" spans="1:27" ht="212.1" customHeight="1" x14ac:dyDescent="0.45">
      <c r="A33" s="4"/>
      <c r="B33" s="4"/>
      <c r="C33" s="9" t="s">
        <v>39</v>
      </c>
      <c r="D33" s="9" t="s">
        <v>40</v>
      </c>
      <c r="E33" s="9" t="s">
        <v>41</v>
      </c>
      <c r="F33" s="9" t="s">
        <v>104</v>
      </c>
      <c r="G33" s="9" t="s">
        <v>105</v>
      </c>
      <c r="H33" s="9" t="s">
        <v>106</v>
      </c>
      <c r="I33" s="9" t="s">
        <v>65</v>
      </c>
      <c r="J33" s="9" t="s">
        <v>65</v>
      </c>
      <c r="K33" s="9" t="s">
        <v>65</v>
      </c>
      <c r="L33" s="9"/>
      <c r="M33" s="9"/>
      <c r="N33" s="9">
        <v>1</v>
      </c>
      <c r="O33" s="9"/>
      <c r="P33" s="9"/>
      <c r="Q33" s="9"/>
      <c r="R33" s="9"/>
      <c r="S33" s="9"/>
      <c r="T33" s="9"/>
      <c r="U33" s="9">
        <v>1</v>
      </c>
      <c r="V33" s="10">
        <v>677.5</v>
      </c>
      <c r="W33" s="10">
        <f t="shared" si="0"/>
        <v>677.5</v>
      </c>
      <c r="X33" s="10">
        <f t="shared" si="3"/>
        <v>88.075000000000003</v>
      </c>
      <c r="Y33" s="10">
        <f t="shared" si="1"/>
        <v>88.075000000000003</v>
      </c>
      <c r="Z33" s="11">
        <f t="shared" si="4"/>
        <v>78.638392857142847</v>
      </c>
      <c r="AA33" s="11">
        <f t="shared" si="2"/>
        <v>78.638392857142847</v>
      </c>
    </row>
    <row r="34" spans="1:27" ht="212.1" customHeight="1" x14ac:dyDescent="0.45">
      <c r="A34" s="4"/>
      <c r="B34" s="4"/>
      <c r="C34" s="9" t="s">
        <v>39</v>
      </c>
      <c r="D34" s="9" t="s">
        <v>40</v>
      </c>
      <c r="E34" s="9" t="s">
        <v>41</v>
      </c>
      <c r="F34" s="9" t="s">
        <v>107</v>
      </c>
      <c r="G34" s="9" t="s">
        <v>92</v>
      </c>
      <c r="H34" s="9" t="s">
        <v>108</v>
      </c>
      <c r="I34" s="9" t="s">
        <v>45</v>
      </c>
      <c r="J34" s="9" t="s">
        <v>58</v>
      </c>
      <c r="K34" s="9" t="s">
        <v>47</v>
      </c>
      <c r="L34" s="9"/>
      <c r="M34" s="9">
        <v>2</v>
      </c>
      <c r="N34" s="9">
        <v>1</v>
      </c>
      <c r="O34" s="9">
        <v>1</v>
      </c>
      <c r="P34" s="9">
        <v>2</v>
      </c>
      <c r="Q34" s="9">
        <v>1</v>
      </c>
      <c r="R34" s="9"/>
      <c r="S34" s="9"/>
      <c r="T34" s="9"/>
      <c r="U34" s="9">
        <v>7</v>
      </c>
      <c r="V34" s="10">
        <v>720</v>
      </c>
      <c r="W34" s="10">
        <f t="shared" si="0"/>
        <v>5040</v>
      </c>
      <c r="X34" s="10">
        <f t="shared" si="3"/>
        <v>93.600000000000009</v>
      </c>
      <c r="Y34" s="10">
        <f t="shared" si="1"/>
        <v>655.20000000000005</v>
      </c>
      <c r="Z34" s="11">
        <f t="shared" si="4"/>
        <v>83.571428571428569</v>
      </c>
      <c r="AA34" s="11">
        <f t="shared" si="2"/>
        <v>585</v>
      </c>
    </row>
    <row r="35" spans="1:27" ht="212.1" customHeight="1" x14ac:dyDescent="0.45">
      <c r="A35" s="4"/>
      <c r="B35" s="4"/>
      <c r="C35" s="9" t="s">
        <v>39</v>
      </c>
      <c r="D35" s="9" t="s">
        <v>40</v>
      </c>
      <c r="E35" s="9" t="s">
        <v>41</v>
      </c>
      <c r="F35" s="9" t="s">
        <v>109</v>
      </c>
      <c r="G35" s="9" t="s">
        <v>110</v>
      </c>
      <c r="H35" s="9" t="s">
        <v>108</v>
      </c>
      <c r="I35" s="9" t="s">
        <v>45</v>
      </c>
      <c r="J35" s="9" t="s">
        <v>58</v>
      </c>
      <c r="K35" s="9" t="s">
        <v>47</v>
      </c>
      <c r="L35" s="9">
        <v>1</v>
      </c>
      <c r="M35" s="9">
        <v>1</v>
      </c>
      <c r="N35" s="9">
        <v>1</v>
      </c>
      <c r="O35" s="9">
        <v>3</v>
      </c>
      <c r="P35" s="9"/>
      <c r="Q35" s="9"/>
      <c r="R35" s="9"/>
      <c r="S35" s="9"/>
      <c r="T35" s="9"/>
      <c r="U35" s="9">
        <v>6</v>
      </c>
      <c r="V35" s="10">
        <v>720</v>
      </c>
      <c r="W35" s="10">
        <f t="shared" si="0"/>
        <v>4320</v>
      </c>
      <c r="X35" s="10">
        <f t="shared" si="3"/>
        <v>93.600000000000009</v>
      </c>
      <c r="Y35" s="10">
        <f t="shared" si="1"/>
        <v>561.6</v>
      </c>
      <c r="Z35" s="11">
        <f t="shared" si="4"/>
        <v>83.571428571428569</v>
      </c>
      <c r="AA35" s="11">
        <f t="shared" si="2"/>
        <v>501.42857142857144</v>
      </c>
    </row>
    <row r="36" spans="1:27" ht="212.1" customHeight="1" x14ac:dyDescent="0.45">
      <c r="A36" s="4"/>
      <c r="B36" s="4"/>
      <c r="C36" s="9" t="s">
        <v>39</v>
      </c>
      <c r="D36" s="9" t="s">
        <v>40</v>
      </c>
      <c r="E36" s="9" t="s">
        <v>41</v>
      </c>
      <c r="F36" s="9" t="s">
        <v>111</v>
      </c>
      <c r="G36" s="9" t="s">
        <v>62</v>
      </c>
      <c r="H36" s="9" t="s">
        <v>108</v>
      </c>
      <c r="I36" s="9" t="s">
        <v>45</v>
      </c>
      <c r="J36" s="9" t="s">
        <v>58</v>
      </c>
      <c r="K36" s="9" t="s">
        <v>47</v>
      </c>
      <c r="L36" s="9">
        <v>1</v>
      </c>
      <c r="M36" s="9"/>
      <c r="N36" s="9">
        <v>1</v>
      </c>
      <c r="O36" s="9">
        <v>1</v>
      </c>
      <c r="P36" s="9"/>
      <c r="Q36" s="9">
        <v>1</v>
      </c>
      <c r="R36" s="9"/>
      <c r="S36" s="9"/>
      <c r="T36" s="9"/>
      <c r="U36" s="9">
        <v>4</v>
      </c>
      <c r="V36" s="10">
        <v>720</v>
      </c>
      <c r="W36" s="10">
        <f t="shared" si="0"/>
        <v>2880</v>
      </c>
      <c r="X36" s="10">
        <f t="shared" si="3"/>
        <v>93.600000000000009</v>
      </c>
      <c r="Y36" s="10">
        <f t="shared" si="1"/>
        <v>374.40000000000003</v>
      </c>
      <c r="Z36" s="11">
        <f t="shared" si="4"/>
        <v>83.571428571428569</v>
      </c>
      <c r="AA36" s="11">
        <f t="shared" si="2"/>
        <v>334.28571428571428</v>
      </c>
    </row>
    <row r="37" spans="1:27" ht="212.1" customHeight="1" x14ac:dyDescent="0.45">
      <c r="A37" s="4"/>
      <c r="B37" s="4"/>
      <c r="C37" s="9" t="s">
        <v>39</v>
      </c>
      <c r="D37" s="9" t="s">
        <v>40</v>
      </c>
      <c r="E37" s="9" t="s">
        <v>41</v>
      </c>
      <c r="F37" s="9" t="s">
        <v>112</v>
      </c>
      <c r="G37" s="9" t="s">
        <v>113</v>
      </c>
      <c r="H37" s="9" t="s">
        <v>108</v>
      </c>
      <c r="I37" s="9" t="s">
        <v>45</v>
      </c>
      <c r="J37" s="9" t="s">
        <v>58</v>
      </c>
      <c r="K37" s="9" t="s">
        <v>47</v>
      </c>
      <c r="L37" s="9"/>
      <c r="M37" s="9">
        <v>1</v>
      </c>
      <c r="N37" s="9"/>
      <c r="O37" s="9"/>
      <c r="P37" s="9">
        <v>1</v>
      </c>
      <c r="Q37" s="9">
        <v>1</v>
      </c>
      <c r="R37" s="9"/>
      <c r="S37" s="9"/>
      <c r="T37" s="9"/>
      <c r="U37" s="9">
        <v>3</v>
      </c>
      <c r="V37" s="10">
        <v>720</v>
      </c>
      <c r="W37" s="10">
        <f t="shared" si="0"/>
        <v>2160</v>
      </c>
      <c r="X37" s="10">
        <f t="shared" si="3"/>
        <v>93.600000000000009</v>
      </c>
      <c r="Y37" s="10">
        <f t="shared" si="1"/>
        <v>280.8</v>
      </c>
      <c r="Z37" s="11">
        <f t="shared" si="4"/>
        <v>83.571428571428569</v>
      </c>
      <c r="AA37" s="11">
        <f t="shared" si="2"/>
        <v>250.71428571428572</v>
      </c>
    </row>
    <row r="38" spans="1:27" ht="212.1" customHeight="1" x14ac:dyDescent="0.45">
      <c r="A38" s="4"/>
      <c r="B38" s="4"/>
      <c r="C38" s="9" t="s">
        <v>39</v>
      </c>
      <c r="D38" s="9" t="s">
        <v>40</v>
      </c>
      <c r="E38" s="9" t="s">
        <v>41</v>
      </c>
      <c r="F38" s="9" t="s">
        <v>114</v>
      </c>
      <c r="G38" s="9" t="s">
        <v>115</v>
      </c>
      <c r="H38" s="9" t="s">
        <v>116</v>
      </c>
      <c r="I38" s="9" t="s">
        <v>45</v>
      </c>
      <c r="J38" s="9" t="s">
        <v>58</v>
      </c>
      <c r="K38" s="9" t="s">
        <v>47</v>
      </c>
      <c r="L38" s="9"/>
      <c r="M38" s="9">
        <v>1</v>
      </c>
      <c r="N38" s="9">
        <v>2</v>
      </c>
      <c r="O38" s="9"/>
      <c r="P38" s="9"/>
      <c r="Q38" s="9">
        <v>1</v>
      </c>
      <c r="R38" s="9"/>
      <c r="S38" s="9"/>
      <c r="T38" s="9"/>
      <c r="U38" s="9">
        <v>4</v>
      </c>
      <c r="V38" s="10">
        <v>625</v>
      </c>
      <c r="W38" s="10">
        <f t="shared" si="0"/>
        <v>2500</v>
      </c>
      <c r="X38" s="10">
        <f t="shared" si="3"/>
        <v>81.25</v>
      </c>
      <c r="Y38" s="10">
        <f t="shared" si="1"/>
        <v>325</v>
      </c>
      <c r="Z38" s="11">
        <f t="shared" si="4"/>
        <v>72.544642857142847</v>
      </c>
      <c r="AA38" s="11">
        <f t="shared" si="2"/>
        <v>290.17857142857139</v>
      </c>
    </row>
    <row r="39" spans="1:27" ht="212.1" customHeight="1" x14ac:dyDescent="0.45">
      <c r="A39" s="4"/>
      <c r="B39" s="4"/>
      <c r="C39" s="9" t="s">
        <v>39</v>
      </c>
      <c r="D39" s="9" t="s">
        <v>40</v>
      </c>
      <c r="E39" s="9" t="s">
        <v>41</v>
      </c>
      <c r="F39" s="9" t="s">
        <v>117</v>
      </c>
      <c r="G39" s="9" t="s">
        <v>92</v>
      </c>
      <c r="H39" s="9" t="s">
        <v>116</v>
      </c>
      <c r="I39" s="9" t="s">
        <v>45</v>
      </c>
      <c r="J39" s="9" t="s">
        <v>58</v>
      </c>
      <c r="K39" s="9" t="s">
        <v>47</v>
      </c>
      <c r="L39" s="9"/>
      <c r="M39" s="9">
        <v>2</v>
      </c>
      <c r="N39" s="9">
        <v>1</v>
      </c>
      <c r="O39" s="9"/>
      <c r="P39" s="9"/>
      <c r="Q39" s="9"/>
      <c r="R39" s="9"/>
      <c r="S39" s="9"/>
      <c r="T39" s="9"/>
      <c r="U39" s="9">
        <v>3</v>
      </c>
      <c r="V39" s="10">
        <v>625</v>
      </c>
      <c r="W39" s="10">
        <f t="shared" si="0"/>
        <v>1875</v>
      </c>
      <c r="X39" s="10">
        <f t="shared" si="3"/>
        <v>81.25</v>
      </c>
      <c r="Y39" s="10">
        <f t="shared" si="1"/>
        <v>243.75</v>
      </c>
      <c r="Z39" s="11">
        <f t="shared" si="4"/>
        <v>72.544642857142847</v>
      </c>
      <c r="AA39" s="11">
        <f t="shared" si="2"/>
        <v>217.63392857142856</v>
      </c>
    </row>
    <row r="40" spans="1:27" ht="212.1" customHeight="1" x14ac:dyDescent="0.45">
      <c r="A40" s="4"/>
      <c r="B40" s="4"/>
      <c r="C40" s="9" t="s">
        <v>39</v>
      </c>
      <c r="D40" s="9" t="s">
        <v>40</v>
      </c>
      <c r="E40" s="9" t="s">
        <v>41</v>
      </c>
      <c r="F40" s="9" t="s">
        <v>118</v>
      </c>
      <c r="G40" s="9" t="s">
        <v>110</v>
      </c>
      <c r="H40" s="9" t="s">
        <v>116</v>
      </c>
      <c r="I40" s="9" t="s">
        <v>45</v>
      </c>
      <c r="J40" s="9" t="s">
        <v>58</v>
      </c>
      <c r="K40" s="9" t="s">
        <v>47</v>
      </c>
      <c r="L40" s="9"/>
      <c r="M40" s="9">
        <v>1</v>
      </c>
      <c r="N40" s="9">
        <v>1</v>
      </c>
      <c r="O40" s="9"/>
      <c r="P40" s="9">
        <v>1</v>
      </c>
      <c r="Q40" s="9"/>
      <c r="R40" s="9"/>
      <c r="S40" s="9"/>
      <c r="T40" s="9"/>
      <c r="U40" s="9">
        <v>3</v>
      </c>
      <c r="V40" s="10">
        <v>625</v>
      </c>
      <c r="W40" s="10">
        <f t="shared" si="0"/>
        <v>1875</v>
      </c>
      <c r="X40" s="10">
        <f t="shared" si="3"/>
        <v>81.25</v>
      </c>
      <c r="Y40" s="10">
        <f t="shared" si="1"/>
        <v>243.75</v>
      </c>
      <c r="Z40" s="11">
        <f t="shared" si="4"/>
        <v>72.544642857142847</v>
      </c>
      <c r="AA40" s="11">
        <f t="shared" si="2"/>
        <v>217.63392857142856</v>
      </c>
    </row>
    <row r="41" spans="1:27" ht="212.1" customHeight="1" x14ac:dyDescent="0.45">
      <c r="A41" s="4"/>
      <c r="B41" s="4"/>
      <c r="C41" s="9" t="s">
        <v>39</v>
      </c>
      <c r="D41" s="9" t="s">
        <v>40</v>
      </c>
      <c r="E41" s="9" t="s">
        <v>41</v>
      </c>
      <c r="F41" s="9" t="s">
        <v>119</v>
      </c>
      <c r="G41" s="9" t="s">
        <v>62</v>
      </c>
      <c r="H41" s="9" t="s">
        <v>116</v>
      </c>
      <c r="I41" s="9" t="s">
        <v>45</v>
      </c>
      <c r="J41" s="9" t="s">
        <v>58</v>
      </c>
      <c r="K41" s="9" t="s">
        <v>47</v>
      </c>
      <c r="L41" s="9">
        <v>1</v>
      </c>
      <c r="M41" s="9">
        <v>1</v>
      </c>
      <c r="N41" s="9"/>
      <c r="O41" s="9"/>
      <c r="P41" s="9">
        <v>1</v>
      </c>
      <c r="Q41" s="9"/>
      <c r="R41" s="9"/>
      <c r="S41" s="9"/>
      <c r="T41" s="9"/>
      <c r="U41" s="9">
        <v>3</v>
      </c>
      <c r="V41" s="10">
        <v>625</v>
      </c>
      <c r="W41" s="10">
        <f t="shared" si="0"/>
        <v>1875</v>
      </c>
      <c r="X41" s="10">
        <f t="shared" si="3"/>
        <v>81.25</v>
      </c>
      <c r="Y41" s="10">
        <f t="shared" si="1"/>
        <v>243.75</v>
      </c>
      <c r="Z41" s="11">
        <f t="shared" si="4"/>
        <v>72.544642857142847</v>
      </c>
      <c r="AA41" s="11">
        <f t="shared" si="2"/>
        <v>217.63392857142856</v>
      </c>
    </row>
    <row r="42" spans="1:27" ht="212.1" customHeight="1" x14ac:dyDescent="0.45">
      <c r="A42" s="4"/>
      <c r="B42" s="4"/>
      <c r="C42" s="9" t="s">
        <v>39</v>
      </c>
      <c r="D42" s="9" t="s">
        <v>40</v>
      </c>
      <c r="E42" s="9" t="s">
        <v>41</v>
      </c>
      <c r="F42" s="9" t="s">
        <v>120</v>
      </c>
      <c r="G42" s="9" t="s">
        <v>121</v>
      </c>
      <c r="H42" s="9" t="s">
        <v>116</v>
      </c>
      <c r="I42" s="9" t="s">
        <v>45</v>
      </c>
      <c r="J42" s="9" t="s">
        <v>122</v>
      </c>
      <c r="K42" s="9" t="s">
        <v>47</v>
      </c>
      <c r="L42" s="9"/>
      <c r="M42" s="9"/>
      <c r="N42" s="9"/>
      <c r="O42" s="9"/>
      <c r="P42" s="9"/>
      <c r="Q42" s="9">
        <v>1</v>
      </c>
      <c r="R42" s="9"/>
      <c r="S42" s="9"/>
      <c r="T42" s="9"/>
      <c r="U42" s="9">
        <v>1</v>
      </c>
      <c r="V42" s="10">
        <v>590</v>
      </c>
      <c r="W42" s="10">
        <f t="shared" si="0"/>
        <v>590</v>
      </c>
      <c r="X42" s="10">
        <f t="shared" si="3"/>
        <v>76.7</v>
      </c>
      <c r="Y42" s="10">
        <f t="shared" si="1"/>
        <v>76.7</v>
      </c>
      <c r="Z42" s="11">
        <f t="shared" si="4"/>
        <v>68.482142857142847</v>
      </c>
      <c r="AA42" s="11">
        <f t="shared" si="2"/>
        <v>68.482142857142847</v>
      </c>
    </row>
    <row r="43" spans="1:27" ht="212.1" customHeight="1" x14ac:dyDescent="0.45">
      <c r="A43" s="4" t="s">
        <v>86</v>
      </c>
      <c r="B43" s="4"/>
      <c r="C43" s="9" t="s">
        <v>39</v>
      </c>
      <c r="D43" s="9" t="s">
        <v>40</v>
      </c>
      <c r="E43" s="9" t="s">
        <v>41</v>
      </c>
      <c r="F43" s="9" t="s">
        <v>123</v>
      </c>
      <c r="G43" s="9" t="s">
        <v>124</v>
      </c>
      <c r="H43" s="9" t="s">
        <v>125</v>
      </c>
      <c r="I43" s="9" t="s">
        <v>65</v>
      </c>
      <c r="J43" s="9" t="s">
        <v>65</v>
      </c>
      <c r="K43" s="9" t="s">
        <v>65</v>
      </c>
      <c r="L43" s="9"/>
      <c r="M43" s="9"/>
      <c r="N43" s="9">
        <v>4</v>
      </c>
      <c r="O43" s="9"/>
      <c r="P43" s="9"/>
      <c r="Q43" s="9"/>
      <c r="R43" s="9"/>
      <c r="S43" s="9"/>
      <c r="T43" s="9"/>
      <c r="U43" s="9">
        <v>4</v>
      </c>
      <c r="V43" s="10">
        <v>695</v>
      </c>
      <c r="W43" s="10">
        <f t="shared" si="0"/>
        <v>2780</v>
      </c>
      <c r="X43" s="10">
        <f t="shared" si="3"/>
        <v>90.350000000000009</v>
      </c>
      <c r="Y43" s="10">
        <f t="shared" si="1"/>
        <v>361.40000000000003</v>
      </c>
      <c r="Z43" s="11">
        <f t="shared" si="4"/>
        <v>80.669642857142861</v>
      </c>
      <c r="AA43" s="11">
        <f t="shared" si="2"/>
        <v>322.67857142857144</v>
      </c>
    </row>
    <row r="44" spans="1:27" ht="212.1" customHeight="1" x14ac:dyDescent="0.45">
      <c r="A44" s="4"/>
      <c r="B44" s="4"/>
      <c r="C44" s="9" t="s">
        <v>39</v>
      </c>
      <c r="D44" s="9" t="s">
        <v>40</v>
      </c>
      <c r="E44" s="9" t="s">
        <v>41</v>
      </c>
      <c r="F44" s="9" t="s">
        <v>126</v>
      </c>
      <c r="G44" s="9" t="s">
        <v>127</v>
      </c>
      <c r="H44" s="9" t="s">
        <v>125</v>
      </c>
      <c r="I44" s="9" t="s">
        <v>65</v>
      </c>
      <c r="J44" s="9" t="s">
        <v>65</v>
      </c>
      <c r="K44" s="9" t="s">
        <v>65</v>
      </c>
      <c r="L44" s="9"/>
      <c r="M44" s="9"/>
      <c r="N44" s="9">
        <v>1</v>
      </c>
      <c r="O44" s="9"/>
      <c r="P44" s="9"/>
      <c r="Q44" s="9"/>
      <c r="R44" s="9"/>
      <c r="S44" s="9"/>
      <c r="T44" s="9"/>
      <c r="U44" s="9">
        <v>1</v>
      </c>
      <c r="V44" s="10">
        <v>690</v>
      </c>
      <c r="W44" s="10">
        <f t="shared" si="0"/>
        <v>690</v>
      </c>
      <c r="X44" s="10">
        <f t="shared" si="3"/>
        <v>89.7</v>
      </c>
      <c r="Y44" s="10">
        <f t="shared" si="1"/>
        <v>89.7</v>
      </c>
      <c r="Z44" s="11">
        <f t="shared" si="4"/>
        <v>80.089285714285708</v>
      </c>
      <c r="AA44" s="11">
        <f t="shared" si="2"/>
        <v>80.089285714285708</v>
      </c>
    </row>
    <row r="45" spans="1:27" ht="212.1" customHeight="1" x14ac:dyDescent="0.45">
      <c r="A45" s="4" t="s">
        <v>86</v>
      </c>
      <c r="B45" s="4"/>
      <c r="C45" s="9" t="s">
        <v>39</v>
      </c>
      <c r="D45" s="9" t="s">
        <v>40</v>
      </c>
      <c r="E45" s="9" t="s">
        <v>41</v>
      </c>
      <c r="F45" s="9" t="s">
        <v>128</v>
      </c>
      <c r="G45" s="9" t="s">
        <v>129</v>
      </c>
      <c r="H45" s="9" t="s">
        <v>130</v>
      </c>
      <c r="I45" s="9" t="s">
        <v>131</v>
      </c>
      <c r="J45" s="9" t="s">
        <v>46</v>
      </c>
      <c r="K45" s="9" t="s">
        <v>47</v>
      </c>
      <c r="L45" s="9"/>
      <c r="M45" s="9">
        <v>2</v>
      </c>
      <c r="N45" s="9"/>
      <c r="O45" s="9"/>
      <c r="P45" s="9"/>
      <c r="Q45" s="9"/>
      <c r="R45" s="9"/>
      <c r="S45" s="9"/>
      <c r="T45" s="9"/>
      <c r="U45" s="9">
        <v>2</v>
      </c>
      <c r="V45" s="10">
        <v>795</v>
      </c>
      <c r="W45" s="10">
        <f t="shared" si="0"/>
        <v>1590</v>
      </c>
      <c r="X45" s="10">
        <f t="shared" si="3"/>
        <v>103.35000000000001</v>
      </c>
      <c r="Y45" s="10">
        <f t="shared" si="1"/>
        <v>206.70000000000002</v>
      </c>
      <c r="Z45" s="11">
        <f t="shared" si="4"/>
        <v>92.276785714285708</v>
      </c>
      <c r="AA45" s="11">
        <f t="shared" si="2"/>
        <v>184.55357142857142</v>
      </c>
    </row>
    <row r="46" spans="1:27" ht="212.1" customHeight="1" x14ac:dyDescent="0.45">
      <c r="A46" s="4" t="s">
        <v>86</v>
      </c>
      <c r="B46" s="4"/>
      <c r="C46" s="9" t="s">
        <v>39</v>
      </c>
      <c r="D46" s="9" t="s">
        <v>40</v>
      </c>
      <c r="E46" s="9" t="s">
        <v>41</v>
      </c>
      <c r="F46" s="9" t="s">
        <v>132</v>
      </c>
      <c r="G46" s="9" t="s">
        <v>92</v>
      </c>
      <c r="H46" s="9" t="s">
        <v>130</v>
      </c>
      <c r="I46" s="9" t="s">
        <v>131</v>
      </c>
      <c r="J46" s="9" t="s">
        <v>46</v>
      </c>
      <c r="K46" s="9" t="s">
        <v>47</v>
      </c>
      <c r="L46" s="9"/>
      <c r="M46" s="9"/>
      <c r="N46" s="9"/>
      <c r="O46" s="9"/>
      <c r="P46" s="9">
        <v>1</v>
      </c>
      <c r="Q46" s="9"/>
      <c r="R46" s="9"/>
      <c r="S46" s="9"/>
      <c r="T46" s="9"/>
      <c r="U46" s="9">
        <v>1</v>
      </c>
      <c r="V46" s="10">
        <v>795</v>
      </c>
      <c r="W46" s="10">
        <f t="shared" si="0"/>
        <v>795</v>
      </c>
      <c r="X46" s="10">
        <f t="shared" si="3"/>
        <v>103.35000000000001</v>
      </c>
      <c r="Y46" s="10">
        <f t="shared" si="1"/>
        <v>103.35000000000001</v>
      </c>
      <c r="Z46" s="11">
        <f t="shared" si="4"/>
        <v>92.276785714285708</v>
      </c>
      <c r="AA46" s="11">
        <f t="shared" si="2"/>
        <v>92.276785714285708</v>
      </c>
    </row>
    <row r="47" spans="1:27" ht="212.1" customHeight="1" x14ac:dyDescent="0.45">
      <c r="A47" s="4"/>
      <c r="B47" s="4"/>
      <c r="C47" s="9" t="s">
        <v>39</v>
      </c>
      <c r="D47" s="9" t="s">
        <v>40</v>
      </c>
      <c r="E47" s="9" t="s">
        <v>41</v>
      </c>
      <c r="F47" s="9" t="s">
        <v>133</v>
      </c>
      <c r="G47" s="9" t="s">
        <v>62</v>
      </c>
      <c r="H47" s="9" t="s">
        <v>130</v>
      </c>
      <c r="I47" s="9" t="s">
        <v>131</v>
      </c>
      <c r="J47" s="9" t="s">
        <v>46</v>
      </c>
      <c r="K47" s="9" t="s">
        <v>47</v>
      </c>
      <c r="L47" s="9"/>
      <c r="M47" s="9">
        <v>1</v>
      </c>
      <c r="N47" s="9">
        <v>1</v>
      </c>
      <c r="O47" s="9"/>
      <c r="P47" s="9"/>
      <c r="Q47" s="9"/>
      <c r="R47" s="9"/>
      <c r="S47" s="9"/>
      <c r="T47" s="9"/>
      <c r="U47" s="9">
        <v>2</v>
      </c>
      <c r="V47" s="10">
        <v>795</v>
      </c>
      <c r="W47" s="10">
        <f t="shared" si="0"/>
        <v>1590</v>
      </c>
      <c r="X47" s="10">
        <f t="shared" si="3"/>
        <v>103.35000000000001</v>
      </c>
      <c r="Y47" s="10">
        <f t="shared" si="1"/>
        <v>206.70000000000002</v>
      </c>
      <c r="Z47" s="11">
        <f t="shared" si="4"/>
        <v>92.276785714285708</v>
      </c>
      <c r="AA47" s="11">
        <f t="shared" si="2"/>
        <v>184.55357142857142</v>
      </c>
    </row>
    <row r="48" spans="1:27" ht="212.1" customHeight="1" x14ac:dyDescent="0.45">
      <c r="A48" s="4"/>
      <c r="B48" s="4"/>
      <c r="C48" s="9" t="s">
        <v>39</v>
      </c>
      <c r="D48" s="9" t="s">
        <v>40</v>
      </c>
      <c r="E48" s="9" t="s">
        <v>41</v>
      </c>
      <c r="F48" s="9" t="s">
        <v>134</v>
      </c>
      <c r="G48" s="9" t="s">
        <v>135</v>
      </c>
      <c r="H48" s="9" t="s">
        <v>136</v>
      </c>
      <c r="I48" s="9" t="s">
        <v>45</v>
      </c>
      <c r="J48" s="9" t="s">
        <v>58</v>
      </c>
      <c r="K48" s="9" t="s">
        <v>47</v>
      </c>
      <c r="L48" s="9"/>
      <c r="M48" s="9"/>
      <c r="N48" s="9">
        <v>1</v>
      </c>
      <c r="O48" s="9"/>
      <c r="P48" s="9"/>
      <c r="Q48" s="9"/>
      <c r="R48" s="9"/>
      <c r="S48" s="9"/>
      <c r="T48" s="9"/>
      <c r="U48" s="9">
        <v>1</v>
      </c>
      <c r="V48" s="10">
        <v>555</v>
      </c>
      <c r="W48" s="10">
        <f t="shared" si="0"/>
        <v>555</v>
      </c>
      <c r="X48" s="10">
        <f t="shared" si="3"/>
        <v>72.150000000000006</v>
      </c>
      <c r="Y48" s="10">
        <f t="shared" si="1"/>
        <v>72.150000000000006</v>
      </c>
      <c r="Z48" s="11">
        <f t="shared" si="4"/>
        <v>64.419642857142861</v>
      </c>
      <c r="AA48" s="11">
        <f t="shared" si="2"/>
        <v>64.419642857142861</v>
      </c>
    </row>
    <row r="49" spans="1:27" ht="212.1" customHeight="1" x14ac:dyDescent="0.45">
      <c r="A49" s="4"/>
      <c r="B49" s="4"/>
      <c r="C49" s="9" t="s">
        <v>39</v>
      </c>
      <c r="D49" s="9" t="s">
        <v>40</v>
      </c>
      <c r="E49" s="9" t="s">
        <v>41</v>
      </c>
      <c r="F49" s="9" t="s">
        <v>137</v>
      </c>
      <c r="G49" s="9" t="s">
        <v>138</v>
      </c>
      <c r="H49" s="9" t="s">
        <v>136</v>
      </c>
      <c r="I49" s="9" t="s">
        <v>45</v>
      </c>
      <c r="J49" s="9" t="s">
        <v>58</v>
      </c>
      <c r="K49" s="9" t="s">
        <v>47</v>
      </c>
      <c r="L49" s="9"/>
      <c r="M49" s="9">
        <v>1</v>
      </c>
      <c r="N49" s="9">
        <v>1</v>
      </c>
      <c r="O49" s="9"/>
      <c r="P49" s="9"/>
      <c r="Q49" s="9"/>
      <c r="R49" s="9"/>
      <c r="S49" s="9"/>
      <c r="T49" s="9"/>
      <c r="U49" s="9">
        <v>2</v>
      </c>
      <c r="V49" s="10">
        <v>555</v>
      </c>
      <c r="W49" s="10">
        <f t="shared" si="0"/>
        <v>1110</v>
      </c>
      <c r="X49" s="10">
        <f t="shared" si="3"/>
        <v>72.150000000000006</v>
      </c>
      <c r="Y49" s="10">
        <f t="shared" si="1"/>
        <v>144.30000000000001</v>
      </c>
      <c r="Z49" s="11">
        <f t="shared" si="4"/>
        <v>64.419642857142861</v>
      </c>
      <c r="AA49" s="11">
        <f t="shared" si="2"/>
        <v>128.83928571428572</v>
      </c>
    </row>
    <row r="50" spans="1:27" ht="212.1" customHeight="1" x14ac:dyDescent="0.45">
      <c r="A50" s="4"/>
      <c r="B50" s="4"/>
      <c r="C50" s="9" t="s">
        <v>39</v>
      </c>
      <c r="D50" s="9" t="s">
        <v>40</v>
      </c>
      <c r="E50" s="9" t="s">
        <v>41</v>
      </c>
      <c r="F50" s="9" t="s">
        <v>139</v>
      </c>
      <c r="G50" s="9" t="s">
        <v>92</v>
      </c>
      <c r="H50" s="9" t="s">
        <v>136</v>
      </c>
      <c r="I50" s="9" t="s">
        <v>45</v>
      </c>
      <c r="J50" s="9" t="s">
        <v>58</v>
      </c>
      <c r="K50" s="9" t="s">
        <v>47</v>
      </c>
      <c r="L50" s="9"/>
      <c r="M50" s="9"/>
      <c r="N50" s="9"/>
      <c r="O50" s="9">
        <v>1</v>
      </c>
      <c r="P50" s="9"/>
      <c r="Q50" s="9"/>
      <c r="R50" s="9"/>
      <c r="S50" s="9"/>
      <c r="T50" s="9"/>
      <c r="U50" s="9">
        <v>1</v>
      </c>
      <c r="V50" s="10">
        <v>555</v>
      </c>
      <c r="W50" s="10">
        <f t="shared" si="0"/>
        <v>555</v>
      </c>
      <c r="X50" s="10">
        <f t="shared" si="3"/>
        <v>72.150000000000006</v>
      </c>
      <c r="Y50" s="10">
        <f t="shared" si="1"/>
        <v>72.150000000000006</v>
      </c>
      <c r="Z50" s="11">
        <f t="shared" si="4"/>
        <v>64.419642857142861</v>
      </c>
      <c r="AA50" s="11">
        <f t="shared" si="2"/>
        <v>64.419642857142861</v>
      </c>
    </row>
    <row r="51" spans="1:27" ht="212.1" customHeight="1" x14ac:dyDescent="0.45">
      <c r="A51" s="4"/>
      <c r="B51" s="4"/>
      <c r="C51" s="9" t="s">
        <v>39</v>
      </c>
      <c r="D51" s="9" t="s">
        <v>40</v>
      </c>
      <c r="E51" s="9" t="s">
        <v>41</v>
      </c>
      <c r="F51" s="9" t="s">
        <v>140</v>
      </c>
      <c r="G51" s="9" t="s">
        <v>110</v>
      </c>
      <c r="H51" s="9" t="s">
        <v>136</v>
      </c>
      <c r="I51" s="9" t="s">
        <v>45</v>
      </c>
      <c r="J51" s="9" t="s">
        <v>58</v>
      </c>
      <c r="K51" s="9" t="s">
        <v>47</v>
      </c>
      <c r="L51" s="9"/>
      <c r="M51" s="9"/>
      <c r="N51" s="9"/>
      <c r="O51" s="9">
        <v>1</v>
      </c>
      <c r="P51" s="9"/>
      <c r="Q51" s="9">
        <v>1</v>
      </c>
      <c r="R51" s="9"/>
      <c r="S51" s="9"/>
      <c r="T51" s="9"/>
      <c r="U51" s="9">
        <v>2</v>
      </c>
      <c r="V51" s="10">
        <v>555</v>
      </c>
      <c r="W51" s="10">
        <f t="shared" si="0"/>
        <v>1110</v>
      </c>
      <c r="X51" s="10">
        <f t="shared" si="3"/>
        <v>72.150000000000006</v>
      </c>
      <c r="Y51" s="10">
        <f t="shared" si="1"/>
        <v>144.30000000000001</v>
      </c>
      <c r="Z51" s="11">
        <f t="shared" si="4"/>
        <v>64.419642857142861</v>
      </c>
      <c r="AA51" s="11">
        <f t="shared" si="2"/>
        <v>128.83928571428572</v>
      </c>
    </row>
    <row r="52" spans="1:27" ht="212.1" customHeight="1" x14ac:dyDescent="0.45">
      <c r="A52" s="4"/>
      <c r="B52" s="4"/>
      <c r="C52" s="9" t="s">
        <v>39</v>
      </c>
      <c r="D52" s="9" t="s">
        <v>40</v>
      </c>
      <c r="E52" s="9" t="s">
        <v>41</v>
      </c>
      <c r="F52" s="9" t="s">
        <v>141</v>
      </c>
      <c r="G52" s="9" t="s">
        <v>62</v>
      </c>
      <c r="H52" s="9" t="s">
        <v>136</v>
      </c>
      <c r="I52" s="9" t="s">
        <v>45</v>
      </c>
      <c r="J52" s="9" t="s">
        <v>58</v>
      </c>
      <c r="K52" s="9" t="s">
        <v>47</v>
      </c>
      <c r="L52" s="9">
        <v>1</v>
      </c>
      <c r="M52" s="9"/>
      <c r="N52" s="9"/>
      <c r="O52" s="9"/>
      <c r="P52" s="9"/>
      <c r="Q52" s="9"/>
      <c r="R52" s="9"/>
      <c r="S52" s="9"/>
      <c r="T52" s="9"/>
      <c r="U52" s="9">
        <v>1</v>
      </c>
      <c r="V52" s="10">
        <v>555</v>
      </c>
      <c r="W52" s="10">
        <f t="shared" si="0"/>
        <v>555</v>
      </c>
      <c r="X52" s="10">
        <f t="shared" si="3"/>
        <v>72.150000000000006</v>
      </c>
      <c r="Y52" s="10">
        <f t="shared" si="1"/>
        <v>72.150000000000006</v>
      </c>
      <c r="Z52" s="11">
        <f t="shared" si="4"/>
        <v>64.419642857142861</v>
      </c>
      <c r="AA52" s="11">
        <f t="shared" si="2"/>
        <v>64.419642857142861</v>
      </c>
    </row>
    <row r="53" spans="1:27" ht="212.1" customHeight="1" x14ac:dyDescent="0.45">
      <c r="A53" s="4"/>
      <c r="B53" s="4"/>
      <c r="C53" s="9" t="s">
        <v>39</v>
      </c>
      <c r="D53" s="9" t="s">
        <v>40</v>
      </c>
      <c r="E53" s="9" t="s">
        <v>53</v>
      </c>
      <c r="F53" s="9" t="s">
        <v>142</v>
      </c>
      <c r="G53" s="9" t="s">
        <v>92</v>
      </c>
      <c r="H53" s="9" t="s">
        <v>136</v>
      </c>
      <c r="I53" s="9" t="s">
        <v>57</v>
      </c>
      <c r="J53" s="9" t="s">
        <v>58</v>
      </c>
      <c r="K53" s="9" t="s">
        <v>47</v>
      </c>
      <c r="L53" s="9">
        <v>1</v>
      </c>
      <c r="M53" s="9">
        <v>1</v>
      </c>
      <c r="N53" s="9">
        <v>1</v>
      </c>
      <c r="O53" s="9"/>
      <c r="P53" s="9">
        <v>1</v>
      </c>
      <c r="Q53" s="9">
        <v>1</v>
      </c>
      <c r="R53" s="9"/>
      <c r="S53" s="9"/>
      <c r="T53" s="9"/>
      <c r="U53" s="9">
        <v>5</v>
      </c>
      <c r="V53" s="10">
        <v>695</v>
      </c>
      <c r="W53" s="10">
        <f t="shared" si="0"/>
        <v>3475</v>
      </c>
      <c r="X53" s="10">
        <f t="shared" si="3"/>
        <v>90.350000000000009</v>
      </c>
      <c r="Y53" s="10">
        <f t="shared" si="1"/>
        <v>451.75000000000006</v>
      </c>
      <c r="Z53" s="11">
        <f t="shared" si="4"/>
        <v>80.669642857142861</v>
      </c>
      <c r="AA53" s="11">
        <f t="shared" si="2"/>
        <v>403.34821428571433</v>
      </c>
    </row>
    <row r="54" spans="1:27" ht="212.1" customHeight="1" x14ac:dyDescent="0.45">
      <c r="A54" s="4"/>
      <c r="B54" s="4"/>
      <c r="C54" s="9" t="s">
        <v>39</v>
      </c>
      <c r="D54" s="9" t="s">
        <v>40</v>
      </c>
      <c r="E54" s="9" t="s">
        <v>53</v>
      </c>
      <c r="F54" s="9" t="s">
        <v>143</v>
      </c>
      <c r="G54" s="9" t="s">
        <v>144</v>
      </c>
      <c r="H54" s="9" t="s">
        <v>136</v>
      </c>
      <c r="I54" s="9" t="s">
        <v>57</v>
      </c>
      <c r="J54" s="9" t="s">
        <v>58</v>
      </c>
      <c r="K54" s="9" t="s">
        <v>47</v>
      </c>
      <c r="L54" s="9"/>
      <c r="M54" s="9"/>
      <c r="N54" s="9"/>
      <c r="O54" s="9"/>
      <c r="P54" s="9"/>
      <c r="Q54" s="9">
        <v>1</v>
      </c>
      <c r="R54" s="9"/>
      <c r="S54" s="9"/>
      <c r="T54" s="9"/>
      <c r="U54" s="9">
        <v>1</v>
      </c>
      <c r="V54" s="10">
        <v>695</v>
      </c>
      <c r="W54" s="10">
        <f t="shared" si="0"/>
        <v>695</v>
      </c>
      <c r="X54" s="10">
        <f t="shared" si="3"/>
        <v>90.350000000000009</v>
      </c>
      <c r="Y54" s="10">
        <f t="shared" si="1"/>
        <v>90.350000000000009</v>
      </c>
      <c r="Z54" s="11">
        <f t="shared" si="4"/>
        <v>80.669642857142861</v>
      </c>
      <c r="AA54" s="11">
        <f t="shared" si="2"/>
        <v>80.669642857142861</v>
      </c>
    </row>
    <row r="55" spans="1:27" ht="212.1" customHeight="1" x14ac:dyDescent="0.45">
      <c r="A55" s="4"/>
      <c r="B55" s="4"/>
      <c r="C55" s="9" t="s">
        <v>39</v>
      </c>
      <c r="D55" s="9" t="s">
        <v>40</v>
      </c>
      <c r="E55" s="9" t="s">
        <v>53</v>
      </c>
      <c r="F55" s="9" t="s">
        <v>145</v>
      </c>
      <c r="G55" s="9" t="s">
        <v>62</v>
      </c>
      <c r="H55" s="9" t="s">
        <v>136</v>
      </c>
      <c r="I55" s="9" t="s">
        <v>57</v>
      </c>
      <c r="J55" s="9" t="s">
        <v>58</v>
      </c>
      <c r="K55" s="9" t="s">
        <v>47</v>
      </c>
      <c r="L55" s="9"/>
      <c r="M55" s="9"/>
      <c r="N55" s="9"/>
      <c r="O55" s="9">
        <v>3</v>
      </c>
      <c r="P55" s="9"/>
      <c r="Q55" s="9"/>
      <c r="R55" s="9"/>
      <c r="S55" s="9"/>
      <c r="T55" s="9"/>
      <c r="U55" s="9">
        <v>3</v>
      </c>
      <c r="V55" s="10">
        <v>695</v>
      </c>
      <c r="W55" s="10">
        <f t="shared" si="0"/>
        <v>2085</v>
      </c>
      <c r="X55" s="10">
        <f t="shared" si="3"/>
        <v>90.350000000000009</v>
      </c>
      <c r="Y55" s="10">
        <f t="shared" si="1"/>
        <v>271.05</v>
      </c>
      <c r="Z55" s="11">
        <f t="shared" si="4"/>
        <v>80.669642857142861</v>
      </c>
      <c r="AA55" s="11">
        <f t="shared" si="2"/>
        <v>242.00892857142858</v>
      </c>
    </row>
    <row r="56" spans="1:27" ht="212.1" customHeight="1" x14ac:dyDescent="0.45">
      <c r="A56" s="4"/>
      <c r="B56" s="4"/>
      <c r="C56" s="9" t="s">
        <v>39</v>
      </c>
      <c r="D56" s="9" t="s">
        <v>40</v>
      </c>
      <c r="E56" s="9" t="s">
        <v>53</v>
      </c>
      <c r="F56" s="9" t="s">
        <v>146</v>
      </c>
      <c r="G56" s="9" t="s">
        <v>147</v>
      </c>
      <c r="H56" s="9" t="s">
        <v>136</v>
      </c>
      <c r="I56" s="9" t="s">
        <v>57</v>
      </c>
      <c r="J56" s="9" t="s">
        <v>58</v>
      </c>
      <c r="K56" s="9" t="s">
        <v>47</v>
      </c>
      <c r="L56" s="9"/>
      <c r="M56" s="9">
        <v>1</v>
      </c>
      <c r="N56" s="9">
        <v>1</v>
      </c>
      <c r="O56" s="9">
        <v>1</v>
      </c>
      <c r="P56" s="9">
        <v>1</v>
      </c>
      <c r="Q56" s="9"/>
      <c r="R56" s="9"/>
      <c r="S56" s="9"/>
      <c r="T56" s="9"/>
      <c r="U56" s="9">
        <v>4</v>
      </c>
      <c r="V56" s="10">
        <v>695</v>
      </c>
      <c r="W56" s="10">
        <f t="shared" si="0"/>
        <v>2780</v>
      </c>
      <c r="X56" s="10">
        <f t="shared" si="3"/>
        <v>90.350000000000009</v>
      </c>
      <c r="Y56" s="10">
        <f t="shared" si="1"/>
        <v>361.40000000000003</v>
      </c>
      <c r="Z56" s="11">
        <f t="shared" si="4"/>
        <v>80.669642857142861</v>
      </c>
      <c r="AA56" s="11">
        <f t="shared" si="2"/>
        <v>322.67857142857144</v>
      </c>
    </row>
    <row r="57" spans="1:27" ht="212.1" customHeight="1" x14ac:dyDescent="0.45">
      <c r="A57" s="4"/>
      <c r="B57" s="4"/>
      <c r="C57" s="9" t="s">
        <v>39</v>
      </c>
      <c r="D57" s="9" t="s">
        <v>40</v>
      </c>
      <c r="E57" s="9" t="s">
        <v>53</v>
      </c>
      <c r="F57" s="9" t="s">
        <v>148</v>
      </c>
      <c r="G57" s="9" t="s">
        <v>73</v>
      </c>
      <c r="H57" s="9" t="s">
        <v>136</v>
      </c>
      <c r="I57" s="9" t="s">
        <v>57</v>
      </c>
      <c r="J57" s="9" t="s">
        <v>58</v>
      </c>
      <c r="K57" s="9" t="s">
        <v>47</v>
      </c>
      <c r="L57" s="9"/>
      <c r="M57" s="9">
        <v>1</v>
      </c>
      <c r="N57" s="9">
        <v>1</v>
      </c>
      <c r="O57" s="9"/>
      <c r="P57" s="9">
        <v>1</v>
      </c>
      <c r="Q57" s="9"/>
      <c r="R57" s="9"/>
      <c r="S57" s="9"/>
      <c r="T57" s="9"/>
      <c r="U57" s="9">
        <v>3</v>
      </c>
      <c r="V57" s="10">
        <v>695</v>
      </c>
      <c r="W57" s="10">
        <f t="shared" si="0"/>
        <v>2085</v>
      </c>
      <c r="X57" s="10">
        <f t="shared" si="3"/>
        <v>90.350000000000009</v>
      </c>
      <c r="Y57" s="10">
        <f t="shared" si="1"/>
        <v>271.05</v>
      </c>
      <c r="Z57" s="11">
        <f t="shared" si="4"/>
        <v>80.669642857142861</v>
      </c>
      <c r="AA57" s="11">
        <f t="shared" si="2"/>
        <v>242.00892857142858</v>
      </c>
    </row>
    <row r="58" spans="1:27" ht="212.1" customHeight="1" x14ac:dyDescent="0.45">
      <c r="A58" s="4"/>
      <c r="B58" s="4"/>
      <c r="C58" s="9" t="s">
        <v>39</v>
      </c>
      <c r="D58" s="9" t="s">
        <v>40</v>
      </c>
      <c r="E58" s="9" t="s">
        <v>53</v>
      </c>
      <c r="F58" s="9" t="s">
        <v>149</v>
      </c>
      <c r="G58" s="9" t="s">
        <v>150</v>
      </c>
      <c r="H58" s="9" t="s">
        <v>136</v>
      </c>
      <c r="I58" s="9" t="s">
        <v>57</v>
      </c>
      <c r="J58" s="9" t="s">
        <v>46</v>
      </c>
      <c r="K58" s="9" t="s">
        <v>47</v>
      </c>
      <c r="L58" s="9"/>
      <c r="M58" s="9"/>
      <c r="N58" s="9">
        <v>2</v>
      </c>
      <c r="O58" s="9">
        <v>1</v>
      </c>
      <c r="P58" s="9">
        <v>1</v>
      </c>
      <c r="Q58" s="9">
        <v>2</v>
      </c>
      <c r="R58" s="9"/>
      <c r="S58" s="9"/>
      <c r="T58" s="9"/>
      <c r="U58" s="9">
        <v>6</v>
      </c>
      <c r="V58" s="10">
        <v>557</v>
      </c>
      <c r="W58" s="10">
        <f t="shared" si="0"/>
        <v>3342</v>
      </c>
      <c r="X58" s="10">
        <f t="shared" si="3"/>
        <v>72.41</v>
      </c>
      <c r="Y58" s="10">
        <f t="shared" si="1"/>
        <v>434.46</v>
      </c>
      <c r="Z58" s="11">
        <f t="shared" si="4"/>
        <v>64.651785714285708</v>
      </c>
      <c r="AA58" s="11">
        <f t="shared" si="2"/>
        <v>387.91071428571422</v>
      </c>
    </row>
    <row r="59" spans="1:27" ht="212.1" customHeight="1" x14ac:dyDescent="0.45">
      <c r="A59" s="4" t="s">
        <v>86</v>
      </c>
      <c r="B59" s="4"/>
      <c r="C59" s="9" t="s">
        <v>39</v>
      </c>
      <c r="D59" s="9" t="s">
        <v>40</v>
      </c>
      <c r="E59" s="9" t="s">
        <v>53</v>
      </c>
      <c r="F59" s="9" t="s">
        <v>151</v>
      </c>
      <c r="G59" s="9" t="s">
        <v>152</v>
      </c>
      <c r="H59" s="9" t="s">
        <v>136</v>
      </c>
      <c r="I59" s="9" t="s">
        <v>131</v>
      </c>
      <c r="J59" s="9" t="s">
        <v>46</v>
      </c>
      <c r="K59" s="9" t="s">
        <v>47</v>
      </c>
      <c r="L59" s="9"/>
      <c r="M59" s="9">
        <v>2</v>
      </c>
      <c r="N59" s="9">
        <v>3</v>
      </c>
      <c r="O59" s="9"/>
      <c r="P59" s="9"/>
      <c r="Q59" s="9"/>
      <c r="R59" s="9"/>
      <c r="S59" s="9"/>
      <c r="T59" s="9"/>
      <c r="U59" s="9">
        <v>5</v>
      </c>
      <c r="V59" s="10">
        <v>585</v>
      </c>
      <c r="W59" s="10">
        <f t="shared" si="0"/>
        <v>2925</v>
      </c>
      <c r="X59" s="10">
        <f t="shared" si="3"/>
        <v>76.05</v>
      </c>
      <c r="Y59" s="10">
        <f t="shared" si="1"/>
        <v>380.25</v>
      </c>
      <c r="Z59" s="11">
        <f t="shared" si="4"/>
        <v>67.901785714285708</v>
      </c>
      <c r="AA59" s="11">
        <f t="shared" si="2"/>
        <v>339.50892857142856</v>
      </c>
    </row>
    <row r="60" spans="1:27" ht="212.1" customHeight="1" x14ac:dyDescent="0.45">
      <c r="A60" s="4" t="s">
        <v>86</v>
      </c>
      <c r="B60" s="4"/>
      <c r="C60" s="9" t="s">
        <v>39</v>
      </c>
      <c r="D60" s="9" t="s">
        <v>40</v>
      </c>
      <c r="E60" s="9" t="s">
        <v>53</v>
      </c>
      <c r="F60" s="9" t="s">
        <v>153</v>
      </c>
      <c r="G60" s="9" t="s">
        <v>154</v>
      </c>
      <c r="H60" s="9" t="s">
        <v>136</v>
      </c>
      <c r="I60" s="9" t="s">
        <v>131</v>
      </c>
      <c r="J60" s="9" t="s">
        <v>46</v>
      </c>
      <c r="K60" s="9" t="s">
        <v>47</v>
      </c>
      <c r="L60" s="9"/>
      <c r="M60" s="9"/>
      <c r="N60" s="9">
        <v>2</v>
      </c>
      <c r="O60" s="9"/>
      <c r="P60" s="9">
        <v>1</v>
      </c>
      <c r="Q60" s="9"/>
      <c r="R60" s="9"/>
      <c r="S60" s="9"/>
      <c r="T60" s="9"/>
      <c r="U60" s="9">
        <v>3</v>
      </c>
      <c r="V60" s="10">
        <v>585</v>
      </c>
      <c r="W60" s="10">
        <f t="shared" si="0"/>
        <v>1755</v>
      </c>
      <c r="X60" s="10">
        <f t="shared" si="3"/>
        <v>76.05</v>
      </c>
      <c r="Y60" s="10">
        <f t="shared" si="1"/>
        <v>228.14999999999998</v>
      </c>
      <c r="Z60" s="11">
        <f t="shared" si="4"/>
        <v>67.901785714285708</v>
      </c>
      <c r="AA60" s="11">
        <f t="shared" si="2"/>
        <v>203.70535714285711</v>
      </c>
    </row>
    <row r="61" spans="1:27" ht="212.1" customHeight="1" x14ac:dyDescent="0.45">
      <c r="A61" s="4" t="s">
        <v>86</v>
      </c>
      <c r="B61" s="4"/>
      <c r="C61" s="9" t="s">
        <v>39</v>
      </c>
      <c r="D61" s="9" t="s">
        <v>40</v>
      </c>
      <c r="E61" s="9" t="s">
        <v>53</v>
      </c>
      <c r="F61" s="9" t="s">
        <v>155</v>
      </c>
      <c r="G61" s="9" t="s">
        <v>156</v>
      </c>
      <c r="H61" s="9" t="s">
        <v>136</v>
      </c>
      <c r="I61" s="9" t="s">
        <v>131</v>
      </c>
      <c r="J61" s="9" t="s">
        <v>46</v>
      </c>
      <c r="K61" s="9" t="s">
        <v>47</v>
      </c>
      <c r="L61" s="9"/>
      <c r="M61" s="9"/>
      <c r="N61" s="9">
        <v>3</v>
      </c>
      <c r="O61" s="9"/>
      <c r="P61" s="9"/>
      <c r="Q61" s="9"/>
      <c r="R61" s="9"/>
      <c r="S61" s="9"/>
      <c r="T61" s="9"/>
      <c r="U61" s="9">
        <v>3</v>
      </c>
      <c r="V61" s="10">
        <v>585</v>
      </c>
      <c r="W61" s="10">
        <f t="shared" si="0"/>
        <v>1755</v>
      </c>
      <c r="X61" s="10">
        <f t="shared" si="3"/>
        <v>76.05</v>
      </c>
      <c r="Y61" s="10">
        <f t="shared" si="1"/>
        <v>228.14999999999998</v>
      </c>
      <c r="Z61" s="11">
        <f t="shared" si="4"/>
        <v>67.901785714285708</v>
      </c>
      <c r="AA61" s="11">
        <f t="shared" si="2"/>
        <v>203.70535714285711</v>
      </c>
    </row>
    <row r="62" spans="1:27" ht="212.1" customHeight="1" x14ac:dyDescent="0.45">
      <c r="A62" s="4" t="s">
        <v>86</v>
      </c>
      <c r="B62" s="4"/>
      <c r="C62" s="9" t="s">
        <v>39</v>
      </c>
      <c r="D62" s="9" t="s">
        <v>40</v>
      </c>
      <c r="E62" s="9" t="s">
        <v>53</v>
      </c>
      <c r="F62" s="9" t="s">
        <v>157</v>
      </c>
      <c r="G62" s="9" t="s">
        <v>158</v>
      </c>
      <c r="H62" s="9" t="s">
        <v>136</v>
      </c>
      <c r="I62" s="9" t="s">
        <v>131</v>
      </c>
      <c r="J62" s="9" t="s">
        <v>46</v>
      </c>
      <c r="K62" s="9" t="s">
        <v>47</v>
      </c>
      <c r="L62" s="9">
        <v>1</v>
      </c>
      <c r="M62" s="9">
        <v>1</v>
      </c>
      <c r="N62" s="9">
        <v>2</v>
      </c>
      <c r="O62" s="9"/>
      <c r="P62" s="9"/>
      <c r="Q62" s="9"/>
      <c r="R62" s="9"/>
      <c r="S62" s="9"/>
      <c r="T62" s="9"/>
      <c r="U62" s="9">
        <v>4</v>
      </c>
      <c r="V62" s="10">
        <v>585</v>
      </c>
      <c r="W62" s="10">
        <f t="shared" si="0"/>
        <v>2340</v>
      </c>
      <c r="X62" s="10">
        <f t="shared" si="3"/>
        <v>76.05</v>
      </c>
      <c r="Y62" s="10">
        <f t="shared" si="1"/>
        <v>304.2</v>
      </c>
      <c r="Z62" s="11">
        <f t="shared" si="4"/>
        <v>67.901785714285708</v>
      </c>
      <c r="AA62" s="11">
        <f t="shared" si="2"/>
        <v>271.60714285714283</v>
      </c>
    </row>
    <row r="63" spans="1:27" ht="212.1" customHeight="1" x14ac:dyDescent="0.45">
      <c r="A63" s="4"/>
      <c r="B63" s="4"/>
      <c r="C63" s="9" t="s">
        <v>39</v>
      </c>
      <c r="D63" s="9" t="s">
        <v>40</v>
      </c>
      <c r="E63" s="9" t="s">
        <v>53</v>
      </c>
      <c r="F63" s="9" t="s">
        <v>159</v>
      </c>
      <c r="G63" s="9" t="s">
        <v>73</v>
      </c>
      <c r="H63" s="9" t="s">
        <v>160</v>
      </c>
      <c r="I63" s="9" t="s">
        <v>57</v>
      </c>
      <c r="J63" s="9" t="s">
        <v>58</v>
      </c>
      <c r="K63" s="9" t="s">
        <v>47</v>
      </c>
      <c r="L63" s="9"/>
      <c r="M63" s="9">
        <v>1</v>
      </c>
      <c r="N63" s="9"/>
      <c r="O63" s="9">
        <v>1</v>
      </c>
      <c r="P63" s="9"/>
      <c r="Q63" s="9"/>
      <c r="R63" s="9"/>
      <c r="S63" s="9"/>
      <c r="T63" s="9"/>
      <c r="U63" s="9">
        <v>2</v>
      </c>
      <c r="V63" s="10">
        <v>555</v>
      </c>
      <c r="W63" s="10">
        <f t="shared" si="0"/>
        <v>1110</v>
      </c>
      <c r="X63" s="10">
        <f t="shared" si="3"/>
        <v>72.150000000000006</v>
      </c>
      <c r="Y63" s="10">
        <f t="shared" si="1"/>
        <v>144.30000000000001</v>
      </c>
      <c r="Z63" s="11">
        <f t="shared" si="4"/>
        <v>64.419642857142861</v>
      </c>
      <c r="AA63" s="11">
        <f t="shared" si="2"/>
        <v>128.83928571428572</v>
      </c>
    </row>
    <row r="64" spans="1:27" ht="212.1" customHeight="1" x14ac:dyDescent="0.45">
      <c r="A64" s="4"/>
      <c r="B64" s="4"/>
      <c r="C64" s="9" t="s">
        <v>39</v>
      </c>
      <c r="D64" s="9" t="s">
        <v>40</v>
      </c>
      <c r="E64" s="9" t="s">
        <v>53</v>
      </c>
      <c r="F64" s="9" t="s">
        <v>161</v>
      </c>
      <c r="G64" s="9" t="s">
        <v>162</v>
      </c>
      <c r="H64" s="9" t="s">
        <v>160</v>
      </c>
      <c r="I64" s="9" t="s">
        <v>57</v>
      </c>
      <c r="J64" s="9" t="s">
        <v>58</v>
      </c>
      <c r="K64" s="9" t="s">
        <v>47</v>
      </c>
      <c r="L64" s="9"/>
      <c r="M64" s="9"/>
      <c r="N64" s="9">
        <v>1</v>
      </c>
      <c r="O64" s="9">
        <v>1</v>
      </c>
      <c r="P64" s="9"/>
      <c r="Q64" s="9"/>
      <c r="R64" s="9"/>
      <c r="S64" s="9"/>
      <c r="T64" s="9"/>
      <c r="U64" s="9">
        <v>2</v>
      </c>
      <c r="V64" s="10">
        <v>555</v>
      </c>
      <c r="W64" s="10">
        <f t="shared" si="0"/>
        <v>1110</v>
      </c>
      <c r="X64" s="10">
        <f t="shared" si="3"/>
        <v>72.150000000000006</v>
      </c>
      <c r="Y64" s="10">
        <f t="shared" si="1"/>
        <v>144.30000000000001</v>
      </c>
      <c r="Z64" s="11">
        <f t="shared" si="4"/>
        <v>64.419642857142861</v>
      </c>
      <c r="AA64" s="11">
        <f t="shared" si="2"/>
        <v>128.83928571428572</v>
      </c>
    </row>
    <row r="65" spans="1:27" ht="212.1" customHeight="1" x14ac:dyDescent="0.45">
      <c r="A65" s="4"/>
      <c r="B65" s="4"/>
      <c r="C65" s="9" t="s">
        <v>39</v>
      </c>
      <c r="D65" s="9" t="s">
        <v>40</v>
      </c>
      <c r="E65" s="9" t="s">
        <v>53</v>
      </c>
      <c r="F65" s="9" t="s">
        <v>163</v>
      </c>
      <c r="G65" s="9" t="s">
        <v>144</v>
      </c>
      <c r="H65" s="9" t="s">
        <v>160</v>
      </c>
      <c r="I65" s="9" t="s">
        <v>57</v>
      </c>
      <c r="J65" s="9" t="s">
        <v>58</v>
      </c>
      <c r="K65" s="9" t="s">
        <v>47</v>
      </c>
      <c r="L65" s="9"/>
      <c r="M65" s="9">
        <v>1</v>
      </c>
      <c r="N65" s="9"/>
      <c r="O65" s="9">
        <v>1</v>
      </c>
      <c r="P65" s="9"/>
      <c r="Q65" s="9"/>
      <c r="R65" s="9"/>
      <c r="S65" s="9"/>
      <c r="T65" s="9"/>
      <c r="U65" s="9">
        <v>2</v>
      </c>
      <c r="V65" s="10">
        <v>555</v>
      </c>
      <c r="W65" s="10">
        <f t="shared" si="0"/>
        <v>1110</v>
      </c>
      <c r="X65" s="10">
        <f t="shared" si="3"/>
        <v>72.150000000000006</v>
      </c>
      <c r="Y65" s="10">
        <f t="shared" si="1"/>
        <v>144.30000000000001</v>
      </c>
      <c r="Z65" s="11">
        <f t="shared" si="4"/>
        <v>64.419642857142861</v>
      </c>
      <c r="AA65" s="11">
        <f t="shared" si="2"/>
        <v>128.83928571428572</v>
      </c>
    </row>
    <row r="66" spans="1:27" ht="212.1" customHeight="1" x14ac:dyDescent="0.45">
      <c r="A66" s="4"/>
      <c r="B66" s="4"/>
      <c r="C66" s="9" t="s">
        <v>39</v>
      </c>
      <c r="D66" s="9" t="s">
        <v>40</v>
      </c>
      <c r="E66" s="9" t="s">
        <v>53</v>
      </c>
      <c r="F66" s="9" t="s">
        <v>164</v>
      </c>
      <c r="G66" s="9" t="s">
        <v>165</v>
      </c>
      <c r="H66" s="9" t="s">
        <v>160</v>
      </c>
      <c r="I66" s="9" t="s">
        <v>57</v>
      </c>
      <c r="J66" s="9" t="s">
        <v>58</v>
      </c>
      <c r="K66" s="9" t="s">
        <v>47</v>
      </c>
      <c r="L66" s="9">
        <v>1</v>
      </c>
      <c r="M66" s="9"/>
      <c r="N66" s="9"/>
      <c r="O66" s="9"/>
      <c r="P66" s="9">
        <v>1</v>
      </c>
      <c r="Q66" s="9"/>
      <c r="R66" s="9"/>
      <c r="S66" s="9"/>
      <c r="T66" s="9"/>
      <c r="U66" s="9">
        <v>2</v>
      </c>
      <c r="V66" s="10">
        <v>555</v>
      </c>
      <c r="W66" s="10">
        <f t="shared" si="0"/>
        <v>1110</v>
      </c>
      <c r="X66" s="10">
        <f t="shared" si="3"/>
        <v>72.150000000000006</v>
      </c>
      <c r="Y66" s="10">
        <f t="shared" si="1"/>
        <v>144.30000000000001</v>
      </c>
      <c r="Z66" s="11">
        <f t="shared" si="4"/>
        <v>64.419642857142861</v>
      </c>
      <c r="AA66" s="11">
        <f t="shared" si="2"/>
        <v>128.83928571428572</v>
      </c>
    </row>
    <row r="67" spans="1:27" ht="212.1" customHeight="1" x14ac:dyDescent="0.45">
      <c r="A67" s="4"/>
      <c r="B67" s="4"/>
      <c r="C67" s="9" t="s">
        <v>39</v>
      </c>
      <c r="D67" s="9" t="s">
        <v>40</v>
      </c>
      <c r="E67" s="9" t="s">
        <v>53</v>
      </c>
      <c r="F67" s="9" t="s">
        <v>166</v>
      </c>
      <c r="G67" s="9" t="s">
        <v>62</v>
      </c>
      <c r="H67" s="9" t="s">
        <v>160</v>
      </c>
      <c r="I67" s="9" t="s">
        <v>57</v>
      </c>
      <c r="J67" s="9" t="s">
        <v>58</v>
      </c>
      <c r="K67" s="9" t="s">
        <v>47</v>
      </c>
      <c r="L67" s="9"/>
      <c r="M67" s="9">
        <v>1</v>
      </c>
      <c r="N67" s="9"/>
      <c r="O67" s="9">
        <v>1</v>
      </c>
      <c r="P67" s="9"/>
      <c r="Q67" s="9"/>
      <c r="R67" s="9"/>
      <c r="S67" s="9"/>
      <c r="T67" s="9"/>
      <c r="U67" s="9">
        <v>2</v>
      </c>
      <c r="V67" s="10">
        <v>555</v>
      </c>
      <c r="W67" s="10">
        <f t="shared" si="0"/>
        <v>1110</v>
      </c>
      <c r="X67" s="10">
        <f t="shared" si="3"/>
        <v>72.150000000000006</v>
      </c>
      <c r="Y67" s="10">
        <f t="shared" si="1"/>
        <v>144.30000000000001</v>
      </c>
      <c r="Z67" s="11">
        <f t="shared" si="4"/>
        <v>64.419642857142861</v>
      </c>
      <c r="AA67" s="11">
        <f t="shared" si="2"/>
        <v>128.83928571428572</v>
      </c>
    </row>
    <row r="68" spans="1:27" ht="212.1" customHeight="1" x14ac:dyDescent="0.45">
      <c r="A68" s="4"/>
      <c r="B68" s="4"/>
      <c r="C68" s="9" t="s">
        <v>39</v>
      </c>
      <c r="D68" s="9" t="s">
        <v>40</v>
      </c>
      <c r="E68" s="9" t="s">
        <v>53</v>
      </c>
      <c r="F68" s="9" t="s">
        <v>167</v>
      </c>
      <c r="G68" s="9" t="s">
        <v>168</v>
      </c>
      <c r="H68" s="9" t="s">
        <v>160</v>
      </c>
      <c r="I68" s="9" t="s">
        <v>57</v>
      </c>
      <c r="J68" s="9" t="s">
        <v>58</v>
      </c>
      <c r="K68" s="9" t="s">
        <v>47</v>
      </c>
      <c r="L68" s="9"/>
      <c r="M68" s="9"/>
      <c r="N68" s="9">
        <v>1</v>
      </c>
      <c r="O68" s="9"/>
      <c r="P68" s="9"/>
      <c r="Q68" s="9"/>
      <c r="R68" s="9"/>
      <c r="S68" s="9"/>
      <c r="T68" s="9"/>
      <c r="U68" s="9">
        <v>1</v>
      </c>
      <c r="V68" s="10">
        <v>555</v>
      </c>
      <c r="W68" s="10">
        <f t="shared" si="0"/>
        <v>555</v>
      </c>
      <c r="X68" s="10">
        <f t="shared" si="3"/>
        <v>72.150000000000006</v>
      </c>
      <c r="Y68" s="10">
        <f t="shared" si="1"/>
        <v>72.150000000000006</v>
      </c>
      <c r="Z68" s="11">
        <f t="shared" si="4"/>
        <v>64.419642857142861</v>
      </c>
      <c r="AA68" s="11">
        <f t="shared" si="2"/>
        <v>64.419642857142861</v>
      </c>
    </row>
    <row r="69" spans="1:27" ht="212.1" customHeight="1" x14ac:dyDescent="0.45">
      <c r="A69" s="4"/>
      <c r="B69" s="4"/>
      <c r="C69" s="9" t="s">
        <v>39</v>
      </c>
      <c r="D69" s="9" t="s">
        <v>40</v>
      </c>
      <c r="E69" s="9" t="s">
        <v>169</v>
      </c>
      <c r="F69" s="9" t="s">
        <v>170</v>
      </c>
      <c r="G69" s="9" t="s">
        <v>62</v>
      </c>
      <c r="H69" s="9" t="s">
        <v>160</v>
      </c>
      <c r="I69" s="9" t="s">
        <v>171</v>
      </c>
      <c r="J69" s="9" t="s">
        <v>46</v>
      </c>
      <c r="K69" s="9" t="s">
        <v>47</v>
      </c>
      <c r="L69" s="9"/>
      <c r="M69" s="9">
        <v>1</v>
      </c>
      <c r="N69" s="9"/>
      <c r="O69" s="9"/>
      <c r="P69" s="9"/>
      <c r="Q69" s="9"/>
      <c r="R69" s="9"/>
      <c r="S69" s="9"/>
      <c r="T69" s="9"/>
      <c r="U69" s="9">
        <v>1</v>
      </c>
      <c r="V69" s="10">
        <v>500</v>
      </c>
      <c r="W69" s="10">
        <f t="shared" si="0"/>
        <v>500</v>
      </c>
      <c r="X69" s="10">
        <f t="shared" si="3"/>
        <v>65</v>
      </c>
      <c r="Y69" s="10">
        <f t="shared" si="1"/>
        <v>65</v>
      </c>
      <c r="Z69" s="11">
        <f t="shared" si="4"/>
        <v>58.035714285714278</v>
      </c>
      <c r="AA69" s="11">
        <f t="shared" si="2"/>
        <v>58.035714285714278</v>
      </c>
    </row>
    <row r="70" spans="1:27" ht="212.1" customHeight="1" x14ac:dyDescent="0.45">
      <c r="A70" s="4"/>
      <c r="B70" s="4"/>
      <c r="C70" s="9" t="s">
        <v>39</v>
      </c>
      <c r="D70" s="9" t="s">
        <v>40</v>
      </c>
      <c r="E70" s="9" t="s">
        <v>169</v>
      </c>
      <c r="F70" s="9" t="s">
        <v>172</v>
      </c>
      <c r="G70" s="9" t="s">
        <v>173</v>
      </c>
      <c r="H70" s="9" t="s">
        <v>160</v>
      </c>
      <c r="I70" s="9" t="s">
        <v>171</v>
      </c>
      <c r="J70" s="9" t="s">
        <v>46</v>
      </c>
      <c r="K70" s="9" t="s">
        <v>47</v>
      </c>
      <c r="L70" s="9"/>
      <c r="M70" s="9"/>
      <c r="N70" s="9">
        <v>1</v>
      </c>
      <c r="O70" s="9"/>
      <c r="P70" s="9"/>
      <c r="Q70" s="9"/>
      <c r="R70" s="9"/>
      <c r="S70" s="9"/>
      <c r="T70" s="9"/>
      <c r="U70" s="9">
        <v>1</v>
      </c>
      <c r="V70" s="10">
        <v>500</v>
      </c>
      <c r="W70" s="10">
        <f t="shared" si="0"/>
        <v>500</v>
      </c>
      <c r="X70" s="10">
        <f t="shared" si="3"/>
        <v>65</v>
      </c>
      <c r="Y70" s="10">
        <f t="shared" si="1"/>
        <v>65</v>
      </c>
      <c r="Z70" s="11">
        <f t="shared" si="4"/>
        <v>58.035714285714278</v>
      </c>
      <c r="AA70" s="11">
        <f t="shared" si="2"/>
        <v>58.035714285714278</v>
      </c>
    </row>
    <row r="71" spans="1:27" ht="212.1" customHeight="1" x14ac:dyDescent="0.45">
      <c r="A71" s="4"/>
      <c r="B71" s="4"/>
      <c r="C71" s="9" t="s">
        <v>39</v>
      </c>
      <c r="D71" s="9" t="s">
        <v>40</v>
      </c>
      <c r="E71" s="9" t="s">
        <v>53</v>
      </c>
      <c r="F71" s="9" t="s">
        <v>174</v>
      </c>
      <c r="G71" s="9" t="s">
        <v>121</v>
      </c>
      <c r="H71" s="9" t="s">
        <v>160</v>
      </c>
      <c r="I71" s="9" t="s">
        <v>131</v>
      </c>
      <c r="J71" s="9" t="s">
        <v>46</v>
      </c>
      <c r="K71" s="9" t="s">
        <v>47</v>
      </c>
      <c r="L71" s="9">
        <v>1</v>
      </c>
      <c r="M71" s="9"/>
      <c r="N71" s="9">
        <v>1</v>
      </c>
      <c r="O71" s="9"/>
      <c r="P71" s="9"/>
      <c r="Q71" s="9"/>
      <c r="R71" s="9"/>
      <c r="S71" s="9"/>
      <c r="T71" s="9"/>
      <c r="U71" s="9">
        <v>2</v>
      </c>
      <c r="V71" s="10">
        <v>510</v>
      </c>
      <c r="W71" s="10">
        <f t="shared" si="0"/>
        <v>1020</v>
      </c>
      <c r="X71" s="10">
        <f t="shared" si="3"/>
        <v>66.3</v>
      </c>
      <c r="Y71" s="10">
        <f t="shared" si="1"/>
        <v>132.6</v>
      </c>
      <c r="Z71" s="11">
        <f t="shared" si="4"/>
        <v>59.196428571428562</v>
      </c>
      <c r="AA71" s="11">
        <f t="shared" si="2"/>
        <v>118.39285714285712</v>
      </c>
    </row>
    <row r="72" spans="1:27" ht="212.1" customHeight="1" x14ac:dyDescent="0.45">
      <c r="A72" s="4" t="s">
        <v>48</v>
      </c>
      <c r="B72" s="4"/>
      <c r="C72" s="9" t="s">
        <v>39</v>
      </c>
      <c r="D72" s="9" t="s">
        <v>40</v>
      </c>
      <c r="E72" s="9" t="s">
        <v>53</v>
      </c>
      <c r="F72" s="9" t="s">
        <v>175</v>
      </c>
      <c r="G72" s="9" t="s">
        <v>176</v>
      </c>
      <c r="H72" s="9" t="s">
        <v>160</v>
      </c>
      <c r="I72" s="9" t="s">
        <v>65</v>
      </c>
      <c r="J72" s="9" t="s">
        <v>46</v>
      </c>
      <c r="K72" s="9" t="s">
        <v>47</v>
      </c>
      <c r="L72" s="9"/>
      <c r="M72" s="9"/>
      <c r="N72" s="9"/>
      <c r="O72" s="9">
        <v>2</v>
      </c>
      <c r="P72" s="9"/>
      <c r="Q72" s="9"/>
      <c r="R72" s="9"/>
      <c r="S72" s="9"/>
      <c r="T72" s="9"/>
      <c r="U72" s="9">
        <v>2</v>
      </c>
      <c r="V72" s="10">
        <v>510</v>
      </c>
      <c r="W72" s="10">
        <f t="shared" si="0"/>
        <v>1020</v>
      </c>
      <c r="X72" s="10">
        <f t="shared" si="3"/>
        <v>66.3</v>
      </c>
      <c r="Y72" s="10">
        <f t="shared" si="1"/>
        <v>132.6</v>
      </c>
      <c r="Z72" s="11">
        <f t="shared" si="4"/>
        <v>59.196428571428562</v>
      </c>
      <c r="AA72" s="11">
        <f t="shared" si="2"/>
        <v>118.39285714285712</v>
      </c>
    </row>
    <row r="73" spans="1:27" ht="212.1" customHeight="1" x14ac:dyDescent="0.45">
      <c r="A73" s="4"/>
      <c r="B73" s="4"/>
      <c r="C73" s="9" t="s">
        <v>39</v>
      </c>
      <c r="D73" s="9" t="s">
        <v>40</v>
      </c>
      <c r="E73" s="9" t="s">
        <v>53</v>
      </c>
      <c r="F73" s="9" t="s">
        <v>177</v>
      </c>
      <c r="G73" s="9" t="s">
        <v>178</v>
      </c>
      <c r="H73" s="9" t="s">
        <v>179</v>
      </c>
      <c r="I73" s="9" t="s">
        <v>65</v>
      </c>
      <c r="J73" s="9" t="s">
        <v>65</v>
      </c>
      <c r="K73" s="9" t="s">
        <v>65</v>
      </c>
      <c r="L73" s="9"/>
      <c r="M73" s="9"/>
      <c r="N73" s="9">
        <v>1</v>
      </c>
      <c r="O73" s="9"/>
      <c r="P73" s="9"/>
      <c r="Q73" s="9"/>
      <c r="R73" s="9"/>
      <c r="S73" s="9"/>
      <c r="T73" s="9"/>
      <c r="U73" s="9">
        <v>1</v>
      </c>
      <c r="V73" s="10">
        <v>565</v>
      </c>
      <c r="W73" s="10">
        <f t="shared" si="0"/>
        <v>565</v>
      </c>
      <c r="X73" s="10">
        <f t="shared" si="3"/>
        <v>73.45</v>
      </c>
      <c r="Y73" s="10">
        <f t="shared" si="1"/>
        <v>73.45</v>
      </c>
      <c r="Z73" s="11">
        <f t="shared" si="4"/>
        <v>65.580357142857139</v>
      </c>
      <c r="AA73" s="11">
        <f t="shared" si="2"/>
        <v>65.580357142857139</v>
      </c>
    </row>
    <row r="74" spans="1:27" ht="212.1" customHeight="1" x14ac:dyDescent="0.45">
      <c r="A74" s="4"/>
      <c r="B74" s="4"/>
      <c r="C74" s="9" t="s">
        <v>39</v>
      </c>
      <c r="D74" s="9" t="s">
        <v>40</v>
      </c>
      <c r="E74" s="9" t="s">
        <v>41</v>
      </c>
      <c r="F74" s="9" t="s">
        <v>180</v>
      </c>
      <c r="G74" s="9" t="s">
        <v>181</v>
      </c>
      <c r="H74" s="9" t="s">
        <v>182</v>
      </c>
      <c r="I74" s="9" t="s">
        <v>45</v>
      </c>
      <c r="J74" s="9" t="s">
        <v>183</v>
      </c>
      <c r="K74" s="9" t="s">
        <v>47</v>
      </c>
      <c r="L74" s="9">
        <v>1</v>
      </c>
      <c r="M74" s="9"/>
      <c r="N74" s="9"/>
      <c r="O74" s="9"/>
      <c r="P74" s="9"/>
      <c r="Q74" s="9"/>
      <c r="R74" s="9"/>
      <c r="S74" s="9"/>
      <c r="T74" s="9"/>
      <c r="U74" s="9">
        <v>1</v>
      </c>
      <c r="V74" s="10">
        <v>1021</v>
      </c>
      <c r="W74" s="10">
        <f t="shared" si="0"/>
        <v>1021</v>
      </c>
      <c r="X74" s="10">
        <f t="shared" si="3"/>
        <v>132.73000000000002</v>
      </c>
      <c r="Y74" s="10">
        <f t="shared" si="1"/>
        <v>132.73000000000002</v>
      </c>
      <c r="Z74" s="11">
        <f t="shared" si="4"/>
        <v>118.50892857142857</v>
      </c>
      <c r="AA74" s="11">
        <f t="shared" si="2"/>
        <v>118.50892857142857</v>
      </c>
    </row>
    <row r="75" spans="1:27" ht="212.1" customHeight="1" x14ac:dyDescent="0.45">
      <c r="A75" s="4"/>
      <c r="B75" s="4"/>
      <c r="C75" s="9" t="s">
        <v>39</v>
      </c>
      <c r="D75" s="9" t="s">
        <v>40</v>
      </c>
      <c r="E75" s="9" t="s">
        <v>41</v>
      </c>
      <c r="F75" s="9" t="s">
        <v>184</v>
      </c>
      <c r="G75" s="9" t="s">
        <v>92</v>
      </c>
      <c r="H75" s="9" t="s">
        <v>185</v>
      </c>
      <c r="I75" s="9" t="s">
        <v>45</v>
      </c>
      <c r="J75" s="9" t="s">
        <v>58</v>
      </c>
      <c r="K75" s="9" t="s">
        <v>47</v>
      </c>
      <c r="L75" s="9"/>
      <c r="M75" s="9">
        <v>2</v>
      </c>
      <c r="N75" s="9"/>
      <c r="O75" s="9">
        <v>1</v>
      </c>
      <c r="P75" s="9"/>
      <c r="Q75" s="9"/>
      <c r="R75" s="9"/>
      <c r="S75" s="9"/>
      <c r="T75" s="9"/>
      <c r="U75" s="9">
        <v>3</v>
      </c>
      <c r="V75" s="10">
        <v>735</v>
      </c>
      <c r="W75" s="10">
        <f t="shared" si="0"/>
        <v>2205</v>
      </c>
      <c r="X75" s="10">
        <f t="shared" si="3"/>
        <v>95.55</v>
      </c>
      <c r="Y75" s="10">
        <f t="shared" si="1"/>
        <v>286.64999999999998</v>
      </c>
      <c r="Z75" s="11">
        <f t="shared" si="4"/>
        <v>85.312499999999986</v>
      </c>
      <c r="AA75" s="11">
        <f t="shared" si="2"/>
        <v>255.93749999999994</v>
      </c>
    </row>
    <row r="76" spans="1:27" ht="212.1" customHeight="1" x14ac:dyDescent="0.45">
      <c r="A76" s="4"/>
      <c r="B76" s="4"/>
      <c r="C76" s="9" t="s">
        <v>39</v>
      </c>
      <c r="D76" s="9" t="s">
        <v>40</v>
      </c>
      <c r="E76" s="9" t="s">
        <v>41</v>
      </c>
      <c r="F76" s="9" t="s">
        <v>186</v>
      </c>
      <c r="G76" s="9" t="s">
        <v>62</v>
      </c>
      <c r="H76" s="9" t="s">
        <v>185</v>
      </c>
      <c r="I76" s="9" t="s">
        <v>45</v>
      </c>
      <c r="J76" s="9" t="s">
        <v>58</v>
      </c>
      <c r="K76" s="9" t="s">
        <v>47</v>
      </c>
      <c r="L76" s="9"/>
      <c r="M76" s="9">
        <v>2</v>
      </c>
      <c r="N76" s="9"/>
      <c r="O76" s="9"/>
      <c r="P76" s="9"/>
      <c r="Q76" s="9"/>
      <c r="R76" s="9"/>
      <c r="S76" s="9"/>
      <c r="T76" s="9"/>
      <c r="U76" s="9">
        <v>2</v>
      </c>
      <c r="V76" s="10">
        <v>735</v>
      </c>
      <c r="W76" s="10">
        <f t="shared" si="0"/>
        <v>1470</v>
      </c>
      <c r="X76" s="10">
        <f t="shared" si="3"/>
        <v>95.55</v>
      </c>
      <c r="Y76" s="10">
        <f t="shared" si="1"/>
        <v>191.1</v>
      </c>
      <c r="Z76" s="11">
        <f t="shared" si="4"/>
        <v>85.312499999999986</v>
      </c>
      <c r="AA76" s="11">
        <f t="shared" si="2"/>
        <v>170.62499999999997</v>
      </c>
    </row>
    <row r="77" spans="1:27" ht="212.1" customHeight="1" x14ac:dyDescent="0.45">
      <c r="A77" s="4"/>
      <c r="B77" s="4"/>
      <c r="C77" s="9" t="s">
        <v>39</v>
      </c>
      <c r="D77" s="9" t="s">
        <v>40</v>
      </c>
      <c r="E77" s="9" t="s">
        <v>41</v>
      </c>
      <c r="F77" s="9" t="s">
        <v>187</v>
      </c>
      <c r="G77" s="9" t="s">
        <v>188</v>
      </c>
      <c r="H77" s="9" t="s">
        <v>189</v>
      </c>
      <c r="I77" s="9" t="s">
        <v>189</v>
      </c>
      <c r="J77" s="9" t="s">
        <v>190</v>
      </c>
      <c r="K77" s="9" t="s">
        <v>47</v>
      </c>
      <c r="L77" s="9">
        <v>2</v>
      </c>
      <c r="M77" s="9"/>
      <c r="N77" s="9"/>
      <c r="O77" s="9"/>
      <c r="P77" s="9"/>
      <c r="Q77" s="9"/>
      <c r="R77" s="9"/>
      <c r="S77" s="9"/>
      <c r="T77" s="9"/>
      <c r="U77" s="9">
        <v>2</v>
      </c>
      <c r="V77" s="10">
        <v>625</v>
      </c>
      <c r="W77" s="10">
        <f t="shared" si="0"/>
        <v>1250</v>
      </c>
      <c r="X77" s="10">
        <f t="shared" si="3"/>
        <v>81.25</v>
      </c>
      <c r="Y77" s="10">
        <f t="shared" si="1"/>
        <v>162.5</v>
      </c>
      <c r="Z77" s="11">
        <f t="shared" si="4"/>
        <v>72.544642857142847</v>
      </c>
      <c r="AA77" s="11">
        <f t="shared" si="2"/>
        <v>145.08928571428569</v>
      </c>
    </row>
    <row r="78" spans="1:27" ht="212.1" customHeight="1" x14ac:dyDescent="0.45">
      <c r="A78" s="4"/>
      <c r="B78" s="4"/>
      <c r="C78" s="9" t="s">
        <v>39</v>
      </c>
      <c r="D78" s="9" t="s">
        <v>40</v>
      </c>
      <c r="E78" s="9" t="s">
        <v>41</v>
      </c>
      <c r="F78" s="9" t="s">
        <v>191</v>
      </c>
      <c r="G78" s="9" t="s">
        <v>192</v>
      </c>
      <c r="H78" s="9" t="s">
        <v>189</v>
      </c>
      <c r="I78" s="9" t="s">
        <v>65</v>
      </c>
      <c r="J78" s="9" t="s">
        <v>65</v>
      </c>
      <c r="K78" s="9" t="s">
        <v>65</v>
      </c>
      <c r="L78" s="9"/>
      <c r="M78" s="9"/>
      <c r="N78" s="9">
        <v>2</v>
      </c>
      <c r="O78" s="9"/>
      <c r="P78" s="9"/>
      <c r="Q78" s="9"/>
      <c r="R78" s="9"/>
      <c r="S78" s="9"/>
      <c r="T78" s="9"/>
      <c r="U78" s="9">
        <v>2</v>
      </c>
      <c r="V78" s="10">
        <v>667.5</v>
      </c>
      <c r="W78" s="10">
        <f t="shared" si="0"/>
        <v>1335</v>
      </c>
      <c r="X78" s="10">
        <f t="shared" si="3"/>
        <v>86.775000000000006</v>
      </c>
      <c r="Y78" s="10">
        <f t="shared" si="1"/>
        <v>173.55</v>
      </c>
      <c r="Z78" s="11">
        <f t="shared" si="4"/>
        <v>77.477678571428569</v>
      </c>
      <c r="AA78" s="11">
        <f t="shared" si="2"/>
        <v>154.95535714285714</v>
      </c>
    </row>
    <row r="79" spans="1:27" ht="212.1" customHeight="1" x14ac:dyDescent="0.45">
      <c r="A79" s="4"/>
      <c r="B79" s="4"/>
      <c r="C79" s="9" t="s">
        <v>39</v>
      </c>
      <c r="D79" s="9" t="s">
        <v>40</v>
      </c>
      <c r="E79" s="9" t="s">
        <v>53</v>
      </c>
      <c r="F79" s="9" t="s">
        <v>193</v>
      </c>
      <c r="G79" s="9" t="s">
        <v>194</v>
      </c>
      <c r="H79" s="9" t="s">
        <v>195</v>
      </c>
      <c r="I79" s="9" t="s">
        <v>65</v>
      </c>
      <c r="J79" s="9" t="s">
        <v>66</v>
      </c>
      <c r="K79" s="9" t="s">
        <v>47</v>
      </c>
      <c r="L79" s="9"/>
      <c r="M79" s="9"/>
      <c r="N79" s="9">
        <v>2</v>
      </c>
      <c r="O79" s="9"/>
      <c r="P79" s="9"/>
      <c r="Q79" s="9"/>
      <c r="R79" s="9"/>
      <c r="S79" s="9"/>
      <c r="T79" s="9"/>
      <c r="U79" s="9">
        <v>2</v>
      </c>
      <c r="V79" s="10">
        <v>340.2</v>
      </c>
      <c r="W79" s="10">
        <f t="shared" ref="W79:W142" si="5">SUM(V79*U79)</f>
        <v>680.4</v>
      </c>
      <c r="X79" s="10">
        <f t="shared" si="3"/>
        <v>44.225999999999999</v>
      </c>
      <c r="Y79" s="10">
        <f t="shared" ref="Y79:Y142" si="6">SUM(X79*U79)</f>
        <v>88.451999999999998</v>
      </c>
      <c r="Z79" s="11">
        <f t="shared" si="4"/>
        <v>39.487499999999997</v>
      </c>
      <c r="AA79" s="11">
        <f t="shared" ref="AA79:AA142" si="7">SUM(Z79*U79)</f>
        <v>78.974999999999994</v>
      </c>
    </row>
    <row r="80" spans="1:27" ht="212.1" customHeight="1" x14ac:dyDescent="0.45">
      <c r="A80" s="4"/>
      <c r="B80" s="4"/>
      <c r="C80" s="9" t="s">
        <v>39</v>
      </c>
      <c r="D80" s="9" t="s">
        <v>40</v>
      </c>
      <c r="E80" s="9" t="s">
        <v>53</v>
      </c>
      <c r="F80" s="9" t="s">
        <v>196</v>
      </c>
      <c r="G80" s="9" t="s">
        <v>197</v>
      </c>
      <c r="H80" s="9" t="s">
        <v>198</v>
      </c>
      <c r="I80" s="9" t="s">
        <v>199</v>
      </c>
      <c r="J80" s="9" t="s">
        <v>200</v>
      </c>
      <c r="K80" s="9" t="s">
        <v>47</v>
      </c>
      <c r="L80" s="9"/>
      <c r="M80" s="9">
        <v>1</v>
      </c>
      <c r="N80" s="9">
        <v>1</v>
      </c>
      <c r="O80" s="9">
        <v>1</v>
      </c>
      <c r="P80" s="9"/>
      <c r="Q80" s="9"/>
      <c r="R80" s="9"/>
      <c r="S80" s="9"/>
      <c r="T80" s="9"/>
      <c r="U80" s="9">
        <v>3</v>
      </c>
      <c r="V80" s="10">
        <v>438</v>
      </c>
      <c r="W80" s="10">
        <f t="shared" si="5"/>
        <v>1314</v>
      </c>
      <c r="X80" s="10">
        <f t="shared" ref="X80:X143" si="8">SUM(V80*13%)</f>
        <v>56.940000000000005</v>
      </c>
      <c r="Y80" s="10">
        <f t="shared" si="6"/>
        <v>170.82000000000002</v>
      </c>
      <c r="Z80" s="11">
        <f t="shared" ref="Z80:Z143" si="9">SUM(X80/1.12)</f>
        <v>50.839285714285715</v>
      </c>
      <c r="AA80" s="11">
        <f t="shared" si="7"/>
        <v>152.51785714285714</v>
      </c>
    </row>
    <row r="81" spans="1:27" ht="212.1" customHeight="1" x14ac:dyDescent="0.45">
      <c r="A81" s="4" t="s">
        <v>86</v>
      </c>
      <c r="B81" s="4"/>
      <c r="C81" s="9" t="s">
        <v>39</v>
      </c>
      <c r="D81" s="9" t="s">
        <v>40</v>
      </c>
      <c r="E81" s="9" t="s">
        <v>53</v>
      </c>
      <c r="F81" s="9" t="str">
        <f>F80</f>
        <v>2AW115</v>
      </c>
      <c r="G81" s="9" t="s">
        <v>201</v>
      </c>
      <c r="H81" s="9" t="s">
        <v>198</v>
      </c>
      <c r="I81" s="9" t="s">
        <v>199</v>
      </c>
      <c r="J81" s="9" t="s">
        <v>200</v>
      </c>
      <c r="K81" s="9" t="s">
        <v>47</v>
      </c>
      <c r="L81" s="9"/>
      <c r="M81" s="9"/>
      <c r="N81" s="9">
        <v>1</v>
      </c>
      <c r="O81" s="9"/>
      <c r="P81" s="9"/>
      <c r="Q81" s="9"/>
      <c r="R81" s="9"/>
      <c r="S81" s="9"/>
      <c r="T81" s="9"/>
      <c r="U81" s="9">
        <v>1</v>
      </c>
      <c r="V81" s="10">
        <v>438</v>
      </c>
      <c r="W81" s="10">
        <f t="shared" si="5"/>
        <v>438</v>
      </c>
      <c r="X81" s="10">
        <f t="shared" si="8"/>
        <v>56.940000000000005</v>
      </c>
      <c r="Y81" s="10">
        <f t="shared" si="6"/>
        <v>56.940000000000005</v>
      </c>
      <c r="Z81" s="11">
        <f t="shared" si="9"/>
        <v>50.839285714285715</v>
      </c>
      <c r="AA81" s="11">
        <f t="shared" si="7"/>
        <v>50.839285714285715</v>
      </c>
    </row>
    <row r="82" spans="1:27" ht="212.1" customHeight="1" x14ac:dyDescent="0.45">
      <c r="A82" s="4"/>
      <c r="B82" s="4"/>
      <c r="C82" s="9" t="s">
        <v>39</v>
      </c>
      <c r="D82" s="9" t="s">
        <v>40</v>
      </c>
      <c r="E82" s="9" t="s">
        <v>41</v>
      </c>
      <c r="F82" s="9" t="s">
        <v>202</v>
      </c>
      <c r="G82" s="9" t="s">
        <v>197</v>
      </c>
      <c r="H82" s="9" t="s">
        <v>198</v>
      </c>
      <c r="I82" s="9" t="s">
        <v>203</v>
      </c>
      <c r="J82" s="9" t="s">
        <v>200</v>
      </c>
      <c r="K82" s="9" t="s">
        <v>47</v>
      </c>
      <c r="L82" s="9">
        <v>1</v>
      </c>
      <c r="M82" s="9"/>
      <c r="N82" s="9"/>
      <c r="O82" s="9">
        <v>1</v>
      </c>
      <c r="P82" s="9"/>
      <c r="Q82" s="9"/>
      <c r="R82" s="9"/>
      <c r="S82" s="9"/>
      <c r="T82" s="9"/>
      <c r="U82" s="9">
        <v>2</v>
      </c>
      <c r="V82" s="10">
        <v>733</v>
      </c>
      <c r="W82" s="10">
        <f t="shared" si="5"/>
        <v>1466</v>
      </c>
      <c r="X82" s="10">
        <f t="shared" si="8"/>
        <v>95.29</v>
      </c>
      <c r="Y82" s="10">
        <f t="shared" si="6"/>
        <v>190.58</v>
      </c>
      <c r="Z82" s="11">
        <f t="shared" si="9"/>
        <v>85.080357142857139</v>
      </c>
      <c r="AA82" s="11">
        <f t="shared" si="7"/>
        <v>170.16071428571428</v>
      </c>
    </row>
    <row r="83" spans="1:27" ht="212.1" customHeight="1" x14ac:dyDescent="0.45">
      <c r="A83" s="4"/>
      <c r="B83" s="4"/>
      <c r="C83" s="9" t="s">
        <v>39</v>
      </c>
      <c r="D83" s="9" t="s">
        <v>40</v>
      </c>
      <c r="E83" s="9" t="s">
        <v>41</v>
      </c>
      <c r="F83" s="9" t="s">
        <v>204</v>
      </c>
      <c r="G83" s="9" t="s">
        <v>192</v>
      </c>
      <c r="H83" s="9" t="s">
        <v>198</v>
      </c>
      <c r="I83" s="9" t="s">
        <v>205</v>
      </c>
      <c r="J83" s="9" t="s">
        <v>206</v>
      </c>
      <c r="K83" s="9" t="s">
        <v>47</v>
      </c>
      <c r="L83" s="9"/>
      <c r="M83" s="9">
        <v>1</v>
      </c>
      <c r="N83" s="9">
        <v>2</v>
      </c>
      <c r="O83" s="9">
        <v>1</v>
      </c>
      <c r="P83" s="9">
        <v>1</v>
      </c>
      <c r="Q83" s="9"/>
      <c r="R83" s="9"/>
      <c r="S83" s="9"/>
      <c r="T83" s="9"/>
      <c r="U83" s="9">
        <v>5</v>
      </c>
      <c r="V83" s="10">
        <v>745</v>
      </c>
      <c r="W83" s="10">
        <f t="shared" si="5"/>
        <v>3725</v>
      </c>
      <c r="X83" s="10">
        <f t="shared" si="8"/>
        <v>96.850000000000009</v>
      </c>
      <c r="Y83" s="10">
        <f t="shared" si="6"/>
        <v>484.25000000000006</v>
      </c>
      <c r="Z83" s="11">
        <f t="shared" si="9"/>
        <v>86.473214285714292</v>
      </c>
      <c r="AA83" s="11">
        <f t="shared" si="7"/>
        <v>432.36607142857144</v>
      </c>
    </row>
    <row r="84" spans="1:27" ht="212.1" customHeight="1" x14ac:dyDescent="0.45">
      <c r="A84" s="4" t="s">
        <v>86</v>
      </c>
      <c r="B84" s="4"/>
      <c r="C84" s="9" t="s">
        <v>39</v>
      </c>
      <c r="D84" s="9" t="s">
        <v>40</v>
      </c>
      <c r="E84" s="9" t="s">
        <v>41</v>
      </c>
      <c r="F84" s="9" t="str">
        <f>F83</f>
        <v>2AW334</v>
      </c>
      <c r="G84" s="9" t="s">
        <v>207</v>
      </c>
      <c r="H84" s="9" t="s">
        <v>198</v>
      </c>
      <c r="I84" s="9" t="s">
        <v>205</v>
      </c>
      <c r="J84" s="9" t="s">
        <v>206</v>
      </c>
      <c r="K84" s="9" t="s">
        <v>47</v>
      </c>
      <c r="L84" s="9"/>
      <c r="M84" s="9"/>
      <c r="N84" s="9"/>
      <c r="O84" s="9">
        <v>2</v>
      </c>
      <c r="P84" s="9"/>
      <c r="Q84" s="9"/>
      <c r="R84" s="9"/>
      <c r="S84" s="9"/>
      <c r="T84" s="9"/>
      <c r="U84" s="9">
        <v>2</v>
      </c>
      <c r="V84" s="10">
        <v>745</v>
      </c>
      <c r="W84" s="10">
        <f t="shared" si="5"/>
        <v>1490</v>
      </c>
      <c r="X84" s="10">
        <f t="shared" si="8"/>
        <v>96.850000000000009</v>
      </c>
      <c r="Y84" s="10">
        <f t="shared" si="6"/>
        <v>193.70000000000002</v>
      </c>
      <c r="Z84" s="11">
        <f t="shared" si="9"/>
        <v>86.473214285714292</v>
      </c>
      <c r="AA84" s="11">
        <f t="shared" si="7"/>
        <v>172.94642857142858</v>
      </c>
    </row>
    <row r="85" spans="1:27" ht="212.1" customHeight="1" x14ac:dyDescent="0.45">
      <c r="A85" s="4" t="s">
        <v>86</v>
      </c>
      <c r="B85" s="4"/>
      <c r="C85" s="9" t="s">
        <v>39</v>
      </c>
      <c r="D85" s="9" t="s">
        <v>40</v>
      </c>
      <c r="E85" s="9" t="s">
        <v>41</v>
      </c>
      <c r="F85" s="9" t="s">
        <v>208</v>
      </c>
      <c r="G85" s="9" t="s">
        <v>209</v>
      </c>
      <c r="H85" s="9" t="s">
        <v>198</v>
      </c>
      <c r="I85" s="9" t="s">
        <v>210</v>
      </c>
      <c r="J85" s="9" t="s">
        <v>211</v>
      </c>
      <c r="K85" s="9" t="s">
        <v>47</v>
      </c>
      <c r="L85" s="9">
        <v>1</v>
      </c>
      <c r="M85" s="9"/>
      <c r="N85" s="9">
        <v>2</v>
      </c>
      <c r="O85" s="9"/>
      <c r="P85" s="9"/>
      <c r="Q85" s="9"/>
      <c r="R85" s="9"/>
      <c r="S85" s="9"/>
      <c r="T85" s="9"/>
      <c r="U85" s="9">
        <v>3</v>
      </c>
      <c r="V85" s="10">
        <v>595</v>
      </c>
      <c r="W85" s="10">
        <f t="shared" si="5"/>
        <v>1785</v>
      </c>
      <c r="X85" s="10">
        <f t="shared" si="8"/>
        <v>77.350000000000009</v>
      </c>
      <c r="Y85" s="10">
        <f t="shared" si="6"/>
        <v>232.05</v>
      </c>
      <c r="Z85" s="11">
        <f t="shared" si="9"/>
        <v>69.0625</v>
      </c>
      <c r="AA85" s="11">
        <f t="shared" si="7"/>
        <v>207.1875</v>
      </c>
    </row>
    <row r="86" spans="1:27" ht="212.1" customHeight="1" x14ac:dyDescent="0.45">
      <c r="A86" s="4"/>
      <c r="B86" s="4"/>
      <c r="C86" s="9" t="s">
        <v>39</v>
      </c>
      <c r="D86" s="9" t="s">
        <v>40</v>
      </c>
      <c r="E86" s="9" t="s">
        <v>53</v>
      </c>
      <c r="F86" s="9" t="s">
        <v>212</v>
      </c>
      <c r="G86" s="9" t="s">
        <v>213</v>
      </c>
      <c r="H86" s="9" t="s">
        <v>198</v>
      </c>
      <c r="I86" s="9" t="s">
        <v>56</v>
      </c>
      <c r="J86" s="9" t="s">
        <v>214</v>
      </c>
      <c r="K86" s="9" t="s">
        <v>47</v>
      </c>
      <c r="L86" s="9"/>
      <c r="M86" s="9"/>
      <c r="N86" s="9"/>
      <c r="O86" s="9"/>
      <c r="P86" s="9">
        <v>1</v>
      </c>
      <c r="Q86" s="9">
        <v>1</v>
      </c>
      <c r="R86" s="9"/>
      <c r="S86" s="9"/>
      <c r="T86" s="9"/>
      <c r="U86" s="9">
        <v>2</v>
      </c>
      <c r="V86" s="10">
        <v>583</v>
      </c>
      <c r="W86" s="10">
        <f t="shared" si="5"/>
        <v>1166</v>
      </c>
      <c r="X86" s="10">
        <f t="shared" si="8"/>
        <v>75.790000000000006</v>
      </c>
      <c r="Y86" s="10">
        <f t="shared" si="6"/>
        <v>151.58000000000001</v>
      </c>
      <c r="Z86" s="11">
        <f t="shared" si="9"/>
        <v>67.669642857142861</v>
      </c>
      <c r="AA86" s="11">
        <f t="shared" si="7"/>
        <v>135.33928571428572</v>
      </c>
    </row>
    <row r="87" spans="1:27" ht="212.1" customHeight="1" x14ac:dyDescent="0.45">
      <c r="A87" s="4"/>
      <c r="B87" s="4"/>
      <c r="C87" s="9" t="s">
        <v>39</v>
      </c>
      <c r="D87" s="9" t="s">
        <v>40</v>
      </c>
      <c r="E87" s="9" t="s">
        <v>53</v>
      </c>
      <c r="F87" s="9" t="s">
        <v>215</v>
      </c>
      <c r="G87" s="9" t="s">
        <v>216</v>
      </c>
      <c r="H87" s="9" t="s">
        <v>198</v>
      </c>
      <c r="I87" s="9" t="s">
        <v>56</v>
      </c>
      <c r="J87" s="9" t="s">
        <v>200</v>
      </c>
      <c r="K87" s="9" t="s">
        <v>47</v>
      </c>
      <c r="L87" s="9"/>
      <c r="M87" s="9"/>
      <c r="N87" s="9">
        <v>1</v>
      </c>
      <c r="O87" s="9"/>
      <c r="P87" s="9"/>
      <c r="Q87" s="9"/>
      <c r="R87" s="9"/>
      <c r="S87" s="9"/>
      <c r="T87" s="9"/>
      <c r="U87" s="9">
        <v>1</v>
      </c>
      <c r="V87" s="10">
        <v>415</v>
      </c>
      <c r="W87" s="10">
        <f t="shared" si="5"/>
        <v>415</v>
      </c>
      <c r="X87" s="10">
        <f t="shared" si="8"/>
        <v>53.95</v>
      </c>
      <c r="Y87" s="10">
        <f t="shared" si="6"/>
        <v>53.95</v>
      </c>
      <c r="Z87" s="11">
        <f t="shared" si="9"/>
        <v>48.169642857142854</v>
      </c>
      <c r="AA87" s="11">
        <f t="shared" si="7"/>
        <v>48.169642857142854</v>
      </c>
    </row>
    <row r="88" spans="1:27" ht="212.1" customHeight="1" x14ac:dyDescent="0.45">
      <c r="A88" s="4" t="s">
        <v>86</v>
      </c>
      <c r="B88" s="4"/>
      <c r="C88" s="9" t="s">
        <v>39</v>
      </c>
      <c r="D88" s="9" t="s">
        <v>40</v>
      </c>
      <c r="E88" s="9" t="s">
        <v>41</v>
      </c>
      <c r="F88" s="9" t="s">
        <v>217</v>
      </c>
      <c r="G88" s="9" t="s">
        <v>218</v>
      </c>
      <c r="H88" s="9" t="s">
        <v>198</v>
      </c>
      <c r="I88" s="9" t="s">
        <v>125</v>
      </c>
      <c r="J88" s="9" t="s">
        <v>200</v>
      </c>
      <c r="K88" s="9" t="s">
        <v>47</v>
      </c>
      <c r="L88" s="9">
        <v>1</v>
      </c>
      <c r="M88" s="9"/>
      <c r="N88" s="9"/>
      <c r="O88" s="9"/>
      <c r="P88" s="9"/>
      <c r="Q88" s="9"/>
      <c r="R88" s="9"/>
      <c r="S88" s="9"/>
      <c r="T88" s="9"/>
      <c r="U88" s="9">
        <v>1</v>
      </c>
      <c r="V88" s="10">
        <v>690</v>
      </c>
      <c r="W88" s="10">
        <f t="shared" si="5"/>
        <v>690</v>
      </c>
      <c r="X88" s="10">
        <f t="shared" si="8"/>
        <v>89.7</v>
      </c>
      <c r="Y88" s="10">
        <f t="shared" si="6"/>
        <v>89.7</v>
      </c>
      <c r="Z88" s="11">
        <f t="shared" si="9"/>
        <v>80.089285714285708</v>
      </c>
      <c r="AA88" s="11">
        <f t="shared" si="7"/>
        <v>80.089285714285708</v>
      </c>
    </row>
    <row r="89" spans="1:27" ht="212.1" customHeight="1" x14ac:dyDescent="0.45">
      <c r="A89" s="4"/>
      <c r="B89" s="4"/>
      <c r="C89" s="9" t="s">
        <v>39</v>
      </c>
      <c r="D89" s="9" t="s">
        <v>40</v>
      </c>
      <c r="E89" s="9" t="s">
        <v>53</v>
      </c>
      <c r="F89" s="9" t="s">
        <v>219</v>
      </c>
      <c r="G89" s="9" t="s">
        <v>220</v>
      </c>
      <c r="H89" s="9" t="s">
        <v>198</v>
      </c>
      <c r="I89" s="9" t="s">
        <v>56</v>
      </c>
      <c r="J89" s="9" t="s">
        <v>200</v>
      </c>
      <c r="K89" s="9" t="s">
        <v>47</v>
      </c>
      <c r="L89" s="9"/>
      <c r="M89" s="9"/>
      <c r="N89" s="9"/>
      <c r="O89" s="9">
        <v>1</v>
      </c>
      <c r="P89" s="9"/>
      <c r="Q89" s="9"/>
      <c r="R89" s="9"/>
      <c r="S89" s="9"/>
      <c r="T89" s="9"/>
      <c r="U89" s="9">
        <v>1</v>
      </c>
      <c r="V89" s="10">
        <v>480</v>
      </c>
      <c r="W89" s="10">
        <f t="shared" si="5"/>
        <v>480</v>
      </c>
      <c r="X89" s="10">
        <f t="shared" si="8"/>
        <v>62.400000000000006</v>
      </c>
      <c r="Y89" s="10">
        <f t="shared" si="6"/>
        <v>62.400000000000006</v>
      </c>
      <c r="Z89" s="11">
        <f t="shared" si="9"/>
        <v>55.714285714285715</v>
      </c>
      <c r="AA89" s="11">
        <f t="shared" si="7"/>
        <v>55.714285714285715</v>
      </c>
    </row>
    <row r="90" spans="1:27" ht="212.1" customHeight="1" x14ac:dyDescent="0.45">
      <c r="A90" s="4"/>
      <c r="B90" s="4"/>
      <c r="C90" s="9" t="s">
        <v>39</v>
      </c>
      <c r="D90" s="9" t="s">
        <v>40</v>
      </c>
      <c r="E90" s="9" t="s">
        <v>53</v>
      </c>
      <c r="F90" s="9" t="s">
        <v>221</v>
      </c>
      <c r="G90" s="9" t="s">
        <v>222</v>
      </c>
      <c r="H90" s="9" t="s">
        <v>198</v>
      </c>
      <c r="I90" s="9" t="s">
        <v>65</v>
      </c>
      <c r="J90" s="9" t="s">
        <v>46</v>
      </c>
      <c r="K90" s="9" t="s">
        <v>47</v>
      </c>
      <c r="L90" s="9"/>
      <c r="M90" s="9"/>
      <c r="N90" s="9">
        <v>3</v>
      </c>
      <c r="O90" s="9"/>
      <c r="P90" s="9"/>
      <c r="Q90" s="9"/>
      <c r="R90" s="9"/>
      <c r="S90" s="9"/>
      <c r="T90" s="9"/>
      <c r="U90" s="9">
        <v>3</v>
      </c>
      <c r="V90" s="10">
        <v>746</v>
      </c>
      <c r="W90" s="10">
        <f t="shared" si="5"/>
        <v>2238</v>
      </c>
      <c r="X90" s="10">
        <f t="shared" si="8"/>
        <v>96.98</v>
      </c>
      <c r="Y90" s="10">
        <f t="shared" si="6"/>
        <v>290.94</v>
      </c>
      <c r="Z90" s="11">
        <f t="shared" si="9"/>
        <v>86.589285714285708</v>
      </c>
      <c r="AA90" s="11">
        <f t="shared" si="7"/>
        <v>259.76785714285711</v>
      </c>
    </row>
    <row r="91" spans="1:27" ht="212.1" customHeight="1" x14ac:dyDescent="0.45">
      <c r="A91" s="4" t="s">
        <v>86</v>
      </c>
      <c r="B91" s="4"/>
      <c r="C91" s="9" t="s">
        <v>39</v>
      </c>
      <c r="D91" s="9" t="s">
        <v>40</v>
      </c>
      <c r="E91" s="9" t="s">
        <v>53</v>
      </c>
      <c r="F91" s="9" t="s">
        <v>223</v>
      </c>
      <c r="G91" s="9" t="s">
        <v>224</v>
      </c>
      <c r="H91" s="9" t="s">
        <v>198</v>
      </c>
      <c r="I91" s="9" t="s">
        <v>65</v>
      </c>
      <c r="J91" s="9" t="s">
        <v>225</v>
      </c>
      <c r="K91" s="9" t="s">
        <v>47</v>
      </c>
      <c r="L91" s="9"/>
      <c r="M91" s="9">
        <v>1</v>
      </c>
      <c r="N91" s="9">
        <v>1</v>
      </c>
      <c r="O91" s="9"/>
      <c r="P91" s="9"/>
      <c r="Q91" s="9"/>
      <c r="R91" s="9">
        <v>1</v>
      </c>
      <c r="S91" s="9"/>
      <c r="T91" s="9"/>
      <c r="U91" s="9">
        <v>3</v>
      </c>
      <c r="V91" s="10">
        <v>632</v>
      </c>
      <c r="W91" s="10">
        <f t="shared" si="5"/>
        <v>1896</v>
      </c>
      <c r="X91" s="10">
        <f t="shared" si="8"/>
        <v>82.16</v>
      </c>
      <c r="Y91" s="10">
        <f t="shared" si="6"/>
        <v>246.48</v>
      </c>
      <c r="Z91" s="11">
        <f t="shared" si="9"/>
        <v>73.357142857142847</v>
      </c>
      <c r="AA91" s="11">
        <f t="shared" si="7"/>
        <v>220.07142857142856</v>
      </c>
    </row>
    <row r="92" spans="1:27" ht="212.1" customHeight="1" x14ac:dyDescent="0.45">
      <c r="A92" s="4"/>
      <c r="B92" s="4"/>
      <c r="C92" s="9" t="s">
        <v>39</v>
      </c>
      <c r="D92" s="9" t="s">
        <v>40</v>
      </c>
      <c r="E92" s="9" t="s">
        <v>53</v>
      </c>
      <c r="F92" s="9" t="s">
        <v>226</v>
      </c>
      <c r="G92" s="9" t="s">
        <v>192</v>
      </c>
      <c r="H92" s="9" t="s">
        <v>198</v>
      </c>
      <c r="I92" s="9" t="s">
        <v>65</v>
      </c>
      <c r="J92" s="9" t="s">
        <v>225</v>
      </c>
      <c r="K92" s="9" t="s">
        <v>47</v>
      </c>
      <c r="L92" s="9"/>
      <c r="M92" s="9">
        <v>1</v>
      </c>
      <c r="N92" s="9">
        <v>1</v>
      </c>
      <c r="O92" s="9">
        <v>1</v>
      </c>
      <c r="P92" s="9"/>
      <c r="Q92" s="9">
        <v>1</v>
      </c>
      <c r="R92" s="9">
        <v>1</v>
      </c>
      <c r="S92" s="9"/>
      <c r="T92" s="9"/>
      <c r="U92" s="9">
        <v>5</v>
      </c>
      <c r="V92" s="10">
        <v>632</v>
      </c>
      <c r="W92" s="10">
        <f t="shared" si="5"/>
        <v>3160</v>
      </c>
      <c r="X92" s="10">
        <f t="shared" si="8"/>
        <v>82.16</v>
      </c>
      <c r="Y92" s="10">
        <f t="shared" si="6"/>
        <v>410.79999999999995</v>
      </c>
      <c r="Z92" s="11">
        <f t="shared" si="9"/>
        <v>73.357142857142847</v>
      </c>
      <c r="AA92" s="11">
        <f t="shared" si="7"/>
        <v>366.78571428571422</v>
      </c>
    </row>
    <row r="93" spans="1:27" ht="212.1" customHeight="1" x14ac:dyDescent="0.45">
      <c r="A93" s="4"/>
      <c r="B93" s="4"/>
      <c r="C93" s="9" t="s">
        <v>39</v>
      </c>
      <c r="D93" s="9" t="s">
        <v>40</v>
      </c>
      <c r="E93" s="9" t="s">
        <v>53</v>
      </c>
      <c r="F93" s="9" t="s">
        <v>227</v>
      </c>
      <c r="G93" s="9" t="s">
        <v>228</v>
      </c>
      <c r="H93" s="9" t="s">
        <v>198</v>
      </c>
      <c r="I93" s="9" t="s">
        <v>65</v>
      </c>
      <c r="J93" s="9" t="s">
        <v>65</v>
      </c>
      <c r="K93" s="9" t="s">
        <v>47</v>
      </c>
      <c r="L93" s="9"/>
      <c r="M93" s="9"/>
      <c r="N93" s="9">
        <v>1</v>
      </c>
      <c r="O93" s="9"/>
      <c r="P93" s="9"/>
      <c r="Q93" s="9"/>
      <c r="R93" s="9"/>
      <c r="S93" s="9"/>
      <c r="T93" s="9"/>
      <c r="U93" s="9">
        <v>1</v>
      </c>
      <c r="V93" s="10">
        <v>621</v>
      </c>
      <c r="W93" s="10">
        <f t="shared" si="5"/>
        <v>621</v>
      </c>
      <c r="X93" s="10">
        <f t="shared" si="8"/>
        <v>80.73</v>
      </c>
      <c r="Y93" s="10">
        <f t="shared" si="6"/>
        <v>80.73</v>
      </c>
      <c r="Z93" s="11">
        <f t="shared" si="9"/>
        <v>72.080357142857139</v>
      </c>
      <c r="AA93" s="11">
        <f t="shared" si="7"/>
        <v>72.080357142857139</v>
      </c>
    </row>
    <row r="94" spans="1:27" ht="212.1" customHeight="1" x14ac:dyDescent="0.45">
      <c r="A94" s="4"/>
      <c r="B94" s="4"/>
      <c r="C94" s="9" t="s">
        <v>39</v>
      </c>
      <c r="D94" s="9" t="s">
        <v>40</v>
      </c>
      <c r="E94" s="9" t="s">
        <v>53</v>
      </c>
      <c r="F94" s="9" t="s">
        <v>229</v>
      </c>
      <c r="G94" s="9" t="s">
        <v>230</v>
      </c>
      <c r="H94" s="9" t="s">
        <v>198</v>
      </c>
      <c r="I94" s="9" t="s">
        <v>65</v>
      </c>
      <c r="J94" s="9" t="s">
        <v>225</v>
      </c>
      <c r="K94" s="9" t="s">
        <v>47</v>
      </c>
      <c r="L94" s="9"/>
      <c r="M94" s="9"/>
      <c r="N94" s="9"/>
      <c r="O94" s="9">
        <v>2</v>
      </c>
      <c r="P94" s="9"/>
      <c r="Q94" s="9"/>
      <c r="R94" s="9"/>
      <c r="S94" s="9"/>
      <c r="T94" s="9"/>
      <c r="U94" s="9">
        <v>2</v>
      </c>
      <c r="V94" s="10">
        <v>756</v>
      </c>
      <c r="W94" s="10">
        <f t="shared" si="5"/>
        <v>1512</v>
      </c>
      <c r="X94" s="10">
        <f t="shared" si="8"/>
        <v>98.28</v>
      </c>
      <c r="Y94" s="10">
        <f t="shared" si="6"/>
        <v>196.56</v>
      </c>
      <c r="Z94" s="11">
        <f t="shared" si="9"/>
        <v>87.749999999999986</v>
      </c>
      <c r="AA94" s="11">
        <f t="shared" si="7"/>
        <v>175.49999999999997</v>
      </c>
    </row>
    <row r="95" spans="1:27" ht="212.1" customHeight="1" x14ac:dyDescent="0.45">
      <c r="A95" s="4"/>
      <c r="B95" s="4"/>
      <c r="C95" s="9" t="s">
        <v>39</v>
      </c>
      <c r="D95" s="9" t="s">
        <v>40</v>
      </c>
      <c r="E95" s="9" t="s">
        <v>53</v>
      </c>
      <c r="F95" s="9" t="s">
        <v>231</v>
      </c>
      <c r="G95" s="9" t="s">
        <v>218</v>
      </c>
      <c r="H95" s="9" t="s">
        <v>198</v>
      </c>
      <c r="I95" s="9" t="s">
        <v>65</v>
      </c>
      <c r="J95" s="9" t="s">
        <v>65</v>
      </c>
      <c r="K95" s="9" t="s">
        <v>47</v>
      </c>
      <c r="L95" s="9"/>
      <c r="M95" s="9"/>
      <c r="N95" s="9">
        <v>1</v>
      </c>
      <c r="O95" s="9"/>
      <c r="P95" s="9"/>
      <c r="Q95" s="9"/>
      <c r="R95" s="9"/>
      <c r="S95" s="9"/>
      <c r="T95" s="9"/>
      <c r="U95" s="9">
        <v>1</v>
      </c>
      <c r="V95" s="10">
        <v>667</v>
      </c>
      <c r="W95" s="10">
        <f t="shared" si="5"/>
        <v>667</v>
      </c>
      <c r="X95" s="10">
        <f t="shared" si="8"/>
        <v>86.710000000000008</v>
      </c>
      <c r="Y95" s="10">
        <f t="shared" si="6"/>
        <v>86.710000000000008</v>
      </c>
      <c r="Z95" s="11">
        <f t="shared" si="9"/>
        <v>77.419642857142861</v>
      </c>
      <c r="AA95" s="11">
        <f t="shared" si="7"/>
        <v>77.419642857142861</v>
      </c>
    </row>
    <row r="96" spans="1:27" ht="212.1" customHeight="1" x14ac:dyDescent="0.45">
      <c r="A96" s="4" t="s">
        <v>86</v>
      </c>
      <c r="B96" s="4"/>
      <c r="C96" s="9" t="s">
        <v>39</v>
      </c>
      <c r="D96" s="9" t="s">
        <v>40</v>
      </c>
      <c r="E96" s="9" t="s">
        <v>41</v>
      </c>
      <c r="F96" s="9" t="s">
        <v>232</v>
      </c>
      <c r="G96" s="9" t="s">
        <v>218</v>
      </c>
      <c r="H96" s="9" t="s">
        <v>198</v>
      </c>
      <c r="I96" s="9" t="s">
        <v>65</v>
      </c>
      <c r="J96" s="9" t="s">
        <v>233</v>
      </c>
      <c r="K96" s="9" t="s">
        <v>47</v>
      </c>
      <c r="L96" s="9"/>
      <c r="M96" s="9">
        <v>4</v>
      </c>
      <c r="N96" s="9">
        <v>2</v>
      </c>
      <c r="O96" s="9">
        <v>1</v>
      </c>
      <c r="P96" s="9">
        <v>3</v>
      </c>
      <c r="Q96" s="9">
        <v>1</v>
      </c>
      <c r="R96" s="9"/>
      <c r="S96" s="9"/>
      <c r="T96" s="9"/>
      <c r="U96" s="9">
        <v>11</v>
      </c>
      <c r="V96" s="10">
        <v>667</v>
      </c>
      <c r="W96" s="10">
        <f t="shared" si="5"/>
        <v>7337</v>
      </c>
      <c r="X96" s="10">
        <f t="shared" si="8"/>
        <v>86.710000000000008</v>
      </c>
      <c r="Y96" s="10">
        <f t="shared" si="6"/>
        <v>953.81000000000006</v>
      </c>
      <c r="Z96" s="11">
        <f t="shared" si="9"/>
        <v>77.419642857142861</v>
      </c>
      <c r="AA96" s="11">
        <f t="shared" si="7"/>
        <v>851.61607142857144</v>
      </c>
    </row>
    <row r="97" spans="1:27" ht="212.1" customHeight="1" x14ac:dyDescent="0.45">
      <c r="A97" s="4"/>
      <c r="B97" s="4"/>
      <c r="C97" s="9" t="s">
        <v>39</v>
      </c>
      <c r="D97" s="9" t="s">
        <v>40</v>
      </c>
      <c r="E97" s="9" t="s">
        <v>41</v>
      </c>
      <c r="F97" s="9" t="s">
        <v>234</v>
      </c>
      <c r="G97" s="9" t="s">
        <v>235</v>
      </c>
      <c r="H97" s="9" t="s">
        <v>198</v>
      </c>
      <c r="I97" s="9" t="s">
        <v>65</v>
      </c>
      <c r="J97" s="9" t="s">
        <v>233</v>
      </c>
      <c r="K97" s="9" t="s">
        <v>47</v>
      </c>
      <c r="L97" s="9"/>
      <c r="M97" s="9">
        <v>1</v>
      </c>
      <c r="N97" s="9"/>
      <c r="O97" s="9"/>
      <c r="P97" s="9"/>
      <c r="Q97" s="9"/>
      <c r="R97" s="9"/>
      <c r="S97" s="9"/>
      <c r="T97" s="9"/>
      <c r="U97" s="9">
        <v>1</v>
      </c>
      <c r="V97" s="10">
        <v>667</v>
      </c>
      <c r="W97" s="10">
        <f t="shared" si="5"/>
        <v>667</v>
      </c>
      <c r="X97" s="10">
        <f t="shared" si="8"/>
        <v>86.710000000000008</v>
      </c>
      <c r="Y97" s="10">
        <f t="shared" si="6"/>
        <v>86.710000000000008</v>
      </c>
      <c r="Z97" s="11">
        <f t="shared" si="9"/>
        <v>77.419642857142861</v>
      </c>
      <c r="AA97" s="11">
        <f t="shared" si="7"/>
        <v>77.419642857142861</v>
      </c>
    </row>
    <row r="98" spans="1:27" ht="212.1" customHeight="1" x14ac:dyDescent="0.45">
      <c r="A98" s="4"/>
      <c r="B98" s="4"/>
      <c r="C98" s="9" t="s">
        <v>39</v>
      </c>
      <c r="D98" s="9" t="s">
        <v>40</v>
      </c>
      <c r="E98" s="9" t="s">
        <v>53</v>
      </c>
      <c r="F98" s="9" t="s">
        <v>236</v>
      </c>
      <c r="G98" s="9" t="s">
        <v>237</v>
      </c>
      <c r="H98" s="9" t="s">
        <v>198</v>
      </c>
      <c r="I98" s="9" t="s">
        <v>65</v>
      </c>
      <c r="J98" s="9" t="s">
        <v>65</v>
      </c>
      <c r="K98" s="9" t="s">
        <v>47</v>
      </c>
      <c r="L98" s="9"/>
      <c r="M98" s="9"/>
      <c r="N98" s="9">
        <v>1</v>
      </c>
      <c r="O98" s="9"/>
      <c r="P98" s="9"/>
      <c r="Q98" s="9"/>
      <c r="R98" s="9"/>
      <c r="S98" s="9"/>
      <c r="T98" s="9"/>
      <c r="U98" s="9">
        <v>1</v>
      </c>
      <c r="V98" s="10">
        <v>549</v>
      </c>
      <c r="W98" s="10">
        <f t="shared" si="5"/>
        <v>549</v>
      </c>
      <c r="X98" s="10">
        <f t="shared" si="8"/>
        <v>71.37</v>
      </c>
      <c r="Y98" s="10">
        <f t="shared" si="6"/>
        <v>71.37</v>
      </c>
      <c r="Z98" s="11">
        <f t="shared" si="9"/>
        <v>63.723214285714285</v>
      </c>
      <c r="AA98" s="11">
        <f t="shared" si="7"/>
        <v>63.723214285714285</v>
      </c>
    </row>
    <row r="99" spans="1:27" ht="212.1" customHeight="1" x14ac:dyDescent="0.45">
      <c r="A99" s="4" t="s">
        <v>86</v>
      </c>
      <c r="B99" s="4"/>
      <c r="C99" s="9" t="s">
        <v>39</v>
      </c>
      <c r="D99" s="9" t="s">
        <v>40</v>
      </c>
      <c r="E99" s="9" t="s">
        <v>41</v>
      </c>
      <c r="F99" s="9" t="s">
        <v>238</v>
      </c>
      <c r="G99" s="9" t="s">
        <v>239</v>
      </c>
      <c r="H99" s="9" t="s">
        <v>198</v>
      </c>
      <c r="I99" s="9" t="s">
        <v>65</v>
      </c>
      <c r="J99" s="9" t="s">
        <v>46</v>
      </c>
      <c r="K99" s="9" t="s">
        <v>47</v>
      </c>
      <c r="L99" s="9"/>
      <c r="M99" s="9"/>
      <c r="N99" s="9">
        <v>1</v>
      </c>
      <c r="O99" s="9"/>
      <c r="P99" s="9"/>
      <c r="Q99" s="9"/>
      <c r="R99" s="9"/>
      <c r="S99" s="9"/>
      <c r="T99" s="9"/>
      <c r="U99" s="9">
        <v>1</v>
      </c>
      <c r="V99" s="10">
        <v>667</v>
      </c>
      <c r="W99" s="10">
        <f t="shared" si="5"/>
        <v>667</v>
      </c>
      <c r="X99" s="10">
        <f t="shared" si="8"/>
        <v>86.710000000000008</v>
      </c>
      <c r="Y99" s="10">
        <f t="shared" si="6"/>
        <v>86.710000000000008</v>
      </c>
      <c r="Z99" s="11">
        <f t="shared" si="9"/>
        <v>77.419642857142861</v>
      </c>
      <c r="AA99" s="11">
        <f t="shared" si="7"/>
        <v>77.419642857142861</v>
      </c>
    </row>
    <row r="100" spans="1:27" ht="212.1" customHeight="1" x14ac:dyDescent="0.45">
      <c r="A100" s="4" t="s">
        <v>86</v>
      </c>
      <c r="B100" s="4"/>
      <c r="C100" s="9" t="s">
        <v>39</v>
      </c>
      <c r="D100" s="9" t="s">
        <v>40</v>
      </c>
      <c r="E100" s="9" t="s">
        <v>53</v>
      </c>
      <c r="F100" s="9" t="s">
        <v>240</v>
      </c>
      <c r="G100" s="9" t="s">
        <v>241</v>
      </c>
      <c r="H100" s="9" t="s">
        <v>198</v>
      </c>
      <c r="I100" s="9" t="s">
        <v>65</v>
      </c>
      <c r="J100" s="9" t="s">
        <v>46</v>
      </c>
      <c r="K100" s="9" t="s">
        <v>47</v>
      </c>
      <c r="L100" s="9"/>
      <c r="M100" s="9">
        <v>2</v>
      </c>
      <c r="N100" s="9"/>
      <c r="O100" s="9"/>
      <c r="P100" s="9"/>
      <c r="Q100" s="9"/>
      <c r="R100" s="9"/>
      <c r="S100" s="9"/>
      <c r="T100" s="9"/>
      <c r="U100" s="9">
        <v>2</v>
      </c>
      <c r="V100" s="10">
        <v>616</v>
      </c>
      <c r="W100" s="10">
        <f t="shared" si="5"/>
        <v>1232</v>
      </c>
      <c r="X100" s="10">
        <f t="shared" si="8"/>
        <v>80.08</v>
      </c>
      <c r="Y100" s="10">
        <f t="shared" si="6"/>
        <v>160.16</v>
      </c>
      <c r="Z100" s="11">
        <f t="shared" si="9"/>
        <v>71.499999999999986</v>
      </c>
      <c r="AA100" s="11">
        <f t="shared" si="7"/>
        <v>142.99999999999997</v>
      </c>
    </row>
    <row r="101" spans="1:27" ht="212.1" customHeight="1" x14ac:dyDescent="0.45">
      <c r="A101" s="4" t="s">
        <v>86</v>
      </c>
      <c r="B101" s="4"/>
      <c r="C101" s="9" t="s">
        <v>39</v>
      </c>
      <c r="D101" s="9" t="s">
        <v>40</v>
      </c>
      <c r="E101" s="9" t="s">
        <v>53</v>
      </c>
      <c r="F101" s="9" t="s">
        <v>242</v>
      </c>
      <c r="G101" s="9" t="s">
        <v>243</v>
      </c>
      <c r="H101" s="9" t="s">
        <v>198</v>
      </c>
      <c r="I101" s="9" t="s">
        <v>65</v>
      </c>
      <c r="J101" s="9" t="s">
        <v>46</v>
      </c>
      <c r="K101" s="9" t="s">
        <v>47</v>
      </c>
      <c r="L101" s="9"/>
      <c r="M101" s="9"/>
      <c r="N101" s="9">
        <v>2</v>
      </c>
      <c r="O101" s="9"/>
      <c r="P101" s="9"/>
      <c r="Q101" s="9"/>
      <c r="R101" s="9"/>
      <c r="S101" s="9"/>
      <c r="T101" s="9"/>
      <c r="U101" s="9">
        <v>2</v>
      </c>
      <c r="V101" s="10">
        <v>616</v>
      </c>
      <c r="W101" s="10">
        <f t="shared" si="5"/>
        <v>1232</v>
      </c>
      <c r="X101" s="10">
        <f t="shared" si="8"/>
        <v>80.08</v>
      </c>
      <c r="Y101" s="10">
        <f t="shared" si="6"/>
        <v>160.16</v>
      </c>
      <c r="Z101" s="11">
        <f t="shared" si="9"/>
        <v>71.499999999999986</v>
      </c>
      <c r="AA101" s="11">
        <f t="shared" si="7"/>
        <v>142.99999999999997</v>
      </c>
    </row>
    <row r="102" spans="1:27" ht="212.1" customHeight="1" x14ac:dyDescent="0.45">
      <c r="A102" s="4"/>
      <c r="B102" s="4"/>
      <c r="C102" s="9" t="s">
        <v>39</v>
      </c>
      <c r="D102" s="9" t="s">
        <v>40</v>
      </c>
      <c r="E102" s="9" t="s">
        <v>53</v>
      </c>
      <c r="F102" s="9" t="s">
        <v>244</v>
      </c>
      <c r="G102" s="9" t="s">
        <v>245</v>
      </c>
      <c r="H102" s="9" t="s">
        <v>198</v>
      </c>
      <c r="I102" s="9" t="s">
        <v>65</v>
      </c>
      <c r="J102" s="9" t="s">
        <v>46</v>
      </c>
      <c r="K102" s="9" t="s">
        <v>47</v>
      </c>
      <c r="L102" s="9"/>
      <c r="M102" s="9"/>
      <c r="N102" s="9">
        <v>1</v>
      </c>
      <c r="O102" s="9">
        <v>1</v>
      </c>
      <c r="P102" s="9"/>
      <c r="Q102" s="9"/>
      <c r="R102" s="9"/>
      <c r="S102" s="9"/>
      <c r="T102" s="9"/>
      <c r="U102" s="9">
        <v>2</v>
      </c>
      <c r="V102" s="10">
        <v>621</v>
      </c>
      <c r="W102" s="10">
        <f t="shared" si="5"/>
        <v>1242</v>
      </c>
      <c r="X102" s="10">
        <f t="shared" si="8"/>
        <v>80.73</v>
      </c>
      <c r="Y102" s="10">
        <f t="shared" si="6"/>
        <v>161.46</v>
      </c>
      <c r="Z102" s="11">
        <f t="shared" si="9"/>
        <v>72.080357142857139</v>
      </c>
      <c r="AA102" s="11">
        <f t="shared" si="7"/>
        <v>144.16071428571428</v>
      </c>
    </row>
    <row r="103" spans="1:27" ht="212.1" customHeight="1" x14ac:dyDescent="0.45">
      <c r="A103" s="4" t="s">
        <v>86</v>
      </c>
      <c r="B103" s="4"/>
      <c r="C103" s="9" t="s">
        <v>39</v>
      </c>
      <c r="D103" s="9" t="s">
        <v>40</v>
      </c>
      <c r="E103" s="9" t="s">
        <v>41</v>
      </c>
      <c r="F103" s="9" t="s">
        <v>246</v>
      </c>
      <c r="G103" s="9" t="s">
        <v>247</v>
      </c>
      <c r="H103" s="9" t="s">
        <v>198</v>
      </c>
      <c r="I103" s="9" t="s">
        <v>65</v>
      </c>
      <c r="J103" s="9" t="s">
        <v>233</v>
      </c>
      <c r="K103" s="9" t="s">
        <v>47</v>
      </c>
      <c r="L103" s="9"/>
      <c r="M103" s="9">
        <v>1</v>
      </c>
      <c r="N103" s="9">
        <v>3</v>
      </c>
      <c r="O103" s="9"/>
      <c r="P103" s="9">
        <v>1</v>
      </c>
      <c r="Q103" s="9">
        <v>2</v>
      </c>
      <c r="R103" s="9"/>
      <c r="S103" s="9"/>
      <c r="T103" s="9"/>
      <c r="U103" s="9">
        <v>7</v>
      </c>
      <c r="V103" s="10">
        <v>854</v>
      </c>
      <c r="W103" s="10">
        <f t="shared" si="5"/>
        <v>5978</v>
      </c>
      <c r="X103" s="10">
        <f t="shared" si="8"/>
        <v>111.02000000000001</v>
      </c>
      <c r="Y103" s="10">
        <f t="shared" si="6"/>
        <v>777.1400000000001</v>
      </c>
      <c r="Z103" s="11">
        <f t="shared" si="9"/>
        <v>99.125</v>
      </c>
      <c r="AA103" s="11">
        <f t="shared" si="7"/>
        <v>693.875</v>
      </c>
    </row>
    <row r="104" spans="1:27" ht="212.1" customHeight="1" x14ac:dyDescent="0.45">
      <c r="A104" s="4"/>
      <c r="B104" s="4"/>
      <c r="C104" s="9" t="s">
        <v>39</v>
      </c>
      <c r="D104" s="9" t="s">
        <v>40</v>
      </c>
      <c r="E104" s="9" t="s">
        <v>41</v>
      </c>
      <c r="F104" s="9" t="s">
        <v>248</v>
      </c>
      <c r="G104" s="9" t="s">
        <v>249</v>
      </c>
      <c r="H104" s="9" t="s">
        <v>198</v>
      </c>
      <c r="I104" s="9" t="s">
        <v>250</v>
      </c>
      <c r="J104" s="9" t="s">
        <v>251</v>
      </c>
      <c r="K104" s="9" t="s">
        <v>47</v>
      </c>
      <c r="L104" s="9">
        <v>1</v>
      </c>
      <c r="M104" s="9"/>
      <c r="N104" s="9"/>
      <c r="O104" s="9"/>
      <c r="P104" s="9"/>
      <c r="Q104" s="9"/>
      <c r="R104" s="9"/>
      <c r="S104" s="9"/>
      <c r="T104" s="9"/>
      <c r="U104" s="9">
        <v>1</v>
      </c>
      <c r="V104" s="10">
        <v>633</v>
      </c>
      <c r="W104" s="10">
        <f t="shared" si="5"/>
        <v>633</v>
      </c>
      <c r="X104" s="10">
        <f t="shared" si="8"/>
        <v>82.29</v>
      </c>
      <c r="Y104" s="10">
        <f t="shared" si="6"/>
        <v>82.29</v>
      </c>
      <c r="Z104" s="11">
        <f t="shared" si="9"/>
        <v>73.473214285714278</v>
      </c>
      <c r="AA104" s="11">
        <f t="shared" si="7"/>
        <v>73.473214285714278</v>
      </c>
    </row>
    <row r="105" spans="1:27" ht="212.1" customHeight="1" x14ac:dyDescent="0.45">
      <c r="A105" s="4"/>
      <c r="B105" s="4"/>
      <c r="C105" s="9" t="s">
        <v>39</v>
      </c>
      <c r="D105" s="9" t="s">
        <v>40</v>
      </c>
      <c r="E105" s="9" t="s">
        <v>41</v>
      </c>
      <c r="F105" s="9" t="s">
        <v>252</v>
      </c>
      <c r="G105" s="9" t="s">
        <v>253</v>
      </c>
      <c r="H105" s="9" t="s">
        <v>254</v>
      </c>
      <c r="I105" s="9" t="s">
        <v>65</v>
      </c>
      <c r="J105" s="9" t="s">
        <v>65</v>
      </c>
      <c r="K105" s="9" t="s">
        <v>65</v>
      </c>
      <c r="L105" s="9"/>
      <c r="M105" s="9"/>
      <c r="N105" s="9">
        <v>2</v>
      </c>
      <c r="O105" s="9"/>
      <c r="P105" s="9"/>
      <c r="Q105" s="9"/>
      <c r="R105" s="9"/>
      <c r="S105" s="9"/>
      <c r="T105" s="9"/>
      <c r="U105" s="9">
        <v>2</v>
      </c>
      <c r="V105" s="10">
        <v>555</v>
      </c>
      <c r="W105" s="10">
        <f t="shared" si="5"/>
        <v>1110</v>
      </c>
      <c r="X105" s="10">
        <f t="shared" si="8"/>
        <v>72.150000000000006</v>
      </c>
      <c r="Y105" s="10">
        <f t="shared" si="6"/>
        <v>144.30000000000001</v>
      </c>
      <c r="Z105" s="11">
        <f t="shared" si="9"/>
        <v>64.419642857142861</v>
      </c>
      <c r="AA105" s="11">
        <f t="shared" si="7"/>
        <v>128.83928571428572</v>
      </c>
    </row>
    <row r="106" spans="1:27" ht="212.1" customHeight="1" x14ac:dyDescent="0.45">
      <c r="A106" s="4"/>
      <c r="B106" s="4"/>
      <c r="C106" s="9" t="s">
        <v>39</v>
      </c>
      <c r="D106" s="9" t="s">
        <v>40</v>
      </c>
      <c r="E106" s="9" t="s">
        <v>41</v>
      </c>
      <c r="F106" s="9" t="s">
        <v>255</v>
      </c>
      <c r="G106" s="9" t="s">
        <v>256</v>
      </c>
      <c r="H106" s="9" t="s">
        <v>254</v>
      </c>
      <c r="I106" s="9" t="s">
        <v>65</v>
      </c>
      <c r="J106" s="9" t="s">
        <v>65</v>
      </c>
      <c r="K106" s="9" t="s">
        <v>65</v>
      </c>
      <c r="L106" s="9"/>
      <c r="M106" s="9"/>
      <c r="N106" s="9">
        <v>3</v>
      </c>
      <c r="O106" s="9"/>
      <c r="P106" s="9"/>
      <c r="Q106" s="9"/>
      <c r="R106" s="9"/>
      <c r="S106" s="9"/>
      <c r="T106" s="9"/>
      <c r="U106" s="9">
        <v>3</v>
      </c>
      <c r="V106" s="10">
        <v>632.5</v>
      </c>
      <c r="W106" s="10">
        <f t="shared" si="5"/>
        <v>1897.5</v>
      </c>
      <c r="X106" s="10">
        <f t="shared" si="8"/>
        <v>82.225000000000009</v>
      </c>
      <c r="Y106" s="10">
        <f t="shared" si="6"/>
        <v>246.67500000000001</v>
      </c>
      <c r="Z106" s="11">
        <f t="shared" si="9"/>
        <v>73.415178571428569</v>
      </c>
      <c r="AA106" s="11">
        <f t="shared" si="7"/>
        <v>220.24553571428572</v>
      </c>
    </row>
    <row r="107" spans="1:27" ht="212.1" customHeight="1" x14ac:dyDescent="0.45">
      <c r="A107" s="4" t="s">
        <v>86</v>
      </c>
      <c r="B107" s="4"/>
      <c r="C107" s="9" t="s">
        <v>39</v>
      </c>
      <c r="D107" s="9" t="s">
        <v>40</v>
      </c>
      <c r="E107" s="9" t="s">
        <v>41</v>
      </c>
      <c r="F107" s="9" t="s">
        <v>257</v>
      </c>
      <c r="G107" s="9" t="s">
        <v>135</v>
      </c>
      <c r="H107" s="9" t="s">
        <v>210</v>
      </c>
      <c r="I107" s="9" t="s">
        <v>45</v>
      </c>
      <c r="J107" s="9" t="s">
        <v>46</v>
      </c>
      <c r="K107" s="9" t="s">
        <v>47</v>
      </c>
      <c r="L107" s="9"/>
      <c r="M107" s="9"/>
      <c r="N107" s="9"/>
      <c r="O107" s="9"/>
      <c r="P107" s="9">
        <v>2</v>
      </c>
      <c r="Q107" s="9"/>
      <c r="R107" s="9">
        <v>1</v>
      </c>
      <c r="S107" s="9"/>
      <c r="T107" s="9"/>
      <c r="U107" s="9">
        <v>3</v>
      </c>
      <c r="V107" s="10">
        <v>756</v>
      </c>
      <c r="W107" s="10">
        <f t="shared" si="5"/>
        <v>2268</v>
      </c>
      <c r="X107" s="10">
        <f t="shared" si="8"/>
        <v>98.28</v>
      </c>
      <c r="Y107" s="10">
        <f t="shared" si="6"/>
        <v>294.84000000000003</v>
      </c>
      <c r="Z107" s="11">
        <f t="shared" si="9"/>
        <v>87.749999999999986</v>
      </c>
      <c r="AA107" s="11">
        <f t="shared" si="7"/>
        <v>263.24999999999994</v>
      </c>
    </row>
    <row r="108" spans="1:27" ht="212.1" customHeight="1" x14ac:dyDescent="0.45">
      <c r="A108" s="4" t="s">
        <v>86</v>
      </c>
      <c r="B108" s="4"/>
      <c r="C108" s="9" t="s">
        <v>39</v>
      </c>
      <c r="D108" s="9" t="s">
        <v>40</v>
      </c>
      <c r="E108" s="9" t="s">
        <v>41</v>
      </c>
      <c r="F108" s="9" t="s">
        <v>258</v>
      </c>
      <c r="G108" s="9" t="s">
        <v>43</v>
      </c>
      <c r="H108" s="9" t="s">
        <v>210</v>
      </c>
      <c r="I108" s="9" t="s">
        <v>45</v>
      </c>
      <c r="J108" s="9" t="s">
        <v>46</v>
      </c>
      <c r="K108" s="9" t="s">
        <v>47</v>
      </c>
      <c r="L108" s="9"/>
      <c r="M108" s="9">
        <v>2</v>
      </c>
      <c r="N108" s="9"/>
      <c r="O108" s="9">
        <v>1</v>
      </c>
      <c r="P108" s="9"/>
      <c r="Q108" s="9"/>
      <c r="R108" s="9"/>
      <c r="S108" s="9"/>
      <c r="T108" s="9"/>
      <c r="U108" s="9">
        <v>3</v>
      </c>
      <c r="V108" s="10">
        <v>756</v>
      </c>
      <c r="W108" s="10">
        <f t="shared" si="5"/>
        <v>2268</v>
      </c>
      <c r="X108" s="10">
        <f t="shared" si="8"/>
        <v>98.28</v>
      </c>
      <c r="Y108" s="10">
        <f t="shared" si="6"/>
        <v>294.84000000000003</v>
      </c>
      <c r="Z108" s="11">
        <f t="shared" si="9"/>
        <v>87.749999999999986</v>
      </c>
      <c r="AA108" s="11">
        <f t="shared" si="7"/>
        <v>263.24999999999994</v>
      </c>
    </row>
    <row r="109" spans="1:27" ht="212.1" customHeight="1" x14ac:dyDescent="0.45">
      <c r="A109" s="4" t="s">
        <v>86</v>
      </c>
      <c r="B109" s="4"/>
      <c r="C109" s="9" t="s">
        <v>39</v>
      </c>
      <c r="D109" s="9" t="s">
        <v>40</v>
      </c>
      <c r="E109" s="9" t="s">
        <v>41</v>
      </c>
      <c r="F109" s="9" t="s">
        <v>259</v>
      </c>
      <c r="G109" s="9" t="s">
        <v>52</v>
      </c>
      <c r="H109" s="9" t="s">
        <v>210</v>
      </c>
      <c r="I109" s="9" t="s">
        <v>45</v>
      </c>
      <c r="J109" s="9" t="s">
        <v>46</v>
      </c>
      <c r="K109" s="9" t="s">
        <v>47</v>
      </c>
      <c r="L109" s="9"/>
      <c r="M109" s="9"/>
      <c r="N109" s="9"/>
      <c r="O109" s="9"/>
      <c r="P109" s="9"/>
      <c r="Q109" s="9">
        <v>2</v>
      </c>
      <c r="R109" s="9"/>
      <c r="S109" s="9"/>
      <c r="T109" s="9"/>
      <c r="U109" s="9">
        <v>2</v>
      </c>
      <c r="V109" s="10">
        <v>756</v>
      </c>
      <c r="W109" s="10">
        <f t="shared" si="5"/>
        <v>1512</v>
      </c>
      <c r="X109" s="10">
        <f t="shared" si="8"/>
        <v>98.28</v>
      </c>
      <c r="Y109" s="10">
        <f t="shared" si="6"/>
        <v>196.56</v>
      </c>
      <c r="Z109" s="11">
        <f t="shared" si="9"/>
        <v>87.749999999999986</v>
      </c>
      <c r="AA109" s="11">
        <f t="shared" si="7"/>
        <v>175.49999999999997</v>
      </c>
    </row>
    <row r="110" spans="1:27" ht="212.1" customHeight="1" x14ac:dyDescent="0.45">
      <c r="A110" s="4" t="s">
        <v>86</v>
      </c>
      <c r="B110" s="4"/>
      <c r="C110" s="9" t="s">
        <v>39</v>
      </c>
      <c r="D110" s="9" t="s">
        <v>40</v>
      </c>
      <c r="E110" s="9" t="s">
        <v>41</v>
      </c>
      <c r="F110" s="9" t="s">
        <v>260</v>
      </c>
      <c r="G110" s="9" t="s">
        <v>261</v>
      </c>
      <c r="H110" s="9" t="s">
        <v>210</v>
      </c>
      <c r="I110" s="9" t="s">
        <v>45</v>
      </c>
      <c r="J110" s="9" t="s">
        <v>46</v>
      </c>
      <c r="K110" s="9" t="s">
        <v>47</v>
      </c>
      <c r="L110" s="9"/>
      <c r="M110" s="9"/>
      <c r="N110" s="9">
        <v>2</v>
      </c>
      <c r="O110" s="9"/>
      <c r="P110" s="9"/>
      <c r="Q110" s="9">
        <v>1</v>
      </c>
      <c r="R110" s="9"/>
      <c r="S110" s="9"/>
      <c r="T110" s="9"/>
      <c r="U110" s="9">
        <v>3</v>
      </c>
      <c r="V110" s="10">
        <v>756</v>
      </c>
      <c r="W110" s="10">
        <f t="shared" si="5"/>
        <v>2268</v>
      </c>
      <c r="X110" s="10">
        <f t="shared" si="8"/>
        <v>98.28</v>
      </c>
      <c r="Y110" s="10">
        <f t="shared" si="6"/>
        <v>294.84000000000003</v>
      </c>
      <c r="Z110" s="11">
        <f t="shared" si="9"/>
        <v>87.749999999999986</v>
      </c>
      <c r="AA110" s="11">
        <f t="shared" si="7"/>
        <v>263.24999999999994</v>
      </c>
    </row>
    <row r="111" spans="1:27" ht="212.1" customHeight="1" x14ac:dyDescent="0.45">
      <c r="A111" s="4"/>
      <c r="B111" s="4"/>
      <c r="C111" s="9" t="s">
        <v>39</v>
      </c>
      <c r="D111" s="9" t="s">
        <v>40</v>
      </c>
      <c r="E111" s="9" t="s">
        <v>41</v>
      </c>
      <c r="F111" s="9" t="s">
        <v>262</v>
      </c>
      <c r="G111" s="9" t="s">
        <v>43</v>
      </c>
      <c r="H111" s="9" t="s">
        <v>210</v>
      </c>
      <c r="I111" s="9" t="s">
        <v>45</v>
      </c>
      <c r="J111" s="9" t="s">
        <v>183</v>
      </c>
      <c r="K111" s="9" t="s">
        <v>47</v>
      </c>
      <c r="L111" s="9"/>
      <c r="M111" s="9">
        <v>1</v>
      </c>
      <c r="N111" s="9"/>
      <c r="O111" s="9"/>
      <c r="P111" s="9"/>
      <c r="Q111" s="9"/>
      <c r="R111" s="9"/>
      <c r="S111" s="9"/>
      <c r="T111" s="9"/>
      <c r="U111" s="9">
        <v>1</v>
      </c>
      <c r="V111" s="10">
        <v>783</v>
      </c>
      <c r="W111" s="10">
        <f t="shared" si="5"/>
        <v>783</v>
      </c>
      <c r="X111" s="10">
        <f t="shared" si="8"/>
        <v>101.79</v>
      </c>
      <c r="Y111" s="10">
        <f t="shared" si="6"/>
        <v>101.79</v>
      </c>
      <c r="Z111" s="11">
        <f t="shared" si="9"/>
        <v>90.883928571428569</v>
      </c>
      <c r="AA111" s="11">
        <f t="shared" si="7"/>
        <v>90.883928571428569</v>
      </c>
    </row>
    <row r="112" spans="1:27" ht="212.1" customHeight="1" x14ac:dyDescent="0.45">
      <c r="A112" s="4"/>
      <c r="B112" s="4"/>
      <c r="C112" s="9" t="s">
        <v>39</v>
      </c>
      <c r="D112" s="9" t="s">
        <v>40</v>
      </c>
      <c r="E112" s="9" t="s">
        <v>41</v>
      </c>
      <c r="F112" s="9" t="s">
        <v>263</v>
      </c>
      <c r="G112" s="9" t="s">
        <v>181</v>
      </c>
      <c r="H112" s="9" t="s">
        <v>210</v>
      </c>
      <c r="I112" s="9" t="s">
        <v>45</v>
      </c>
      <c r="J112" s="9" t="s">
        <v>183</v>
      </c>
      <c r="K112" s="9" t="s">
        <v>47</v>
      </c>
      <c r="L112" s="9"/>
      <c r="M112" s="9">
        <v>1</v>
      </c>
      <c r="N112" s="9"/>
      <c r="O112" s="9"/>
      <c r="P112" s="9"/>
      <c r="Q112" s="9">
        <v>1</v>
      </c>
      <c r="R112" s="9"/>
      <c r="S112" s="9"/>
      <c r="T112" s="9"/>
      <c r="U112" s="9">
        <v>2</v>
      </c>
      <c r="V112" s="10">
        <v>783</v>
      </c>
      <c r="W112" s="10">
        <f t="shared" si="5"/>
        <v>1566</v>
      </c>
      <c r="X112" s="10">
        <f t="shared" si="8"/>
        <v>101.79</v>
      </c>
      <c r="Y112" s="10">
        <f t="shared" si="6"/>
        <v>203.58</v>
      </c>
      <c r="Z112" s="11">
        <f t="shared" si="9"/>
        <v>90.883928571428569</v>
      </c>
      <c r="AA112" s="11">
        <f t="shared" si="7"/>
        <v>181.76785714285714</v>
      </c>
    </row>
    <row r="113" spans="1:27" ht="212.1" customHeight="1" x14ac:dyDescent="0.45">
      <c r="A113" s="4"/>
      <c r="B113" s="4"/>
      <c r="C113" s="9" t="s">
        <v>39</v>
      </c>
      <c r="D113" s="9" t="s">
        <v>40</v>
      </c>
      <c r="E113" s="9" t="s">
        <v>41</v>
      </c>
      <c r="F113" s="9" t="s">
        <v>264</v>
      </c>
      <c r="G113" s="9" t="s">
        <v>265</v>
      </c>
      <c r="H113" s="9" t="s">
        <v>210</v>
      </c>
      <c r="I113" s="9" t="s">
        <v>45</v>
      </c>
      <c r="J113" s="9" t="s">
        <v>266</v>
      </c>
      <c r="K113" s="9" t="s">
        <v>47</v>
      </c>
      <c r="L113" s="9"/>
      <c r="M113" s="9">
        <v>1</v>
      </c>
      <c r="N113" s="9">
        <v>1</v>
      </c>
      <c r="O113" s="9"/>
      <c r="P113" s="9"/>
      <c r="Q113" s="9"/>
      <c r="R113" s="9"/>
      <c r="S113" s="9"/>
      <c r="T113" s="9"/>
      <c r="U113" s="9">
        <v>2</v>
      </c>
      <c r="V113" s="10">
        <v>783</v>
      </c>
      <c r="W113" s="10">
        <f t="shared" si="5"/>
        <v>1566</v>
      </c>
      <c r="X113" s="10">
        <f t="shared" si="8"/>
        <v>101.79</v>
      </c>
      <c r="Y113" s="10">
        <f t="shared" si="6"/>
        <v>203.58</v>
      </c>
      <c r="Z113" s="11">
        <f t="shared" si="9"/>
        <v>90.883928571428569</v>
      </c>
      <c r="AA113" s="11">
        <f t="shared" si="7"/>
        <v>181.76785714285714</v>
      </c>
    </row>
    <row r="114" spans="1:27" ht="212.1" customHeight="1" x14ac:dyDescent="0.45">
      <c r="A114" s="4"/>
      <c r="B114" s="4"/>
      <c r="C114" s="9" t="s">
        <v>39</v>
      </c>
      <c r="D114" s="9" t="s">
        <v>40</v>
      </c>
      <c r="E114" s="9" t="s">
        <v>53</v>
      </c>
      <c r="F114" s="9" t="s">
        <v>267</v>
      </c>
      <c r="G114" s="9" t="s">
        <v>92</v>
      </c>
      <c r="H114" s="9" t="s">
        <v>70</v>
      </c>
      <c r="I114" s="9" t="s">
        <v>57</v>
      </c>
      <c r="J114" s="9" t="s">
        <v>58</v>
      </c>
      <c r="K114" s="9" t="s">
        <v>47</v>
      </c>
      <c r="L114" s="9">
        <v>1</v>
      </c>
      <c r="M114" s="9">
        <v>2</v>
      </c>
      <c r="N114" s="9">
        <v>4</v>
      </c>
      <c r="O114" s="9">
        <v>1</v>
      </c>
      <c r="P114" s="9">
        <v>1</v>
      </c>
      <c r="Q114" s="9"/>
      <c r="R114" s="9"/>
      <c r="S114" s="9"/>
      <c r="T114" s="9"/>
      <c r="U114" s="9">
        <v>9</v>
      </c>
      <c r="V114" s="10">
        <v>645</v>
      </c>
      <c r="W114" s="10">
        <f t="shared" si="5"/>
        <v>5805</v>
      </c>
      <c r="X114" s="10">
        <f t="shared" si="8"/>
        <v>83.850000000000009</v>
      </c>
      <c r="Y114" s="10">
        <f t="shared" si="6"/>
        <v>754.65000000000009</v>
      </c>
      <c r="Z114" s="11">
        <f t="shared" si="9"/>
        <v>74.866071428571431</v>
      </c>
      <c r="AA114" s="11">
        <f t="shared" si="7"/>
        <v>673.79464285714289</v>
      </c>
    </row>
    <row r="115" spans="1:27" ht="212.1" customHeight="1" x14ac:dyDescent="0.45">
      <c r="A115" s="4"/>
      <c r="B115" s="4"/>
      <c r="C115" s="9" t="s">
        <v>39</v>
      </c>
      <c r="D115" s="9" t="s">
        <v>40</v>
      </c>
      <c r="E115" s="9" t="s">
        <v>53</v>
      </c>
      <c r="F115" s="9" t="s">
        <v>268</v>
      </c>
      <c r="G115" s="9" t="s">
        <v>269</v>
      </c>
      <c r="H115" s="9" t="s">
        <v>70</v>
      </c>
      <c r="I115" s="9" t="s">
        <v>57</v>
      </c>
      <c r="J115" s="9" t="s">
        <v>58</v>
      </c>
      <c r="K115" s="9" t="s">
        <v>47</v>
      </c>
      <c r="L115" s="9">
        <v>1</v>
      </c>
      <c r="M115" s="9"/>
      <c r="N115" s="9">
        <v>1</v>
      </c>
      <c r="O115" s="9">
        <v>1</v>
      </c>
      <c r="P115" s="9">
        <v>1</v>
      </c>
      <c r="Q115" s="9"/>
      <c r="R115" s="9"/>
      <c r="S115" s="9"/>
      <c r="T115" s="9"/>
      <c r="U115" s="9">
        <v>4</v>
      </c>
      <c r="V115" s="10">
        <v>645</v>
      </c>
      <c r="W115" s="10">
        <f t="shared" si="5"/>
        <v>2580</v>
      </c>
      <c r="X115" s="10">
        <f t="shared" si="8"/>
        <v>83.850000000000009</v>
      </c>
      <c r="Y115" s="10">
        <f t="shared" si="6"/>
        <v>335.40000000000003</v>
      </c>
      <c r="Z115" s="11">
        <f t="shared" si="9"/>
        <v>74.866071428571431</v>
      </c>
      <c r="AA115" s="11">
        <f t="shared" si="7"/>
        <v>299.46428571428572</v>
      </c>
    </row>
    <row r="116" spans="1:27" ht="212.1" customHeight="1" x14ac:dyDescent="0.45">
      <c r="A116" s="4"/>
      <c r="B116" s="4"/>
      <c r="C116" s="9" t="s">
        <v>39</v>
      </c>
      <c r="D116" s="9" t="s">
        <v>40</v>
      </c>
      <c r="E116" s="9" t="s">
        <v>53</v>
      </c>
      <c r="F116" s="9" t="s">
        <v>270</v>
      </c>
      <c r="G116" s="9" t="s">
        <v>162</v>
      </c>
      <c r="H116" s="9" t="s">
        <v>70</v>
      </c>
      <c r="I116" s="9" t="s">
        <v>57</v>
      </c>
      <c r="J116" s="9" t="s">
        <v>58</v>
      </c>
      <c r="K116" s="9" t="s">
        <v>47</v>
      </c>
      <c r="L116" s="9">
        <v>2</v>
      </c>
      <c r="M116" s="9">
        <v>3</v>
      </c>
      <c r="N116" s="9">
        <v>2</v>
      </c>
      <c r="O116" s="9">
        <v>1</v>
      </c>
      <c r="P116" s="9">
        <v>2</v>
      </c>
      <c r="Q116" s="9">
        <v>1</v>
      </c>
      <c r="R116" s="9"/>
      <c r="S116" s="9"/>
      <c r="T116" s="9"/>
      <c r="U116" s="9">
        <v>11</v>
      </c>
      <c r="V116" s="10">
        <v>645</v>
      </c>
      <c r="W116" s="10">
        <f t="shared" si="5"/>
        <v>7095</v>
      </c>
      <c r="X116" s="10">
        <f t="shared" si="8"/>
        <v>83.850000000000009</v>
      </c>
      <c r="Y116" s="10">
        <f t="shared" si="6"/>
        <v>922.35000000000014</v>
      </c>
      <c r="Z116" s="11">
        <f t="shared" si="9"/>
        <v>74.866071428571431</v>
      </c>
      <c r="AA116" s="11">
        <f t="shared" si="7"/>
        <v>823.52678571428578</v>
      </c>
    </row>
    <row r="117" spans="1:27" ht="212.1" customHeight="1" x14ac:dyDescent="0.45">
      <c r="A117" s="4"/>
      <c r="B117" s="4"/>
      <c r="C117" s="9" t="s">
        <v>39</v>
      </c>
      <c r="D117" s="9" t="s">
        <v>40</v>
      </c>
      <c r="E117" s="9" t="s">
        <v>53</v>
      </c>
      <c r="F117" s="9" t="s">
        <v>271</v>
      </c>
      <c r="G117" s="9" t="s">
        <v>144</v>
      </c>
      <c r="H117" s="9" t="s">
        <v>70</v>
      </c>
      <c r="I117" s="9" t="s">
        <v>57</v>
      </c>
      <c r="J117" s="9" t="s">
        <v>58</v>
      </c>
      <c r="K117" s="9" t="s">
        <v>47</v>
      </c>
      <c r="L117" s="9"/>
      <c r="M117" s="9">
        <v>1</v>
      </c>
      <c r="N117" s="9"/>
      <c r="O117" s="9"/>
      <c r="P117" s="9"/>
      <c r="Q117" s="9"/>
      <c r="R117" s="9"/>
      <c r="S117" s="9"/>
      <c r="T117" s="9"/>
      <c r="U117" s="9">
        <v>1</v>
      </c>
      <c r="V117" s="10">
        <v>645</v>
      </c>
      <c r="W117" s="10">
        <f t="shared" si="5"/>
        <v>645</v>
      </c>
      <c r="X117" s="10">
        <f t="shared" si="8"/>
        <v>83.850000000000009</v>
      </c>
      <c r="Y117" s="10">
        <f t="shared" si="6"/>
        <v>83.850000000000009</v>
      </c>
      <c r="Z117" s="11">
        <f t="shared" si="9"/>
        <v>74.866071428571431</v>
      </c>
      <c r="AA117" s="11">
        <f t="shared" si="7"/>
        <v>74.866071428571431</v>
      </c>
    </row>
    <row r="118" spans="1:27" ht="212.1" customHeight="1" x14ac:dyDescent="0.45">
      <c r="A118" s="4"/>
      <c r="B118" s="4"/>
      <c r="C118" s="9" t="s">
        <v>39</v>
      </c>
      <c r="D118" s="9" t="s">
        <v>40</v>
      </c>
      <c r="E118" s="9" t="s">
        <v>53</v>
      </c>
      <c r="F118" s="9" t="s">
        <v>272</v>
      </c>
      <c r="G118" s="9" t="s">
        <v>62</v>
      </c>
      <c r="H118" s="9" t="s">
        <v>70</v>
      </c>
      <c r="I118" s="9" t="s">
        <v>57</v>
      </c>
      <c r="J118" s="9" t="s">
        <v>58</v>
      </c>
      <c r="K118" s="9" t="s">
        <v>47</v>
      </c>
      <c r="L118" s="9">
        <v>1</v>
      </c>
      <c r="M118" s="9">
        <v>3</v>
      </c>
      <c r="N118" s="9">
        <v>1</v>
      </c>
      <c r="O118" s="9">
        <v>2</v>
      </c>
      <c r="P118" s="9">
        <v>2</v>
      </c>
      <c r="Q118" s="9"/>
      <c r="R118" s="9"/>
      <c r="S118" s="9"/>
      <c r="T118" s="9"/>
      <c r="U118" s="9">
        <v>9</v>
      </c>
      <c r="V118" s="10">
        <v>645</v>
      </c>
      <c r="W118" s="10">
        <f t="shared" si="5"/>
        <v>5805</v>
      </c>
      <c r="X118" s="10">
        <f t="shared" si="8"/>
        <v>83.850000000000009</v>
      </c>
      <c r="Y118" s="10">
        <f t="shared" si="6"/>
        <v>754.65000000000009</v>
      </c>
      <c r="Z118" s="11">
        <f t="shared" si="9"/>
        <v>74.866071428571431</v>
      </c>
      <c r="AA118" s="11">
        <f t="shared" si="7"/>
        <v>673.79464285714289</v>
      </c>
    </row>
    <row r="119" spans="1:27" ht="212.1" customHeight="1" x14ac:dyDescent="0.45">
      <c r="A119" s="4"/>
      <c r="B119" s="4"/>
      <c r="C119" s="9" t="s">
        <v>39</v>
      </c>
      <c r="D119" s="9" t="s">
        <v>40</v>
      </c>
      <c r="E119" s="9" t="s">
        <v>53</v>
      </c>
      <c r="F119" s="9" t="s">
        <v>273</v>
      </c>
      <c r="G119" s="9" t="s">
        <v>147</v>
      </c>
      <c r="H119" s="9" t="s">
        <v>70</v>
      </c>
      <c r="I119" s="9" t="s">
        <v>57</v>
      </c>
      <c r="J119" s="9" t="s">
        <v>58</v>
      </c>
      <c r="K119" s="9" t="s">
        <v>47</v>
      </c>
      <c r="L119" s="9"/>
      <c r="M119" s="9"/>
      <c r="N119" s="9">
        <v>1</v>
      </c>
      <c r="O119" s="9">
        <v>2</v>
      </c>
      <c r="P119" s="9"/>
      <c r="Q119" s="9"/>
      <c r="R119" s="9"/>
      <c r="S119" s="9"/>
      <c r="T119" s="9"/>
      <c r="U119" s="9">
        <v>3</v>
      </c>
      <c r="V119" s="10">
        <v>645</v>
      </c>
      <c r="W119" s="10">
        <f t="shared" si="5"/>
        <v>1935</v>
      </c>
      <c r="X119" s="10">
        <f t="shared" si="8"/>
        <v>83.850000000000009</v>
      </c>
      <c r="Y119" s="10">
        <f t="shared" si="6"/>
        <v>251.55</v>
      </c>
      <c r="Z119" s="11">
        <f t="shared" si="9"/>
        <v>74.866071428571431</v>
      </c>
      <c r="AA119" s="11">
        <f t="shared" si="7"/>
        <v>224.59821428571428</v>
      </c>
    </row>
    <row r="120" spans="1:27" ht="212.1" customHeight="1" x14ac:dyDescent="0.45">
      <c r="A120" s="4"/>
      <c r="B120" s="4"/>
      <c r="C120" s="9" t="s">
        <v>39</v>
      </c>
      <c r="D120" s="9" t="s">
        <v>40</v>
      </c>
      <c r="E120" s="9" t="s">
        <v>53</v>
      </c>
      <c r="F120" s="9" t="s">
        <v>274</v>
      </c>
      <c r="G120" s="9" t="s">
        <v>135</v>
      </c>
      <c r="H120" s="9" t="s">
        <v>70</v>
      </c>
      <c r="I120" s="9" t="s">
        <v>57</v>
      </c>
      <c r="J120" s="9" t="s">
        <v>46</v>
      </c>
      <c r="K120" s="9" t="s">
        <v>47</v>
      </c>
      <c r="L120" s="9">
        <v>2</v>
      </c>
      <c r="M120" s="9">
        <v>1</v>
      </c>
      <c r="N120" s="9">
        <v>1</v>
      </c>
      <c r="O120" s="9">
        <v>1</v>
      </c>
      <c r="P120" s="9"/>
      <c r="Q120" s="9">
        <v>1</v>
      </c>
      <c r="R120" s="9"/>
      <c r="S120" s="9"/>
      <c r="T120" s="9"/>
      <c r="U120" s="9">
        <v>6</v>
      </c>
      <c r="V120" s="10">
        <v>697</v>
      </c>
      <c r="W120" s="10">
        <f t="shared" si="5"/>
        <v>4182</v>
      </c>
      <c r="X120" s="10">
        <f t="shared" si="8"/>
        <v>90.61</v>
      </c>
      <c r="Y120" s="10">
        <f t="shared" si="6"/>
        <v>543.66</v>
      </c>
      <c r="Z120" s="11">
        <f t="shared" si="9"/>
        <v>80.901785714285708</v>
      </c>
      <c r="AA120" s="11">
        <f t="shared" si="7"/>
        <v>485.41071428571422</v>
      </c>
    </row>
    <row r="121" spans="1:27" ht="212.1" customHeight="1" x14ac:dyDescent="0.45">
      <c r="A121" s="4"/>
      <c r="B121" s="4"/>
      <c r="C121" s="9" t="s">
        <v>39</v>
      </c>
      <c r="D121" s="9" t="s">
        <v>40</v>
      </c>
      <c r="E121" s="9" t="s">
        <v>53</v>
      </c>
      <c r="F121" s="9" t="s">
        <v>275</v>
      </c>
      <c r="G121" s="9" t="s">
        <v>43</v>
      </c>
      <c r="H121" s="9" t="s">
        <v>70</v>
      </c>
      <c r="I121" s="9" t="s">
        <v>57</v>
      </c>
      <c r="J121" s="9" t="s">
        <v>46</v>
      </c>
      <c r="K121" s="9" t="s">
        <v>47</v>
      </c>
      <c r="L121" s="9"/>
      <c r="M121" s="9">
        <v>2</v>
      </c>
      <c r="N121" s="9">
        <v>1</v>
      </c>
      <c r="O121" s="9">
        <v>1</v>
      </c>
      <c r="P121" s="9"/>
      <c r="Q121" s="9">
        <v>1</v>
      </c>
      <c r="R121" s="9"/>
      <c r="S121" s="9"/>
      <c r="T121" s="9"/>
      <c r="U121" s="9">
        <v>5</v>
      </c>
      <c r="V121" s="10">
        <v>697</v>
      </c>
      <c r="W121" s="10">
        <f t="shared" si="5"/>
        <v>3485</v>
      </c>
      <c r="X121" s="10">
        <f t="shared" si="8"/>
        <v>90.61</v>
      </c>
      <c r="Y121" s="10">
        <f t="shared" si="6"/>
        <v>453.05</v>
      </c>
      <c r="Z121" s="11">
        <f t="shared" si="9"/>
        <v>80.901785714285708</v>
      </c>
      <c r="AA121" s="11">
        <f t="shared" si="7"/>
        <v>404.50892857142856</v>
      </c>
    </row>
    <row r="122" spans="1:27" ht="212.1" customHeight="1" x14ac:dyDescent="0.45">
      <c r="A122" s="4"/>
      <c r="B122" s="4"/>
      <c r="C122" s="9" t="s">
        <v>39</v>
      </c>
      <c r="D122" s="9" t="s">
        <v>40</v>
      </c>
      <c r="E122" s="9" t="s">
        <v>53</v>
      </c>
      <c r="F122" s="9" t="s">
        <v>276</v>
      </c>
      <c r="G122" s="9" t="s">
        <v>277</v>
      </c>
      <c r="H122" s="9" t="s">
        <v>70</v>
      </c>
      <c r="I122" s="9" t="s">
        <v>57</v>
      </c>
      <c r="J122" s="9" t="s">
        <v>46</v>
      </c>
      <c r="K122" s="9" t="s">
        <v>47</v>
      </c>
      <c r="L122" s="9">
        <v>1</v>
      </c>
      <c r="M122" s="9">
        <v>3</v>
      </c>
      <c r="N122" s="9">
        <v>1</v>
      </c>
      <c r="O122" s="9">
        <v>1</v>
      </c>
      <c r="P122" s="9"/>
      <c r="Q122" s="9"/>
      <c r="R122" s="9"/>
      <c r="S122" s="9"/>
      <c r="T122" s="9"/>
      <c r="U122" s="9">
        <v>6</v>
      </c>
      <c r="V122" s="10">
        <v>697</v>
      </c>
      <c r="W122" s="10">
        <f t="shared" si="5"/>
        <v>4182</v>
      </c>
      <c r="X122" s="10">
        <f t="shared" si="8"/>
        <v>90.61</v>
      </c>
      <c r="Y122" s="10">
        <f t="shared" si="6"/>
        <v>543.66</v>
      </c>
      <c r="Z122" s="11">
        <f t="shared" si="9"/>
        <v>80.901785714285708</v>
      </c>
      <c r="AA122" s="11">
        <f t="shared" si="7"/>
        <v>485.41071428571422</v>
      </c>
    </row>
    <row r="123" spans="1:27" ht="212.1" customHeight="1" x14ac:dyDescent="0.45">
      <c r="A123" s="4"/>
      <c r="B123" s="4"/>
      <c r="C123" s="9" t="s">
        <v>39</v>
      </c>
      <c r="D123" s="9" t="s">
        <v>40</v>
      </c>
      <c r="E123" s="9" t="s">
        <v>53</v>
      </c>
      <c r="F123" s="9" t="s">
        <v>278</v>
      </c>
      <c r="G123" s="9" t="s">
        <v>52</v>
      </c>
      <c r="H123" s="9" t="s">
        <v>70</v>
      </c>
      <c r="I123" s="9" t="s">
        <v>57</v>
      </c>
      <c r="J123" s="9" t="s">
        <v>46</v>
      </c>
      <c r="K123" s="9" t="s">
        <v>47</v>
      </c>
      <c r="L123" s="9"/>
      <c r="M123" s="9"/>
      <c r="N123" s="9">
        <v>4</v>
      </c>
      <c r="O123" s="9"/>
      <c r="P123" s="9"/>
      <c r="Q123" s="9"/>
      <c r="R123" s="9"/>
      <c r="S123" s="9"/>
      <c r="T123" s="9"/>
      <c r="U123" s="9">
        <v>4</v>
      </c>
      <c r="V123" s="10">
        <v>697</v>
      </c>
      <c r="W123" s="10">
        <f t="shared" si="5"/>
        <v>2788</v>
      </c>
      <c r="X123" s="10">
        <f t="shared" si="8"/>
        <v>90.61</v>
      </c>
      <c r="Y123" s="10">
        <f t="shared" si="6"/>
        <v>362.44</v>
      </c>
      <c r="Z123" s="11">
        <f t="shared" si="9"/>
        <v>80.901785714285708</v>
      </c>
      <c r="AA123" s="11">
        <f t="shared" si="7"/>
        <v>323.60714285714283</v>
      </c>
    </row>
    <row r="124" spans="1:27" ht="212.1" customHeight="1" x14ac:dyDescent="0.45">
      <c r="A124" s="4"/>
      <c r="B124" s="4"/>
      <c r="C124" s="9" t="s">
        <v>39</v>
      </c>
      <c r="D124" s="9" t="s">
        <v>40</v>
      </c>
      <c r="E124" s="9" t="s">
        <v>53</v>
      </c>
      <c r="F124" s="9" t="s">
        <v>279</v>
      </c>
      <c r="G124" s="9" t="s">
        <v>261</v>
      </c>
      <c r="H124" s="9" t="s">
        <v>70</v>
      </c>
      <c r="I124" s="9" t="s">
        <v>57</v>
      </c>
      <c r="J124" s="9" t="s">
        <v>46</v>
      </c>
      <c r="K124" s="9" t="s">
        <v>47</v>
      </c>
      <c r="L124" s="9"/>
      <c r="M124" s="9"/>
      <c r="N124" s="9"/>
      <c r="O124" s="9">
        <v>3</v>
      </c>
      <c r="P124" s="9"/>
      <c r="Q124" s="9">
        <v>1</v>
      </c>
      <c r="R124" s="9"/>
      <c r="S124" s="9"/>
      <c r="T124" s="9"/>
      <c r="U124" s="9">
        <v>4</v>
      </c>
      <c r="V124" s="10">
        <v>697</v>
      </c>
      <c r="W124" s="10">
        <f t="shared" si="5"/>
        <v>2788</v>
      </c>
      <c r="X124" s="10">
        <f t="shared" si="8"/>
        <v>90.61</v>
      </c>
      <c r="Y124" s="10">
        <f t="shared" si="6"/>
        <v>362.44</v>
      </c>
      <c r="Z124" s="11">
        <f t="shared" si="9"/>
        <v>80.901785714285708</v>
      </c>
      <c r="AA124" s="11">
        <f t="shared" si="7"/>
        <v>323.60714285714283</v>
      </c>
    </row>
    <row r="125" spans="1:27" ht="212.1" customHeight="1" x14ac:dyDescent="0.45">
      <c r="A125" s="4"/>
      <c r="B125" s="4"/>
      <c r="C125" s="9" t="s">
        <v>39</v>
      </c>
      <c r="D125" s="9" t="s">
        <v>40</v>
      </c>
      <c r="E125" s="9" t="s">
        <v>53</v>
      </c>
      <c r="F125" s="9" t="s">
        <v>280</v>
      </c>
      <c r="G125" s="9" t="s">
        <v>43</v>
      </c>
      <c r="H125" s="9" t="s">
        <v>70</v>
      </c>
      <c r="I125" s="9" t="s">
        <v>57</v>
      </c>
      <c r="J125" s="9" t="s">
        <v>46</v>
      </c>
      <c r="K125" s="9" t="s">
        <v>47</v>
      </c>
      <c r="L125" s="9"/>
      <c r="M125" s="9"/>
      <c r="N125" s="9">
        <v>2</v>
      </c>
      <c r="O125" s="9">
        <v>1</v>
      </c>
      <c r="P125" s="9"/>
      <c r="Q125" s="9">
        <v>1</v>
      </c>
      <c r="R125" s="9"/>
      <c r="S125" s="9"/>
      <c r="T125" s="9"/>
      <c r="U125" s="9">
        <v>4</v>
      </c>
      <c r="V125" s="10">
        <v>765</v>
      </c>
      <c r="W125" s="10">
        <f t="shared" si="5"/>
        <v>3060</v>
      </c>
      <c r="X125" s="10">
        <f t="shared" si="8"/>
        <v>99.45</v>
      </c>
      <c r="Y125" s="10">
        <f t="shared" si="6"/>
        <v>397.8</v>
      </c>
      <c r="Z125" s="11">
        <f t="shared" si="9"/>
        <v>88.794642857142847</v>
      </c>
      <c r="AA125" s="11">
        <f t="shared" si="7"/>
        <v>355.17857142857139</v>
      </c>
    </row>
    <row r="126" spans="1:27" ht="212.1" customHeight="1" x14ac:dyDescent="0.45">
      <c r="A126" s="4" t="s">
        <v>86</v>
      </c>
      <c r="B126" s="4"/>
      <c r="C126" s="9" t="s">
        <v>39</v>
      </c>
      <c r="D126" s="9" t="s">
        <v>40</v>
      </c>
      <c r="E126" s="9" t="s">
        <v>53</v>
      </c>
      <c r="F126" s="9" t="s">
        <v>281</v>
      </c>
      <c r="G126" s="9" t="s">
        <v>52</v>
      </c>
      <c r="H126" s="9" t="s">
        <v>70</v>
      </c>
      <c r="I126" s="9" t="s">
        <v>57</v>
      </c>
      <c r="J126" s="9" t="s">
        <v>46</v>
      </c>
      <c r="K126" s="9" t="s">
        <v>47</v>
      </c>
      <c r="L126" s="9"/>
      <c r="M126" s="9">
        <v>1</v>
      </c>
      <c r="N126" s="9">
        <v>3</v>
      </c>
      <c r="O126" s="9">
        <v>4</v>
      </c>
      <c r="P126" s="9"/>
      <c r="Q126" s="9"/>
      <c r="R126" s="9">
        <v>1</v>
      </c>
      <c r="S126" s="9"/>
      <c r="T126" s="9"/>
      <c r="U126" s="9">
        <v>9</v>
      </c>
      <c r="V126" s="10">
        <v>765</v>
      </c>
      <c r="W126" s="10">
        <f t="shared" si="5"/>
        <v>6885</v>
      </c>
      <c r="X126" s="10">
        <f t="shared" si="8"/>
        <v>99.45</v>
      </c>
      <c r="Y126" s="10">
        <f t="shared" si="6"/>
        <v>895.05000000000007</v>
      </c>
      <c r="Z126" s="11">
        <f t="shared" si="9"/>
        <v>88.794642857142847</v>
      </c>
      <c r="AA126" s="11">
        <f t="shared" si="7"/>
        <v>799.15178571428567</v>
      </c>
    </row>
    <row r="127" spans="1:27" ht="212.1" customHeight="1" x14ac:dyDescent="0.45">
      <c r="A127" s="4" t="s">
        <v>86</v>
      </c>
      <c r="B127" s="4"/>
      <c r="C127" s="9" t="s">
        <v>39</v>
      </c>
      <c r="D127" s="9" t="s">
        <v>40</v>
      </c>
      <c r="E127" s="9" t="s">
        <v>53</v>
      </c>
      <c r="F127" s="9" t="s">
        <v>282</v>
      </c>
      <c r="G127" s="9" t="s">
        <v>261</v>
      </c>
      <c r="H127" s="9" t="s">
        <v>70</v>
      </c>
      <c r="I127" s="9" t="s">
        <v>57</v>
      </c>
      <c r="J127" s="9" t="s">
        <v>46</v>
      </c>
      <c r="K127" s="9" t="s">
        <v>47</v>
      </c>
      <c r="L127" s="9">
        <v>1</v>
      </c>
      <c r="M127" s="9"/>
      <c r="N127" s="9">
        <v>4</v>
      </c>
      <c r="O127" s="9">
        <v>3</v>
      </c>
      <c r="P127" s="9"/>
      <c r="Q127" s="9">
        <v>1</v>
      </c>
      <c r="R127" s="9"/>
      <c r="S127" s="9"/>
      <c r="T127" s="9"/>
      <c r="U127" s="9">
        <v>9</v>
      </c>
      <c r="V127" s="10">
        <v>765</v>
      </c>
      <c r="W127" s="10">
        <f t="shared" si="5"/>
        <v>6885</v>
      </c>
      <c r="X127" s="10">
        <f t="shared" si="8"/>
        <v>99.45</v>
      </c>
      <c r="Y127" s="10">
        <f t="shared" si="6"/>
        <v>895.05000000000007</v>
      </c>
      <c r="Z127" s="11">
        <f t="shared" si="9"/>
        <v>88.794642857142847</v>
      </c>
      <c r="AA127" s="11">
        <f t="shared" si="7"/>
        <v>799.15178571428567</v>
      </c>
    </row>
    <row r="128" spans="1:27" ht="212.1" customHeight="1" x14ac:dyDescent="0.45">
      <c r="A128" s="4" t="s">
        <v>86</v>
      </c>
      <c r="B128" s="4"/>
      <c r="C128" s="9" t="s">
        <v>39</v>
      </c>
      <c r="D128" s="9" t="s">
        <v>40</v>
      </c>
      <c r="E128" s="9" t="s">
        <v>53</v>
      </c>
      <c r="F128" s="9" t="s">
        <v>283</v>
      </c>
      <c r="G128" s="9" t="s">
        <v>284</v>
      </c>
      <c r="H128" s="9" t="s">
        <v>70</v>
      </c>
      <c r="I128" s="9" t="s">
        <v>57</v>
      </c>
      <c r="J128" s="9" t="s">
        <v>46</v>
      </c>
      <c r="K128" s="9" t="s">
        <v>47</v>
      </c>
      <c r="L128" s="9"/>
      <c r="M128" s="9">
        <v>1</v>
      </c>
      <c r="N128" s="9"/>
      <c r="O128" s="9"/>
      <c r="P128" s="9"/>
      <c r="Q128" s="9"/>
      <c r="R128" s="9"/>
      <c r="S128" s="9"/>
      <c r="T128" s="9"/>
      <c r="U128" s="9">
        <v>1</v>
      </c>
      <c r="V128" s="10">
        <v>765</v>
      </c>
      <c r="W128" s="10">
        <f t="shared" si="5"/>
        <v>765</v>
      </c>
      <c r="X128" s="10">
        <f t="shared" si="8"/>
        <v>99.45</v>
      </c>
      <c r="Y128" s="10">
        <f t="shared" si="6"/>
        <v>99.45</v>
      </c>
      <c r="Z128" s="11">
        <f t="shared" si="9"/>
        <v>88.794642857142847</v>
      </c>
      <c r="AA128" s="11">
        <f t="shared" si="7"/>
        <v>88.794642857142847</v>
      </c>
    </row>
    <row r="129" spans="1:27" ht="212.1" customHeight="1" x14ac:dyDescent="0.45">
      <c r="A129" s="4"/>
      <c r="B129" s="4"/>
      <c r="C129" s="9" t="s">
        <v>39</v>
      </c>
      <c r="D129" s="9" t="s">
        <v>40</v>
      </c>
      <c r="E129" s="9" t="s">
        <v>53</v>
      </c>
      <c r="F129" s="9" t="s">
        <v>285</v>
      </c>
      <c r="G129" s="9" t="s">
        <v>265</v>
      </c>
      <c r="H129" s="9" t="s">
        <v>70</v>
      </c>
      <c r="I129" s="9" t="s">
        <v>57</v>
      </c>
      <c r="J129" s="9" t="s">
        <v>46</v>
      </c>
      <c r="K129" s="9" t="s">
        <v>47</v>
      </c>
      <c r="L129" s="9">
        <v>1</v>
      </c>
      <c r="M129" s="9">
        <v>1</v>
      </c>
      <c r="N129" s="9"/>
      <c r="O129" s="9"/>
      <c r="P129" s="9"/>
      <c r="Q129" s="9"/>
      <c r="R129" s="9"/>
      <c r="S129" s="9"/>
      <c r="T129" s="9"/>
      <c r="U129" s="9">
        <v>2</v>
      </c>
      <c r="V129" s="10">
        <v>889</v>
      </c>
      <c r="W129" s="10">
        <f t="shared" si="5"/>
        <v>1778</v>
      </c>
      <c r="X129" s="10">
        <f t="shared" si="8"/>
        <v>115.57000000000001</v>
      </c>
      <c r="Y129" s="10">
        <f t="shared" si="6"/>
        <v>231.14000000000001</v>
      </c>
      <c r="Z129" s="11">
        <f t="shared" si="9"/>
        <v>103.1875</v>
      </c>
      <c r="AA129" s="11">
        <f t="shared" si="7"/>
        <v>206.375</v>
      </c>
    </row>
    <row r="130" spans="1:27" ht="212.1" customHeight="1" x14ac:dyDescent="0.45">
      <c r="A130" s="4"/>
      <c r="B130" s="4"/>
      <c r="C130" s="9" t="s">
        <v>39</v>
      </c>
      <c r="D130" s="9" t="s">
        <v>40</v>
      </c>
      <c r="E130" s="9" t="s">
        <v>53</v>
      </c>
      <c r="F130" s="9" t="s">
        <v>286</v>
      </c>
      <c r="G130" s="9" t="s">
        <v>265</v>
      </c>
      <c r="H130" s="9" t="s">
        <v>70</v>
      </c>
      <c r="I130" s="9" t="s">
        <v>57</v>
      </c>
      <c r="J130" s="9" t="s">
        <v>46</v>
      </c>
      <c r="K130" s="9" t="s">
        <v>47</v>
      </c>
      <c r="L130" s="9"/>
      <c r="M130" s="9"/>
      <c r="N130" s="9"/>
      <c r="O130" s="9"/>
      <c r="P130" s="9"/>
      <c r="Q130" s="9">
        <v>1</v>
      </c>
      <c r="R130" s="9"/>
      <c r="S130" s="9"/>
      <c r="T130" s="9"/>
      <c r="U130" s="9">
        <v>1</v>
      </c>
      <c r="V130" s="10">
        <v>800</v>
      </c>
      <c r="W130" s="10">
        <f t="shared" si="5"/>
        <v>800</v>
      </c>
      <c r="X130" s="10">
        <f t="shared" si="8"/>
        <v>104</v>
      </c>
      <c r="Y130" s="10">
        <f t="shared" si="6"/>
        <v>104</v>
      </c>
      <c r="Z130" s="11">
        <f t="shared" si="9"/>
        <v>92.857142857142847</v>
      </c>
      <c r="AA130" s="11">
        <f t="shared" si="7"/>
        <v>92.857142857142847</v>
      </c>
    </row>
    <row r="131" spans="1:27" ht="212.1" customHeight="1" x14ac:dyDescent="0.45">
      <c r="A131" s="4"/>
      <c r="B131" s="4"/>
      <c r="C131" s="9" t="s">
        <v>39</v>
      </c>
      <c r="D131" s="9" t="s">
        <v>40</v>
      </c>
      <c r="E131" s="9" t="s">
        <v>53</v>
      </c>
      <c r="F131" s="9" t="s">
        <v>287</v>
      </c>
      <c r="G131" s="9" t="s">
        <v>81</v>
      </c>
      <c r="H131" s="9" t="s">
        <v>70</v>
      </c>
      <c r="I131" s="9" t="s">
        <v>57</v>
      </c>
      <c r="J131" s="9" t="s">
        <v>288</v>
      </c>
      <c r="K131" s="9" t="s">
        <v>47</v>
      </c>
      <c r="L131" s="9"/>
      <c r="M131" s="9"/>
      <c r="N131" s="9">
        <v>2</v>
      </c>
      <c r="O131" s="9"/>
      <c r="P131" s="9"/>
      <c r="Q131" s="9"/>
      <c r="R131" s="9"/>
      <c r="S131" s="9"/>
      <c r="T131" s="9"/>
      <c r="U131" s="9">
        <v>2</v>
      </c>
      <c r="V131" s="10">
        <v>580</v>
      </c>
      <c r="W131" s="10">
        <f t="shared" si="5"/>
        <v>1160</v>
      </c>
      <c r="X131" s="10">
        <f t="shared" si="8"/>
        <v>75.400000000000006</v>
      </c>
      <c r="Y131" s="10">
        <f t="shared" si="6"/>
        <v>150.80000000000001</v>
      </c>
      <c r="Z131" s="11">
        <f t="shared" si="9"/>
        <v>67.321428571428569</v>
      </c>
      <c r="AA131" s="11">
        <f t="shared" si="7"/>
        <v>134.64285714285714</v>
      </c>
    </row>
    <row r="132" spans="1:27" ht="212.1" customHeight="1" x14ac:dyDescent="0.45">
      <c r="A132" s="4"/>
      <c r="B132" s="4"/>
      <c r="C132" s="9" t="s">
        <v>39</v>
      </c>
      <c r="D132" s="9" t="s">
        <v>40</v>
      </c>
      <c r="E132" s="9" t="s">
        <v>53</v>
      </c>
      <c r="F132" s="9" t="s">
        <v>289</v>
      </c>
      <c r="G132" s="9" t="s">
        <v>62</v>
      </c>
      <c r="H132" s="9" t="s">
        <v>70</v>
      </c>
      <c r="I132" s="9" t="s">
        <v>131</v>
      </c>
      <c r="J132" s="9" t="s">
        <v>46</v>
      </c>
      <c r="K132" s="9" t="s">
        <v>47</v>
      </c>
      <c r="L132" s="9"/>
      <c r="M132" s="9">
        <v>1</v>
      </c>
      <c r="N132" s="9">
        <v>2</v>
      </c>
      <c r="O132" s="9">
        <v>1</v>
      </c>
      <c r="P132" s="9">
        <v>1</v>
      </c>
      <c r="Q132" s="9"/>
      <c r="R132" s="9"/>
      <c r="S132" s="9"/>
      <c r="T132" s="9"/>
      <c r="U132" s="9">
        <v>5</v>
      </c>
      <c r="V132" s="10">
        <v>650</v>
      </c>
      <c r="W132" s="10">
        <f t="shared" si="5"/>
        <v>3250</v>
      </c>
      <c r="X132" s="10">
        <f t="shared" si="8"/>
        <v>84.5</v>
      </c>
      <c r="Y132" s="10">
        <f t="shared" si="6"/>
        <v>422.5</v>
      </c>
      <c r="Z132" s="11">
        <f t="shared" si="9"/>
        <v>75.446428571428569</v>
      </c>
      <c r="AA132" s="11">
        <f t="shared" si="7"/>
        <v>377.23214285714283</v>
      </c>
    </row>
    <row r="133" spans="1:27" ht="212.1" customHeight="1" x14ac:dyDescent="0.45">
      <c r="A133" s="4"/>
      <c r="B133" s="4"/>
      <c r="C133" s="9" t="s">
        <v>39</v>
      </c>
      <c r="D133" s="9" t="s">
        <v>40</v>
      </c>
      <c r="E133" s="9" t="s">
        <v>53</v>
      </c>
      <c r="F133" s="9" t="s">
        <v>290</v>
      </c>
      <c r="G133" s="9" t="s">
        <v>291</v>
      </c>
      <c r="H133" s="9" t="s">
        <v>70</v>
      </c>
      <c r="I133" s="9" t="s">
        <v>131</v>
      </c>
      <c r="J133" s="9" t="s">
        <v>46</v>
      </c>
      <c r="K133" s="9" t="s">
        <v>47</v>
      </c>
      <c r="L133" s="9">
        <v>2</v>
      </c>
      <c r="M133" s="9"/>
      <c r="N133" s="9"/>
      <c r="O133" s="9"/>
      <c r="P133" s="9"/>
      <c r="Q133" s="9"/>
      <c r="R133" s="9"/>
      <c r="S133" s="9"/>
      <c r="T133" s="9"/>
      <c r="U133" s="9">
        <v>2</v>
      </c>
      <c r="V133" s="10">
        <v>650</v>
      </c>
      <c r="W133" s="10">
        <f t="shared" si="5"/>
        <v>1300</v>
      </c>
      <c r="X133" s="10">
        <f t="shared" si="8"/>
        <v>84.5</v>
      </c>
      <c r="Y133" s="10">
        <f t="shared" si="6"/>
        <v>169</v>
      </c>
      <c r="Z133" s="11">
        <f t="shared" si="9"/>
        <v>75.446428571428569</v>
      </c>
      <c r="AA133" s="11">
        <f t="shared" si="7"/>
        <v>150.89285714285714</v>
      </c>
    </row>
    <row r="134" spans="1:27" ht="212.1" customHeight="1" x14ac:dyDescent="0.45">
      <c r="A134" s="4" t="s">
        <v>86</v>
      </c>
      <c r="B134" s="4"/>
      <c r="C134" s="9" t="s">
        <v>39</v>
      </c>
      <c r="D134" s="9" t="s">
        <v>40</v>
      </c>
      <c r="E134" s="9" t="s">
        <v>53</v>
      </c>
      <c r="F134" s="9" t="s">
        <v>292</v>
      </c>
      <c r="G134" s="9" t="s">
        <v>81</v>
      </c>
      <c r="H134" s="9" t="s">
        <v>70</v>
      </c>
      <c r="I134" s="9" t="s">
        <v>57</v>
      </c>
      <c r="J134" s="9" t="s">
        <v>46</v>
      </c>
      <c r="K134" s="9" t="s">
        <v>47</v>
      </c>
      <c r="L134" s="9"/>
      <c r="M134" s="9">
        <v>1</v>
      </c>
      <c r="N134" s="9"/>
      <c r="O134" s="9">
        <v>1</v>
      </c>
      <c r="P134" s="9"/>
      <c r="Q134" s="9"/>
      <c r="R134" s="9"/>
      <c r="S134" s="9"/>
      <c r="T134" s="9"/>
      <c r="U134" s="9">
        <v>2</v>
      </c>
      <c r="V134" s="10">
        <v>630</v>
      </c>
      <c r="W134" s="10">
        <f t="shared" si="5"/>
        <v>1260</v>
      </c>
      <c r="X134" s="10">
        <f t="shared" si="8"/>
        <v>81.900000000000006</v>
      </c>
      <c r="Y134" s="10">
        <f t="shared" si="6"/>
        <v>163.80000000000001</v>
      </c>
      <c r="Z134" s="11">
        <f t="shared" si="9"/>
        <v>73.125</v>
      </c>
      <c r="AA134" s="11">
        <f t="shared" si="7"/>
        <v>146.25</v>
      </c>
    </row>
    <row r="135" spans="1:27" ht="212.1" customHeight="1" x14ac:dyDescent="0.45">
      <c r="A135" s="4"/>
      <c r="B135" s="4"/>
      <c r="C135" s="9" t="s">
        <v>39</v>
      </c>
      <c r="D135" s="9" t="s">
        <v>40</v>
      </c>
      <c r="E135" s="9" t="s">
        <v>53</v>
      </c>
      <c r="F135" s="9" t="s">
        <v>293</v>
      </c>
      <c r="G135" s="9" t="s">
        <v>121</v>
      </c>
      <c r="H135" s="9" t="s">
        <v>70</v>
      </c>
      <c r="I135" s="9" t="s">
        <v>57</v>
      </c>
      <c r="J135" s="9" t="s">
        <v>46</v>
      </c>
      <c r="K135" s="9" t="s">
        <v>47</v>
      </c>
      <c r="L135" s="9"/>
      <c r="M135" s="9"/>
      <c r="N135" s="9"/>
      <c r="O135" s="9"/>
      <c r="P135" s="9">
        <v>1</v>
      </c>
      <c r="Q135" s="9">
        <v>1</v>
      </c>
      <c r="R135" s="9"/>
      <c r="S135" s="9"/>
      <c r="T135" s="9"/>
      <c r="U135" s="9">
        <v>2</v>
      </c>
      <c r="V135" s="10">
        <v>630</v>
      </c>
      <c r="W135" s="10">
        <f t="shared" si="5"/>
        <v>1260</v>
      </c>
      <c r="X135" s="10">
        <f t="shared" si="8"/>
        <v>81.900000000000006</v>
      </c>
      <c r="Y135" s="10">
        <f t="shared" si="6"/>
        <v>163.80000000000001</v>
      </c>
      <c r="Z135" s="11">
        <f t="shared" si="9"/>
        <v>73.125</v>
      </c>
      <c r="AA135" s="11">
        <f t="shared" si="7"/>
        <v>146.25</v>
      </c>
    </row>
    <row r="136" spans="1:27" ht="212.1" customHeight="1" x14ac:dyDescent="0.45">
      <c r="A136" s="4" t="s">
        <v>86</v>
      </c>
      <c r="B136" s="4"/>
      <c r="C136" s="9" t="s">
        <v>39</v>
      </c>
      <c r="D136" s="9" t="s">
        <v>40</v>
      </c>
      <c r="E136" s="9" t="s">
        <v>53</v>
      </c>
      <c r="F136" s="9" t="s">
        <v>294</v>
      </c>
      <c r="G136" s="9" t="s">
        <v>295</v>
      </c>
      <c r="H136" s="9" t="s">
        <v>70</v>
      </c>
      <c r="I136" s="9" t="s">
        <v>57</v>
      </c>
      <c r="J136" s="9" t="s">
        <v>46</v>
      </c>
      <c r="K136" s="9" t="s">
        <v>47</v>
      </c>
      <c r="L136" s="9"/>
      <c r="M136" s="9"/>
      <c r="N136" s="9">
        <v>3</v>
      </c>
      <c r="O136" s="9"/>
      <c r="P136" s="9"/>
      <c r="Q136" s="9"/>
      <c r="R136" s="9">
        <v>1</v>
      </c>
      <c r="S136" s="9"/>
      <c r="T136" s="9"/>
      <c r="U136" s="9">
        <v>4</v>
      </c>
      <c r="V136" s="10">
        <v>630</v>
      </c>
      <c r="W136" s="10">
        <f t="shared" si="5"/>
        <v>2520</v>
      </c>
      <c r="X136" s="10">
        <f t="shared" si="8"/>
        <v>81.900000000000006</v>
      </c>
      <c r="Y136" s="10">
        <f t="shared" si="6"/>
        <v>327.60000000000002</v>
      </c>
      <c r="Z136" s="11">
        <f t="shared" si="9"/>
        <v>73.125</v>
      </c>
      <c r="AA136" s="11">
        <f t="shared" si="7"/>
        <v>292.5</v>
      </c>
    </row>
    <row r="137" spans="1:27" ht="212.1" customHeight="1" x14ac:dyDescent="0.45">
      <c r="A137" s="4" t="s">
        <v>48</v>
      </c>
      <c r="B137" s="4"/>
      <c r="C137" s="9" t="s">
        <v>39</v>
      </c>
      <c r="D137" s="9" t="s">
        <v>40</v>
      </c>
      <c r="E137" s="9" t="s">
        <v>53</v>
      </c>
      <c r="F137" s="9" t="s">
        <v>296</v>
      </c>
      <c r="G137" s="9" t="s">
        <v>81</v>
      </c>
      <c r="H137" s="9" t="s">
        <v>70</v>
      </c>
      <c r="I137" s="9" t="s">
        <v>131</v>
      </c>
      <c r="J137" s="9" t="s">
        <v>46</v>
      </c>
      <c r="K137" s="9" t="s">
        <v>47</v>
      </c>
      <c r="L137" s="9"/>
      <c r="M137" s="9">
        <v>2</v>
      </c>
      <c r="N137" s="9">
        <v>1</v>
      </c>
      <c r="O137" s="9"/>
      <c r="P137" s="9"/>
      <c r="Q137" s="9"/>
      <c r="R137" s="9"/>
      <c r="S137" s="9"/>
      <c r="T137" s="9"/>
      <c r="U137" s="9">
        <v>3</v>
      </c>
      <c r="V137" s="10">
        <v>685</v>
      </c>
      <c r="W137" s="10">
        <f t="shared" si="5"/>
        <v>2055</v>
      </c>
      <c r="X137" s="10">
        <f t="shared" si="8"/>
        <v>89.05</v>
      </c>
      <c r="Y137" s="10">
        <f t="shared" si="6"/>
        <v>267.14999999999998</v>
      </c>
      <c r="Z137" s="11">
        <f t="shared" si="9"/>
        <v>79.508928571428555</v>
      </c>
      <c r="AA137" s="11">
        <f t="shared" si="7"/>
        <v>238.52678571428567</v>
      </c>
    </row>
    <row r="138" spans="1:27" ht="212.1" customHeight="1" x14ac:dyDescent="0.45">
      <c r="A138" s="4"/>
      <c r="B138" s="4"/>
      <c r="C138" s="9" t="s">
        <v>39</v>
      </c>
      <c r="D138" s="9" t="s">
        <v>40</v>
      </c>
      <c r="E138" s="9" t="s">
        <v>53</v>
      </c>
      <c r="F138" s="9" t="s">
        <v>297</v>
      </c>
      <c r="G138" s="9" t="s">
        <v>92</v>
      </c>
      <c r="H138" s="9" t="s">
        <v>70</v>
      </c>
      <c r="I138" s="9" t="s">
        <v>131</v>
      </c>
      <c r="J138" s="9" t="s">
        <v>46</v>
      </c>
      <c r="K138" s="9" t="s">
        <v>47</v>
      </c>
      <c r="L138" s="9"/>
      <c r="M138" s="9">
        <v>1</v>
      </c>
      <c r="N138" s="9"/>
      <c r="O138" s="9"/>
      <c r="P138" s="9"/>
      <c r="Q138" s="9"/>
      <c r="R138" s="9"/>
      <c r="S138" s="9"/>
      <c r="T138" s="9"/>
      <c r="U138" s="9">
        <v>1</v>
      </c>
      <c r="V138" s="10">
        <v>685</v>
      </c>
      <c r="W138" s="10">
        <f t="shared" si="5"/>
        <v>685</v>
      </c>
      <c r="X138" s="10">
        <f t="shared" si="8"/>
        <v>89.05</v>
      </c>
      <c r="Y138" s="10">
        <f t="shared" si="6"/>
        <v>89.05</v>
      </c>
      <c r="Z138" s="11">
        <f t="shared" si="9"/>
        <v>79.508928571428555</v>
      </c>
      <c r="AA138" s="11">
        <f t="shared" si="7"/>
        <v>79.508928571428555</v>
      </c>
    </row>
    <row r="139" spans="1:27" ht="212.1" customHeight="1" x14ac:dyDescent="0.45">
      <c r="A139" s="4" t="s">
        <v>86</v>
      </c>
      <c r="B139" s="4"/>
      <c r="C139" s="9" t="s">
        <v>39</v>
      </c>
      <c r="D139" s="9" t="s">
        <v>40</v>
      </c>
      <c r="E139" s="9" t="s">
        <v>53</v>
      </c>
      <c r="F139" s="9" t="s">
        <v>298</v>
      </c>
      <c r="G139" s="9" t="s">
        <v>165</v>
      </c>
      <c r="H139" s="9" t="s">
        <v>70</v>
      </c>
      <c r="I139" s="9" t="s">
        <v>57</v>
      </c>
      <c r="J139" s="9" t="s">
        <v>233</v>
      </c>
      <c r="K139" s="9" t="s">
        <v>47</v>
      </c>
      <c r="L139" s="9">
        <v>1</v>
      </c>
      <c r="M139" s="9"/>
      <c r="N139" s="9">
        <v>1</v>
      </c>
      <c r="O139" s="9"/>
      <c r="P139" s="9"/>
      <c r="Q139" s="9"/>
      <c r="R139" s="9"/>
      <c r="S139" s="9"/>
      <c r="T139" s="9"/>
      <c r="U139" s="9">
        <v>2</v>
      </c>
      <c r="V139" s="10">
        <v>690</v>
      </c>
      <c r="W139" s="10">
        <f t="shared" si="5"/>
        <v>1380</v>
      </c>
      <c r="X139" s="10">
        <f t="shared" si="8"/>
        <v>89.7</v>
      </c>
      <c r="Y139" s="10">
        <f t="shared" si="6"/>
        <v>179.4</v>
      </c>
      <c r="Z139" s="11">
        <f t="shared" si="9"/>
        <v>80.089285714285708</v>
      </c>
      <c r="AA139" s="11">
        <f t="shared" si="7"/>
        <v>160.17857142857142</v>
      </c>
    </row>
    <row r="140" spans="1:27" ht="212.1" customHeight="1" x14ac:dyDescent="0.45">
      <c r="A140" s="4"/>
      <c r="B140" s="4"/>
      <c r="C140" s="9" t="s">
        <v>39</v>
      </c>
      <c r="D140" s="9" t="s">
        <v>40</v>
      </c>
      <c r="E140" s="9" t="s">
        <v>53</v>
      </c>
      <c r="F140" s="9" t="s">
        <v>299</v>
      </c>
      <c r="G140" s="9" t="s">
        <v>300</v>
      </c>
      <c r="H140" s="9" t="s">
        <v>70</v>
      </c>
      <c r="I140" s="9" t="s">
        <v>57</v>
      </c>
      <c r="J140" s="9" t="s">
        <v>301</v>
      </c>
      <c r="K140" s="9" t="s">
        <v>47</v>
      </c>
      <c r="L140" s="9">
        <v>2</v>
      </c>
      <c r="M140" s="9"/>
      <c r="N140" s="9"/>
      <c r="O140" s="9">
        <v>3</v>
      </c>
      <c r="P140" s="9"/>
      <c r="Q140" s="9"/>
      <c r="R140" s="9"/>
      <c r="S140" s="9"/>
      <c r="T140" s="9"/>
      <c r="U140" s="9">
        <v>5</v>
      </c>
      <c r="V140" s="10">
        <v>740</v>
      </c>
      <c r="W140" s="10">
        <f t="shared" si="5"/>
        <v>3700</v>
      </c>
      <c r="X140" s="10">
        <f t="shared" si="8"/>
        <v>96.2</v>
      </c>
      <c r="Y140" s="10">
        <f t="shared" si="6"/>
        <v>481</v>
      </c>
      <c r="Z140" s="11">
        <f t="shared" si="9"/>
        <v>85.892857142857139</v>
      </c>
      <c r="AA140" s="11">
        <f t="shared" si="7"/>
        <v>429.46428571428567</v>
      </c>
    </row>
    <row r="141" spans="1:27" ht="212.1" customHeight="1" x14ac:dyDescent="0.45">
      <c r="A141" s="4" t="s">
        <v>86</v>
      </c>
      <c r="B141" s="4"/>
      <c r="C141" s="9" t="s">
        <v>39</v>
      </c>
      <c r="D141" s="9" t="s">
        <v>40</v>
      </c>
      <c r="E141" s="9" t="s">
        <v>53</v>
      </c>
      <c r="F141" s="9" t="s">
        <v>302</v>
      </c>
      <c r="G141" s="9" t="s">
        <v>176</v>
      </c>
      <c r="H141" s="9" t="s">
        <v>70</v>
      </c>
      <c r="I141" s="9" t="s">
        <v>57</v>
      </c>
      <c r="J141" s="9" t="s">
        <v>301</v>
      </c>
      <c r="K141" s="9" t="s">
        <v>47</v>
      </c>
      <c r="L141" s="9"/>
      <c r="M141" s="9"/>
      <c r="N141" s="9">
        <v>3</v>
      </c>
      <c r="O141" s="9"/>
      <c r="P141" s="9">
        <v>1</v>
      </c>
      <c r="Q141" s="9"/>
      <c r="R141" s="9"/>
      <c r="S141" s="9"/>
      <c r="T141" s="9"/>
      <c r="U141" s="9">
        <v>4</v>
      </c>
      <c r="V141" s="10">
        <v>740</v>
      </c>
      <c r="W141" s="10">
        <f t="shared" si="5"/>
        <v>2960</v>
      </c>
      <c r="X141" s="10">
        <f t="shared" si="8"/>
        <v>96.2</v>
      </c>
      <c r="Y141" s="10">
        <f t="shared" si="6"/>
        <v>384.8</v>
      </c>
      <c r="Z141" s="11">
        <f t="shared" si="9"/>
        <v>85.892857142857139</v>
      </c>
      <c r="AA141" s="11">
        <f t="shared" si="7"/>
        <v>343.57142857142856</v>
      </c>
    </row>
    <row r="142" spans="1:27" ht="212.1" customHeight="1" x14ac:dyDescent="0.45">
      <c r="A142" s="4" t="s">
        <v>86</v>
      </c>
      <c r="B142" s="4"/>
      <c r="C142" s="9" t="s">
        <v>39</v>
      </c>
      <c r="D142" s="9" t="s">
        <v>40</v>
      </c>
      <c r="E142" s="9" t="s">
        <v>53</v>
      </c>
      <c r="F142" s="9" t="s">
        <v>303</v>
      </c>
      <c r="G142" s="9" t="s">
        <v>62</v>
      </c>
      <c r="H142" s="9" t="s">
        <v>70</v>
      </c>
      <c r="I142" s="9" t="s">
        <v>57</v>
      </c>
      <c r="J142" s="9" t="s">
        <v>301</v>
      </c>
      <c r="K142" s="9" t="s">
        <v>47</v>
      </c>
      <c r="L142" s="9"/>
      <c r="M142" s="9">
        <v>1</v>
      </c>
      <c r="N142" s="9">
        <v>3</v>
      </c>
      <c r="O142" s="9">
        <v>1</v>
      </c>
      <c r="P142" s="9">
        <v>1</v>
      </c>
      <c r="Q142" s="9"/>
      <c r="R142" s="9"/>
      <c r="S142" s="9"/>
      <c r="T142" s="9"/>
      <c r="U142" s="9">
        <v>6</v>
      </c>
      <c r="V142" s="10">
        <v>740</v>
      </c>
      <c r="W142" s="10">
        <f t="shared" si="5"/>
        <v>4440</v>
      </c>
      <c r="X142" s="10">
        <f t="shared" si="8"/>
        <v>96.2</v>
      </c>
      <c r="Y142" s="10">
        <f t="shared" si="6"/>
        <v>577.20000000000005</v>
      </c>
      <c r="Z142" s="11">
        <f t="shared" si="9"/>
        <v>85.892857142857139</v>
      </c>
      <c r="AA142" s="11">
        <f t="shared" si="7"/>
        <v>515.35714285714289</v>
      </c>
    </row>
    <row r="143" spans="1:27" ht="212.1" customHeight="1" x14ac:dyDescent="0.45">
      <c r="A143" s="4" t="s">
        <v>86</v>
      </c>
      <c r="B143" s="4"/>
      <c r="C143" s="9" t="s">
        <v>39</v>
      </c>
      <c r="D143" s="9" t="s">
        <v>40</v>
      </c>
      <c r="E143" s="9" t="s">
        <v>53</v>
      </c>
      <c r="F143" s="9" t="s">
        <v>304</v>
      </c>
      <c r="G143" s="9" t="s">
        <v>176</v>
      </c>
      <c r="H143" s="9" t="s">
        <v>70</v>
      </c>
      <c r="I143" s="9" t="s">
        <v>57</v>
      </c>
      <c r="J143" s="9" t="s">
        <v>301</v>
      </c>
      <c r="K143" s="9" t="s">
        <v>47</v>
      </c>
      <c r="L143" s="9"/>
      <c r="M143" s="9">
        <v>1</v>
      </c>
      <c r="N143" s="9"/>
      <c r="O143" s="9"/>
      <c r="P143" s="9"/>
      <c r="Q143" s="9"/>
      <c r="R143" s="9"/>
      <c r="S143" s="9"/>
      <c r="T143" s="9"/>
      <c r="U143" s="9">
        <v>1</v>
      </c>
      <c r="V143" s="10">
        <v>700</v>
      </c>
      <c r="W143" s="10">
        <f t="shared" ref="W143:W206" si="10">SUM(V143*U143)</f>
        <v>700</v>
      </c>
      <c r="X143" s="10">
        <f t="shared" si="8"/>
        <v>91</v>
      </c>
      <c r="Y143" s="10">
        <f t="shared" ref="Y143:Y206" si="11">SUM(X143*U143)</f>
        <v>91</v>
      </c>
      <c r="Z143" s="11">
        <f t="shared" si="9"/>
        <v>81.249999999999986</v>
      </c>
      <c r="AA143" s="11">
        <f t="shared" ref="AA143:AA206" si="12">SUM(Z143*U143)</f>
        <v>81.249999999999986</v>
      </c>
    </row>
    <row r="144" spans="1:27" ht="212.1" customHeight="1" x14ac:dyDescent="0.45">
      <c r="A144" s="4" t="s">
        <v>86</v>
      </c>
      <c r="B144" s="4"/>
      <c r="C144" s="9" t="s">
        <v>39</v>
      </c>
      <c r="D144" s="9" t="s">
        <v>40</v>
      </c>
      <c r="E144" s="9" t="s">
        <v>53</v>
      </c>
      <c r="F144" s="9" t="s">
        <v>305</v>
      </c>
      <c r="G144" s="9" t="s">
        <v>165</v>
      </c>
      <c r="H144" s="9" t="s">
        <v>70</v>
      </c>
      <c r="I144" s="9" t="s">
        <v>57</v>
      </c>
      <c r="J144" s="9" t="s">
        <v>301</v>
      </c>
      <c r="K144" s="9" t="s">
        <v>47</v>
      </c>
      <c r="L144" s="9"/>
      <c r="M144" s="9"/>
      <c r="N144" s="9">
        <v>1</v>
      </c>
      <c r="O144" s="9"/>
      <c r="P144" s="9"/>
      <c r="Q144" s="9"/>
      <c r="R144" s="9"/>
      <c r="S144" s="9"/>
      <c r="T144" s="9"/>
      <c r="U144" s="9">
        <v>1</v>
      </c>
      <c r="V144" s="10">
        <v>700</v>
      </c>
      <c r="W144" s="10">
        <f t="shared" si="10"/>
        <v>700</v>
      </c>
      <c r="X144" s="10">
        <f t="shared" ref="X144:X207" si="13">SUM(V144*13%)</f>
        <v>91</v>
      </c>
      <c r="Y144" s="10">
        <f t="shared" si="11"/>
        <v>91</v>
      </c>
      <c r="Z144" s="11">
        <f t="shared" ref="Z144:Z207" si="14">SUM(X144/1.12)</f>
        <v>81.249999999999986</v>
      </c>
      <c r="AA144" s="11">
        <f t="shared" si="12"/>
        <v>81.249999999999986</v>
      </c>
    </row>
    <row r="145" spans="1:27" ht="212.1" customHeight="1" x14ac:dyDescent="0.45">
      <c r="A145" s="4" t="s">
        <v>86</v>
      </c>
      <c r="B145" s="4"/>
      <c r="C145" s="9" t="s">
        <v>39</v>
      </c>
      <c r="D145" s="9" t="s">
        <v>40</v>
      </c>
      <c r="E145" s="9" t="s">
        <v>53</v>
      </c>
      <c r="F145" s="9" t="s">
        <v>306</v>
      </c>
      <c r="G145" s="9" t="s">
        <v>138</v>
      </c>
      <c r="H145" s="9" t="s">
        <v>307</v>
      </c>
      <c r="I145" s="9" t="s">
        <v>57</v>
      </c>
      <c r="J145" s="9" t="s">
        <v>308</v>
      </c>
      <c r="K145" s="9" t="s">
        <v>309</v>
      </c>
      <c r="L145" s="9"/>
      <c r="M145" s="9"/>
      <c r="N145" s="9">
        <v>1</v>
      </c>
      <c r="O145" s="9"/>
      <c r="P145" s="9">
        <v>1</v>
      </c>
      <c r="Q145" s="9"/>
      <c r="R145" s="9"/>
      <c r="S145" s="9"/>
      <c r="T145" s="9"/>
      <c r="U145" s="9">
        <v>2</v>
      </c>
      <c r="V145" s="10">
        <v>530</v>
      </c>
      <c r="W145" s="10">
        <f t="shared" si="10"/>
        <v>1060</v>
      </c>
      <c r="X145" s="10">
        <f t="shared" si="13"/>
        <v>68.900000000000006</v>
      </c>
      <c r="Y145" s="10">
        <f t="shared" si="11"/>
        <v>137.80000000000001</v>
      </c>
      <c r="Z145" s="11">
        <f t="shared" si="14"/>
        <v>61.517857142857139</v>
      </c>
      <c r="AA145" s="11">
        <f t="shared" si="12"/>
        <v>123.03571428571428</v>
      </c>
    </row>
    <row r="146" spans="1:27" ht="212.1" customHeight="1" x14ac:dyDescent="0.45">
      <c r="A146" s="4"/>
      <c r="B146" s="4"/>
      <c r="C146" s="9" t="s">
        <v>39</v>
      </c>
      <c r="D146" s="9" t="s">
        <v>40</v>
      </c>
      <c r="E146" s="9" t="s">
        <v>41</v>
      </c>
      <c r="F146" s="9" t="s">
        <v>310</v>
      </c>
      <c r="G146" s="9" t="s">
        <v>135</v>
      </c>
      <c r="H146" s="9" t="s">
        <v>311</v>
      </c>
      <c r="I146" s="9" t="s">
        <v>45</v>
      </c>
      <c r="J146" s="9" t="s">
        <v>46</v>
      </c>
      <c r="K146" s="9" t="s">
        <v>47</v>
      </c>
      <c r="L146" s="9"/>
      <c r="M146" s="9"/>
      <c r="N146" s="9">
        <v>3</v>
      </c>
      <c r="O146" s="9"/>
      <c r="P146" s="9"/>
      <c r="Q146" s="9"/>
      <c r="R146" s="9"/>
      <c r="S146" s="9"/>
      <c r="T146" s="9"/>
      <c r="U146" s="9">
        <v>3</v>
      </c>
      <c r="V146" s="10">
        <v>727</v>
      </c>
      <c r="W146" s="10">
        <f t="shared" si="10"/>
        <v>2181</v>
      </c>
      <c r="X146" s="10">
        <f t="shared" si="13"/>
        <v>94.51</v>
      </c>
      <c r="Y146" s="10">
        <f t="shared" si="11"/>
        <v>283.53000000000003</v>
      </c>
      <c r="Z146" s="11">
        <f t="shared" si="14"/>
        <v>84.383928571428569</v>
      </c>
      <c r="AA146" s="11">
        <f t="shared" si="12"/>
        <v>253.15178571428572</v>
      </c>
    </row>
    <row r="147" spans="1:27" ht="212.1" customHeight="1" x14ac:dyDescent="0.45">
      <c r="A147" s="4" t="s">
        <v>86</v>
      </c>
      <c r="B147" s="4"/>
      <c r="C147" s="9" t="s">
        <v>39</v>
      </c>
      <c r="D147" s="9" t="s">
        <v>40</v>
      </c>
      <c r="E147" s="9" t="s">
        <v>41</v>
      </c>
      <c r="F147" s="9" t="s">
        <v>312</v>
      </c>
      <c r="G147" s="9" t="s">
        <v>50</v>
      </c>
      <c r="H147" s="9" t="s">
        <v>311</v>
      </c>
      <c r="I147" s="9" t="s">
        <v>45</v>
      </c>
      <c r="J147" s="9" t="s">
        <v>46</v>
      </c>
      <c r="K147" s="9" t="s">
        <v>47</v>
      </c>
      <c r="L147" s="9"/>
      <c r="M147" s="9"/>
      <c r="N147" s="9"/>
      <c r="O147" s="9">
        <v>2</v>
      </c>
      <c r="P147" s="9"/>
      <c r="Q147" s="9"/>
      <c r="R147" s="9"/>
      <c r="S147" s="9"/>
      <c r="T147" s="9"/>
      <c r="U147" s="9">
        <v>2</v>
      </c>
      <c r="V147" s="10">
        <v>727</v>
      </c>
      <c r="W147" s="10">
        <f t="shared" si="10"/>
        <v>1454</v>
      </c>
      <c r="X147" s="10">
        <f t="shared" si="13"/>
        <v>94.51</v>
      </c>
      <c r="Y147" s="10">
        <f t="shared" si="11"/>
        <v>189.02</v>
      </c>
      <c r="Z147" s="11">
        <f t="shared" si="14"/>
        <v>84.383928571428569</v>
      </c>
      <c r="AA147" s="11">
        <f t="shared" si="12"/>
        <v>168.76785714285714</v>
      </c>
    </row>
    <row r="148" spans="1:27" ht="212.1" customHeight="1" x14ac:dyDescent="0.45">
      <c r="A148" s="4" t="s">
        <v>86</v>
      </c>
      <c r="B148" s="4"/>
      <c r="C148" s="9" t="s">
        <v>39</v>
      </c>
      <c r="D148" s="9" t="s">
        <v>40</v>
      </c>
      <c r="E148" s="9" t="s">
        <v>41</v>
      </c>
      <c r="F148" s="9" t="s">
        <v>313</v>
      </c>
      <c r="G148" s="9" t="s">
        <v>261</v>
      </c>
      <c r="H148" s="9" t="s">
        <v>311</v>
      </c>
      <c r="I148" s="9" t="s">
        <v>45</v>
      </c>
      <c r="J148" s="9" t="s">
        <v>46</v>
      </c>
      <c r="K148" s="9" t="s">
        <v>47</v>
      </c>
      <c r="L148" s="9"/>
      <c r="M148" s="9">
        <v>2</v>
      </c>
      <c r="N148" s="9">
        <v>1</v>
      </c>
      <c r="O148" s="9">
        <v>3</v>
      </c>
      <c r="P148" s="9"/>
      <c r="Q148" s="9"/>
      <c r="R148" s="9"/>
      <c r="S148" s="9"/>
      <c r="T148" s="9"/>
      <c r="U148" s="9">
        <v>6</v>
      </c>
      <c r="V148" s="10">
        <v>727</v>
      </c>
      <c r="W148" s="10">
        <f t="shared" si="10"/>
        <v>4362</v>
      </c>
      <c r="X148" s="10">
        <f t="shared" si="13"/>
        <v>94.51</v>
      </c>
      <c r="Y148" s="10">
        <f t="shared" si="11"/>
        <v>567.06000000000006</v>
      </c>
      <c r="Z148" s="11">
        <f t="shared" si="14"/>
        <v>84.383928571428569</v>
      </c>
      <c r="AA148" s="11">
        <f t="shared" si="12"/>
        <v>506.30357142857144</v>
      </c>
    </row>
    <row r="149" spans="1:27" ht="212.1" customHeight="1" x14ac:dyDescent="0.45">
      <c r="A149" s="4"/>
      <c r="B149" s="4"/>
      <c r="C149" s="9" t="s">
        <v>39</v>
      </c>
      <c r="D149" s="9" t="s">
        <v>40</v>
      </c>
      <c r="E149" s="9" t="s">
        <v>41</v>
      </c>
      <c r="F149" s="9" t="s">
        <v>314</v>
      </c>
      <c r="G149" s="9" t="s">
        <v>135</v>
      </c>
      <c r="H149" s="9" t="s">
        <v>311</v>
      </c>
      <c r="I149" s="9" t="s">
        <v>45</v>
      </c>
      <c r="J149" s="9" t="s">
        <v>183</v>
      </c>
      <c r="K149" s="9" t="s">
        <v>47</v>
      </c>
      <c r="L149" s="9"/>
      <c r="M149" s="9"/>
      <c r="N149" s="9">
        <v>1</v>
      </c>
      <c r="O149" s="9"/>
      <c r="P149" s="9"/>
      <c r="Q149" s="9"/>
      <c r="R149" s="9"/>
      <c r="S149" s="9"/>
      <c r="T149" s="9"/>
      <c r="U149" s="9">
        <v>1</v>
      </c>
      <c r="V149" s="10">
        <v>981</v>
      </c>
      <c r="W149" s="10">
        <f t="shared" si="10"/>
        <v>981</v>
      </c>
      <c r="X149" s="10">
        <f t="shared" si="13"/>
        <v>127.53</v>
      </c>
      <c r="Y149" s="10">
        <f t="shared" si="11"/>
        <v>127.53</v>
      </c>
      <c r="Z149" s="11">
        <f t="shared" si="14"/>
        <v>113.86607142857142</v>
      </c>
      <c r="AA149" s="11">
        <f t="shared" si="12"/>
        <v>113.86607142857142</v>
      </c>
    </row>
    <row r="150" spans="1:27" ht="212.1" customHeight="1" x14ac:dyDescent="0.45">
      <c r="A150" s="4"/>
      <c r="B150" s="4"/>
      <c r="C150" s="9" t="s">
        <v>39</v>
      </c>
      <c r="D150" s="9" t="s">
        <v>40</v>
      </c>
      <c r="E150" s="9" t="s">
        <v>41</v>
      </c>
      <c r="F150" s="9" t="s">
        <v>315</v>
      </c>
      <c r="G150" s="9" t="s">
        <v>181</v>
      </c>
      <c r="H150" s="9" t="s">
        <v>311</v>
      </c>
      <c r="I150" s="9" t="s">
        <v>45</v>
      </c>
      <c r="J150" s="9" t="s">
        <v>183</v>
      </c>
      <c r="K150" s="9" t="s">
        <v>47</v>
      </c>
      <c r="L150" s="9"/>
      <c r="M150" s="9"/>
      <c r="N150" s="9">
        <v>1</v>
      </c>
      <c r="O150" s="9"/>
      <c r="P150" s="9"/>
      <c r="Q150" s="9"/>
      <c r="R150" s="9"/>
      <c r="S150" s="9"/>
      <c r="T150" s="9"/>
      <c r="U150" s="9">
        <v>1</v>
      </c>
      <c r="V150" s="10">
        <v>981</v>
      </c>
      <c r="W150" s="10">
        <f t="shared" si="10"/>
        <v>981</v>
      </c>
      <c r="X150" s="10">
        <f t="shared" si="13"/>
        <v>127.53</v>
      </c>
      <c r="Y150" s="10">
        <f t="shared" si="11"/>
        <v>127.53</v>
      </c>
      <c r="Z150" s="11">
        <f t="shared" si="14"/>
        <v>113.86607142857142</v>
      </c>
      <c r="AA150" s="11">
        <f t="shared" si="12"/>
        <v>113.86607142857142</v>
      </c>
    </row>
    <row r="151" spans="1:27" ht="212.1" customHeight="1" x14ac:dyDescent="0.45">
      <c r="A151" s="4" t="s">
        <v>86</v>
      </c>
      <c r="B151" s="4"/>
      <c r="C151" s="9" t="s">
        <v>39</v>
      </c>
      <c r="D151" s="9" t="s">
        <v>40</v>
      </c>
      <c r="E151" s="9" t="s">
        <v>169</v>
      </c>
      <c r="F151" s="9" t="s">
        <v>316</v>
      </c>
      <c r="G151" s="9" t="s">
        <v>165</v>
      </c>
      <c r="H151" s="9" t="s">
        <v>317</v>
      </c>
      <c r="I151" s="9" t="s">
        <v>171</v>
      </c>
      <c r="J151" s="9" t="s">
        <v>301</v>
      </c>
      <c r="K151" s="9" t="s">
        <v>47</v>
      </c>
      <c r="L151" s="9"/>
      <c r="M151" s="9">
        <v>1</v>
      </c>
      <c r="N151" s="9"/>
      <c r="O151" s="9"/>
      <c r="P151" s="9"/>
      <c r="Q151" s="9"/>
      <c r="R151" s="9"/>
      <c r="S151" s="9"/>
      <c r="T151" s="9"/>
      <c r="U151" s="9">
        <v>1</v>
      </c>
      <c r="V151" s="10">
        <v>850</v>
      </c>
      <c r="W151" s="10">
        <f t="shared" si="10"/>
        <v>850</v>
      </c>
      <c r="X151" s="10">
        <f t="shared" si="13"/>
        <v>110.5</v>
      </c>
      <c r="Y151" s="10">
        <f t="shared" si="11"/>
        <v>110.5</v>
      </c>
      <c r="Z151" s="11">
        <f t="shared" si="14"/>
        <v>98.660714285714278</v>
      </c>
      <c r="AA151" s="11">
        <f t="shared" si="12"/>
        <v>98.660714285714278</v>
      </c>
    </row>
    <row r="152" spans="1:27" ht="212.1" customHeight="1" x14ac:dyDescent="0.45">
      <c r="A152" s="4"/>
      <c r="B152" s="4"/>
      <c r="C152" s="9" t="s">
        <v>39</v>
      </c>
      <c r="D152" s="9" t="s">
        <v>40</v>
      </c>
      <c r="E152" s="9" t="s">
        <v>318</v>
      </c>
      <c r="F152" s="9" t="s">
        <v>319</v>
      </c>
      <c r="G152" s="9" t="s">
        <v>320</v>
      </c>
      <c r="H152" s="9" t="s">
        <v>321</v>
      </c>
      <c r="I152" s="9" t="s">
        <v>65</v>
      </c>
      <c r="J152" s="9" t="s">
        <v>65</v>
      </c>
      <c r="K152" s="9" t="s">
        <v>65</v>
      </c>
      <c r="L152" s="9"/>
      <c r="M152" s="9"/>
      <c r="N152" s="9">
        <v>1</v>
      </c>
      <c r="O152" s="9"/>
      <c r="P152" s="9"/>
      <c r="Q152" s="9"/>
      <c r="R152" s="9"/>
      <c r="S152" s="9"/>
      <c r="T152" s="9"/>
      <c r="U152" s="9">
        <v>1</v>
      </c>
      <c r="V152" s="10">
        <v>570</v>
      </c>
      <c r="W152" s="10">
        <f t="shared" si="10"/>
        <v>570</v>
      </c>
      <c r="X152" s="10">
        <f t="shared" si="13"/>
        <v>74.100000000000009</v>
      </c>
      <c r="Y152" s="10">
        <f t="shared" si="11"/>
        <v>74.100000000000009</v>
      </c>
      <c r="Z152" s="11">
        <f t="shared" si="14"/>
        <v>66.160714285714292</v>
      </c>
      <c r="AA152" s="11">
        <f t="shared" si="12"/>
        <v>66.160714285714292</v>
      </c>
    </row>
    <row r="153" spans="1:27" ht="212.1" customHeight="1" x14ac:dyDescent="0.45">
      <c r="A153" s="4" t="s">
        <v>86</v>
      </c>
      <c r="B153" s="4"/>
      <c r="C153" s="9" t="s">
        <v>39</v>
      </c>
      <c r="D153" s="9" t="s">
        <v>40</v>
      </c>
      <c r="E153" s="9" t="s">
        <v>53</v>
      </c>
      <c r="F153" s="9" t="s">
        <v>322</v>
      </c>
      <c r="G153" s="9" t="s">
        <v>62</v>
      </c>
      <c r="H153" s="9" t="s">
        <v>323</v>
      </c>
      <c r="I153" s="9" t="s">
        <v>131</v>
      </c>
      <c r="J153" s="9" t="s">
        <v>46</v>
      </c>
      <c r="K153" s="9" t="s">
        <v>47</v>
      </c>
      <c r="L153" s="9"/>
      <c r="M153" s="9">
        <v>1</v>
      </c>
      <c r="N153" s="9">
        <v>2</v>
      </c>
      <c r="O153" s="9"/>
      <c r="P153" s="9"/>
      <c r="Q153" s="9"/>
      <c r="R153" s="9"/>
      <c r="S153" s="9"/>
      <c r="T153" s="9"/>
      <c r="U153" s="9">
        <v>3</v>
      </c>
      <c r="V153" s="10">
        <v>685</v>
      </c>
      <c r="W153" s="10">
        <f t="shared" si="10"/>
        <v>2055</v>
      </c>
      <c r="X153" s="10">
        <f t="shared" si="13"/>
        <v>89.05</v>
      </c>
      <c r="Y153" s="10">
        <f t="shared" si="11"/>
        <v>267.14999999999998</v>
      </c>
      <c r="Z153" s="11">
        <f t="shared" si="14"/>
        <v>79.508928571428555</v>
      </c>
      <c r="AA153" s="11">
        <f t="shared" si="12"/>
        <v>238.52678571428567</v>
      </c>
    </row>
    <row r="154" spans="1:27" ht="212.1" customHeight="1" x14ac:dyDescent="0.45">
      <c r="A154" s="4" t="s">
        <v>86</v>
      </c>
      <c r="B154" s="4"/>
      <c r="C154" s="9" t="s">
        <v>39</v>
      </c>
      <c r="D154" s="9" t="s">
        <v>40</v>
      </c>
      <c r="E154" s="9" t="s">
        <v>53</v>
      </c>
      <c r="F154" s="9" t="s">
        <v>324</v>
      </c>
      <c r="G154" s="9" t="s">
        <v>325</v>
      </c>
      <c r="H154" s="9" t="s">
        <v>323</v>
      </c>
      <c r="I154" s="9" t="s">
        <v>131</v>
      </c>
      <c r="J154" s="9" t="s">
        <v>46</v>
      </c>
      <c r="K154" s="9" t="s">
        <v>47</v>
      </c>
      <c r="L154" s="9"/>
      <c r="M154" s="9">
        <v>1</v>
      </c>
      <c r="N154" s="9"/>
      <c r="O154" s="9"/>
      <c r="P154" s="9"/>
      <c r="Q154" s="9"/>
      <c r="R154" s="9"/>
      <c r="S154" s="9"/>
      <c r="T154" s="9"/>
      <c r="U154" s="9">
        <v>1</v>
      </c>
      <c r="V154" s="10">
        <v>685</v>
      </c>
      <c r="W154" s="10">
        <f t="shared" si="10"/>
        <v>685</v>
      </c>
      <c r="X154" s="10">
        <f t="shared" si="13"/>
        <v>89.05</v>
      </c>
      <c r="Y154" s="10">
        <f t="shared" si="11"/>
        <v>89.05</v>
      </c>
      <c r="Z154" s="11">
        <f t="shared" si="14"/>
        <v>79.508928571428555</v>
      </c>
      <c r="AA154" s="11">
        <f t="shared" si="12"/>
        <v>79.508928571428555</v>
      </c>
    </row>
    <row r="155" spans="1:27" ht="212.1" customHeight="1" x14ac:dyDescent="0.45">
      <c r="A155" s="4"/>
      <c r="B155" s="4"/>
      <c r="C155" s="9" t="s">
        <v>39</v>
      </c>
      <c r="D155" s="9" t="s">
        <v>40</v>
      </c>
      <c r="E155" s="9" t="s">
        <v>53</v>
      </c>
      <c r="F155" s="9" t="s">
        <v>326</v>
      </c>
      <c r="G155" s="9" t="s">
        <v>295</v>
      </c>
      <c r="H155" s="9" t="s">
        <v>327</v>
      </c>
      <c r="I155" s="9" t="s">
        <v>57</v>
      </c>
      <c r="J155" s="9" t="s">
        <v>233</v>
      </c>
      <c r="K155" s="9" t="s">
        <v>47</v>
      </c>
      <c r="L155" s="9"/>
      <c r="M155" s="9"/>
      <c r="N155" s="9"/>
      <c r="O155" s="9"/>
      <c r="P155" s="9"/>
      <c r="Q155" s="9">
        <v>1</v>
      </c>
      <c r="R155" s="9"/>
      <c r="S155" s="9"/>
      <c r="T155" s="9"/>
      <c r="U155" s="9">
        <v>1</v>
      </c>
      <c r="V155" s="10">
        <v>650</v>
      </c>
      <c r="W155" s="10">
        <f t="shared" si="10"/>
        <v>650</v>
      </c>
      <c r="X155" s="10">
        <f t="shared" si="13"/>
        <v>84.5</v>
      </c>
      <c r="Y155" s="10">
        <f t="shared" si="11"/>
        <v>84.5</v>
      </c>
      <c r="Z155" s="11">
        <f t="shared" si="14"/>
        <v>75.446428571428569</v>
      </c>
      <c r="AA155" s="11">
        <f t="shared" si="12"/>
        <v>75.446428571428569</v>
      </c>
    </row>
    <row r="156" spans="1:27" ht="212.1" customHeight="1" x14ac:dyDescent="0.45">
      <c r="A156" s="4"/>
      <c r="B156" s="4"/>
      <c r="C156" s="9" t="s">
        <v>39</v>
      </c>
      <c r="D156" s="9" t="s">
        <v>40</v>
      </c>
      <c r="E156" s="9" t="s">
        <v>41</v>
      </c>
      <c r="F156" s="9" t="s">
        <v>328</v>
      </c>
      <c r="G156" s="9" t="s">
        <v>115</v>
      </c>
      <c r="H156" s="9" t="s">
        <v>329</v>
      </c>
      <c r="I156" s="9" t="s">
        <v>45</v>
      </c>
      <c r="J156" s="9" t="s">
        <v>308</v>
      </c>
      <c r="K156" s="9" t="s">
        <v>47</v>
      </c>
      <c r="L156" s="9"/>
      <c r="M156" s="9">
        <v>1</v>
      </c>
      <c r="N156" s="9">
        <v>1</v>
      </c>
      <c r="O156" s="9">
        <v>2</v>
      </c>
      <c r="P156" s="9"/>
      <c r="Q156" s="9"/>
      <c r="R156" s="9"/>
      <c r="S156" s="9"/>
      <c r="T156" s="9"/>
      <c r="U156" s="9">
        <v>4</v>
      </c>
      <c r="V156" s="10">
        <v>720</v>
      </c>
      <c r="W156" s="10">
        <f t="shared" si="10"/>
        <v>2880</v>
      </c>
      <c r="X156" s="10">
        <f t="shared" si="13"/>
        <v>93.600000000000009</v>
      </c>
      <c r="Y156" s="10">
        <f t="shared" si="11"/>
        <v>374.40000000000003</v>
      </c>
      <c r="Z156" s="11">
        <f t="shared" si="14"/>
        <v>83.571428571428569</v>
      </c>
      <c r="AA156" s="11">
        <f t="shared" si="12"/>
        <v>334.28571428571428</v>
      </c>
    </row>
    <row r="157" spans="1:27" ht="212.1" customHeight="1" x14ac:dyDescent="0.45">
      <c r="A157" s="4"/>
      <c r="B157" s="4"/>
      <c r="C157" s="9" t="s">
        <v>39</v>
      </c>
      <c r="D157" s="9" t="s">
        <v>40</v>
      </c>
      <c r="E157" s="9" t="s">
        <v>318</v>
      </c>
      <c r="F157" s="9" t="s">
        <v>330</v>
      </c>
      <c r="G157" s="9" t="s">
        <v>235</v>
      </c>
      <c r="H157" s="9" t="s">
        <v>331</v>
      </c>
      <c r="I157" s="9" t="s">
        <v>65</v>
      </c>
      <c r="J157" s="9" t="s">
        <v>332</v>
      </c>
      <c r="K157" s="9" t="s">
        <v>47</v>
      </c>
      <c r="L157" s="9"/>
      <c r="M157" s="9"/>
      <c r="N157" s="9">
        <v>3</v>
      </c>
      <c r="O157" s="9"/>
      <c r="P157" s="9"/>
      <c r="Q157" s="9"/>
      <c r="R157" s="9"/>
      <c r="S157" s="9"/>
      <c r="T157" s="9"/>
      <c r="U157" s="9">
        <v>3</v>
      </c>
      <c r="V157" s="10">
        <v>429.3</v>
      </c>
      <c r="W157" s="10">
        <f t="shared" si="10"/>
        <v>1287.9000000000001</v>
      </c>
      <c r="X157" s="10">
        <f t="shared" si="13"/>
        <v>55.809000000000005</v>
      </c>
      <c r="Y157" s="10">
        <f t="shared" si="11"/>
        <v>167.42700000000002</v>
      </c>
      <c r="Z157" s="11">
        <f t="shared" si="14"/>
        <v>49.829464285714288</v>
      </c>
      <c r="AA157" s="11">
        <f t="shared" si="12"/>
        <v>149.48839285714286</v>
      </c>
    </row>
    <row r="158" spans="1:27" ht="212.1" customHeight="1" x14ac:dyDescent="0.45">
      <c r="A158" s="4"/>
      <c r="B158" s="4"/>
      <c r="C158" s="9" t="s">
        <v>39</v>
      </c>
      <c r="D158" s="9" t="s">
        <v>40</v>
      </c>
      <c r="E158" s="9" t="s">
        <v>53</v>
      </c>
      <c r="F158" s="9" t="s">
        <v>333</v>
      </c>
      <c r="G158" s="9" t="s">
        <v>334</v>
      </c>
      <c r="H158" s="9" t="s">
        <v>335</v>
      </c>
      <c r="I158" s="9" t="s">
        <v>65</v>
      </c>
      <c r="J158" s="9" t="s">
        <v>65</v>
      </c>
      <c r="K158" s="9" t="s">
        <v>65</v>
      </c>
      <c r="L158" s="9"/>
      <c r="M158" s="9"/>
      <c r="N158" s="9">
        <v>1</v>
      </c>
      <c r="O158" s="9"/>
      <c r="P158" s="9"/>
      <c r="Q158" s="9"/>
      <c r="R158" s="9"/>
      <c r="S158" s="9"/>
      <c r="T158" s="9"/>
      <c r="U158" s="9">
        <v>1</v>
      </c>
      <c r="V158" s="10">
        <v>765</v>
      </c>
      <c r="W158" s="10">
        <f t="shared" si="10"/>
        <v>765</v>
      </c>
      <c r="X158" s="10">
        <f t="shared" si="13"/>
        <v>99.45</v>
      </c>
      <c r="Y158" s="10">
        <f t="shared" si="11"/>
        <v>99.45</v>
      </c>
      <c r="Z158" s="11">
        <f t="shared" si="14"/>
        <v>88.794642857142847</v>
      </c>
      <c r="AA158" s="11">
        <f t="shared" si="12"/>
        <v>88.794642857142847</v>
      </c>
    </row>
    <row r="159" spans="1:27" ht="212.1" customHeight="1" x14ac:dyDescent="0.45">
      <c r="A159" s="4"/>
      <c r="B159" s="4"/>
      <c r="C159" s="9" t="s">
        <v>39</v>
      </c>
      <c r="D159" s="9" t="s">
        <v>40</v>
      </c>
      <c r="E159" s="9" t="s">
        <v>53</v>
      </c>
      <c r="F159" s="9" t="s">
        <v>336</v>
      </c>
      <c r="G159" s="9" t="s">
        <v>284</v>
      </c>
      <c r="H159" s="9" t="s">
        <v>337</v>
      </c>
      <c r="I159" s="9" t="s">
        <v>57</v>
      </c>
      <c r="J159" s="9" t="s">
        <v>46</v>
      </c>
      <c r="K159" s="9" t="s">
        <v>47</v>
      </c>
      <c r="L159" s="9"/>
      <c r="M159" s="9">
        <v>1</v>
      </c>
      <c r="N159" s="9"/>
      <c r="O159" s="9"/>
      <c r="P159" s="9"/>
      <c r="Q159" s="9"/>
      <c r="R159" s="9"/>
      <c r="S159" s="9"/>
      <c r="T159" s="9"/>
      <c r="U159" s="9">
        <v>1</v>
      </c>
      <c r="V159" s="10">
        <v>500</v>
      </c>
      <c r="W159" s="10">
        <f t="shared" si="10"/>
        <v>500</v>
      </c>
      <c r="X159" s="10">
        <f t="shared" si="13"/>
        <v>65</v>
      </c>
      <c r="Y159" s="10">
        <f t="shared" si="11"/>
        <v>65</v>
      </c>
      <c r="Z159" s="11">
        <f t="shared" si="14"/>
        <v>58.035714285714278</v>
      </c>
      <c r="AA159" s="11">
        <f t="shared" si="12"/>
        <v>58.035714285714278</v>
      </c>
    </row>
    <row r="160" spans="1:27" ht="212.1" customHeight="1" x14ac:dyDescent="0.45">
      <c r="A160" s="4" t="s">
        <v>86</v>
      </c>
      <c r="B160" s="4"/>
      <c r="C160" s="9" t="s">
        <v>39</v>
      </c>
      <c r="D160" s="9" t="s">
        <v>40</v>
      </c>
      <c r="E160" s="9" t="s">
        <v>53</v>
      </c>
      <c r="F160" s="9" t="s">
        <v>338</v>
      </c>
      <c r="G160" s="9" t="s">
        <v>135</v>
      </c>
      <c r="H160" s="9" t="s">
        <v>337</v>
      </c>
      <c r="I160" s="9" t="s">
        <v>57</v>
      </c>
      <c r="J160" s="9" t="s">
        <v>183</v>
      </c>
      <c r="K160" s="9" t="s">
        <v>47</v>
      </c>
      <c r="L160" s="9"/>
      <c r="M160" s="9"/>
      <c r="N160" s="9">
        <v>1</v>
      </c>
      <c r="O160" s="9"/>
      <c r="P160" s="9"/>
      <c r="Q160" s="9"/>
      <c r="R160" s="9"/>
      <c r="S160" s="9"/>
      <c r="T160" s="9"/>
      <c r="U160" s="9">
        <v>1</v>
      </c>
      <c r="V160" s="10">
        <v>673</v>
      </c>
      <c r="W160" s="10">
        <f t="shared" si="10"/>
        <v>673</v>
      </c>
      <c r="X160" s="10">
        <f t="shared" si="13"/>
        <v>87.490000000000009</v>
      </c>
      <c r="Y160" s="10">
        <f t="shared" si="11"/>
        <v>87.490000000000009</v>
      </c>
      <c r="Z160" s="11">
        <f t="shared" si="14"/>
        <v>78.116071428571431</v>
      </c>
      <c r="AA160" s="11">
        <f t="shared" si="12"/>
        <v>78.116071428571431</v>
      </c>
    </row>
    <row r="161" spans="1:27" ht="212.1" customHeight="1" x14ac:dyDescent="0.45">
      <c r="A161" s="4" t="s">
        <v>86</v>
      </c>
      <c r="B161" s="4"/>
      <c r="C161" s="9" t="s">
        <v>39</v>
      </c>
      <c r="D161" s="9" t="s">
        <v>40</v>
      </c>
      <c r="E161" s="9" t="s">
        <v>53</v>
      </c>
      <c r="F161" s="9" t="s">
        <v>339</v>
      </c>
      <c r="G161" s="9" t="s">
        <v>181</v>
      </c>
      <c r="H161" s="9" t="s">
        <v>337</v>
      </c>
      <c r="I161" s="9" t="s">
        <v>57</v>
      </c>
      <c r="J161" s="9" t="s">
        <v>183</v>
      </c>
      <c r="K161" s="9" t="s">
        <v>47</v>
      </c>
      <c r="L161" s="9">
        <v>2</v>
      </c>
      <c r="M161" s="9">
        <v>1</v>
      </c>
      <c r="N161" s="9"/>
      <c r="O161" s="9">
        <v>2</v>
      </c>
      <c r="P161" s="9">
        <v>1</v>
      </c>
      <c r="Q161" s="9">
        <v>1</v>
      </c>
      <c r="R161" s="9"/>
      <c r="S161" s="9"/>
      <c r="T161" s="9"/>
      <c r="U161" s="9">
        <v>7</v>
      </c>
      <c r="V161" s="10">
        <v>673</v>
      </c>
      <c r="W161" s="10">
        <f t="shared" si="10"/>
        <v>4711</v>
      </c>
      <c r="X161" s="10">
        <f t="shared" si="13"/>
        <v>87.490000000000009</v>
      </c>
      <c r="Y161" s="10">
        <f t="shared" si="11"/>
        <v>612.43000000000006</v>
      </c>
      <c r="Z161" s="11">
        <f t="shared" si="14"/>
        <v>78.116071428571431</v>
      </c>
      <c r="AA161" s="11">
        <f t="shared" si="12"/>
        <v>546.8125</v>
      </c>
    </row>
    <row r="162" spans="1:27" ht="212.1" customHeight="1" x14ac:dyDescent="0.45">
      <c r="A162" s="4"/>
      <c r="B162" s="4"/>
      <c r="C162" s="9" t="s">
        <v>39</v>
      </c>
      <c r="D162" s="9" t="s">
        <v>40</v>
      </c>
      <c r="E162" s="9" t="s">
        <v>53</v>
      </c>
      <c r="F162" s="9" t="s">
        <v>340</v>
      </c>
      <c r="G162" s="9" t="s">
        <v>150</v>
      </c>
      <c r="H162" s="9" t="s">
        <v>337</v>
      </c>
      <c r="I162" s="9" t="s">
        <v>57</v>
      </c>
      <c r="J162" s="9" t="s">
        <v>46</v>
      </c>
      <c r="K162" s="9" t="s">
        <v>47</v>
      </c>
      <c r="L162" s="9"/>
      <c r="M162" s="9">
        <v>1</v>
      </c>
      <c r="N162" s="9">
        <v>2</v>
      </c>
      <c r="O162" s="9">
        <v>1</v>
      </c>
      <c r="P162" s="9"/>
      <c r="Q162" s="9"/>
      <c r="R162" s="9"/>
      <c r="S162" s="9"/>
      <c r="T162" s="9"/>
      <c r="U162" s="9">
        <v>4</v>
      </c>
      <c r="V162" s="10">
        <v>532</v>
      </c>
      <c r="W162" s="10">
        <f t="shared" si="10"/>
        <v>2128</v>
      </c>
      <c r="X162" s="10">
        <f t="shared" si="13"/>
        <v>69.16</v>
      </c>
      <c r="Y162" s="10">
        <f t="shared" si="11"/>
        <v>276.64</v>
      </c>
      <c r="Z162" s="11">
        <f t="shared" si="14"/>
        <v>61.749999999999993</v>
      </c>
      <c r="AA162" s="11">
        <f t="shared" si="12"/>
        <v>246.99999999999997</v>
      </c>
    </row>
    <row r="163" spans="1:27" ht="212.1" customHeight="1" x14ac:dyDescent="0.45">
      <c r="A163" s="4"/>
      <c r="B163" s="4"/>
      <c r="C163" s="9" t="s">
        <v>39</v>
      </c>
      <c r="D163" s="9" t="s">
        <v>40</v>
      </c>
      <c r="E163" s="9" t="s">
        <v>41</v>
      </c>
      <c r="F163" s="9" t="s">
        <v>341</v>
      </c>
      <c r="G163" s="9" t="s">
        <v>55</v>
      </c>
      <c r="H163" s="9" t="s">
        <v>342</v>
      </c>
      <c r="I163" s="9" t="s">
        <v>45</v>
      </c>
      <c r="J163" s="9" t="s">
        <v>58</v>
      </c>
      <c r="K163" s="9" t="s">
        <v>47</v>
      </c>
      <c r="L163" s="9">
        <v>1</v>
      </c>
      <c r="M163" s="9"/>
      <c r="N163" s="9">
        <v>1</v>
      </c>
      <c r="O163" s="9">
        <v>1</v>
      </c>
      <c r="P163" s="9"/>
      <c r="Q163" s="9"/>
      <c r="R163" s="9"/>
      <c r="S163" s="9"/>
      <c r="T163" s="9"/>
      <c r="U163" s="9">
        <v>3</v>
      </c>
      <c r="V163" s="10">
        <v>575</v>
      </c>
      <c r="W163" s="10">
        <f t="shared" si="10"/>
        <v>1725</v>
      </c>
      <c r="X163" s="10">
        <f t="shared" si="13"/>
        <v>74.75</v>
      </c>
      <c r="Y163" s="10">
        <f t="shared" si="11"/>
        <v>224.25</v>
      </c>
      <c r="Z163" s="11">
        <f t="shared" si="14"/>
        <v>66.741071428571416</v>
      </c>
      <c r="AA163" s="11">
        <f t="shared" si="12"/>
        <v>200.22321428571425</v>
      </c>
    </row>
    <row r="164" spans="1:27" ht="212.1" customHeight="1" x14ac:dyDescent="0.45">
      <c r="A164" s="4"/>
      <c r="B164" s="4"/>
      <c r="C164" s="9" t="s">
        <v>39</v>
      </c>
      <c r="D164" s="9" t="s">
        <v>40</v>
      </c>
      <c r="E164" s="9" t="s">
        <v>41</v>
      </c>
      <c r="F164" s="9" t="s">
        <v>343</v>
      </c>
      <c r="G164" s="9" t="s">
        <v>129</v>
      </c>
      <c r="H164" s="9" t="s">
        <v>342</v>
      </c>
      <c r="I164" s="9" t="s">
        <v>45</v>
      </c>
      <c r="J164" s="9" t="s">
        <v>58</v>
      </c>
      <c r="K164" s="9" t="s">
        <v>47</v>
      </c>
      <c r="L164" s="9"/>
      <c r="M164" s="9"/>
      <c r="N164" s="9"/>
      <c r="O164" s="9">
        <v>1</v>
      </c>
      <c r="P164" s="9"/>
      <c r="Q164" s="9"/>
      <c r="R164" s="9"/>
      <c r="S164" s="9"/>
      <c r="T164" s="9"/>
      <c r="U164" s="9">
        <v>1</v>
      </c>
      <c r="V164" s="10">
        <v>575</v>
      </c>
      <c r="W164" s="10">
        <f t="shared" si="10"/>
        <v>575</v>
      </c>
      <c r="X164" s="10">
        <f t="shared" si="13"/>
        <v>74.75</v>
      </c>
      <c r="Y164" s="10">
        <f t="shared" si="11"/>
        <v>74.75</v>
      </c>
      <c r="Z164" s="11">
        <f t="shared" si="14"/>
        <v>66.741071428571416</v>
      </c>
      <c r="AA164" s="11">
        <f t="shared" si="12"/>
        <v>66.741071428571416</v>
      </c>
    </row>
    <row r="165" spans="1:27" ht="212.1" customHeight="1" x14ac:dyDescent="0.45">
      <c r="A165" s="4"/>
      <c r="B165" s="4"/>
      <c r="C165" s="9" t="s">
        <v>39</v>
      </c>
      <c r="D165" s="9" t="s">
        <v>40</v>
      </c>
      <c r="E165" s="9" t="s">
        <v>41</v>
      </c>
      <c r="F165" s="9" t="s">
        <v>344</v>
      </c>
      <c r="G165" s="9" t="s">
        <v>60</v>
      </c>
      <c r="H165" s="9" t="s">
        <v>342</v>
      </c>
      <c r="I165" s="9" t="s">
        <v>45</v>
      </c>
      <c r="J165" s="9" t="s">
        <v>58</v>
      </c>
      <c r="K165" s="9" t="s">
        <v>47</v>
      </c>
      <c r="L165" s="9"/>
      <c r="M165" s="9"/>
      <c r="N165" s="9">
        <v>1</v>
      </c>
      <c r="O165" s="9"/>
      <c r="P165" s="9">
        <v>1</v>
      </c>
      <c r="Q165" s="9"/>
      <c r="R165" s="9"/>
      <c r="S165" s="9"/>
      <c r="T165" s="9"/>
      <c r="U165" s="9">
        <v>2</v>
      </c>
      <c r="V165" s="10">
        <v>575</v>
      </c>
      <c r="W165" s="10">
        <f t="shared" si="10"/>
        <v>1150</v>
      </c>
      <c r="X165" s="10">
        <f t="shared" si="13"/>
        <v>74.75</v>
      </c>
      <c r="Y165" s="10">
        <f t="shared" si="11"/>
        <v>149.5</v>
      </c>
      <c r="Z165" s="11">
        <f t="shared" si="14"/>
        <v>66.741071428571416</v>
      </c>
      <c r="AA165" s="11">
        <f t="shared" si="12"/>
        <v>133.48214285714283</v>
      </c>
    </row>
    <row r="166" spans="1:27" ht="212.1" customHeight="1" x14ac:dyDescent="0.45">
      <c r="A166" s="4"/>
      <c r="B166" s="4"/>
      <c r="C166" s="9" t="s">
        <v>39</v>
      </c>
      <c r="D166" s="9" t="s">
        <v>40</v>
      </c>
      <c r="E166" s="9" t="s">
        <v>41</v>
      </c>
      <c r="F166" s="9" t="s">
        <v>345</v>
      </c>
      <c r="G166" s="9" t="s">
        <v>62</v>
      </c>
      <c r="H166" s="9" t="s">
        <v>342</v>
      </c>
      <c r="I166" s="9" t="s">
        <v>45</v>
      </c>
      <c r="J166" s="9" t="s">
        <v>58</v>
      </c>
      <c r="K166" s="9" t="s">
        <v>47</v>
      </c>
      <c r="L166" s="9"/>
      <c r="M166" s="9">
        <v>1</v>
      </c>
      <c r="N166" s="9"/>
      <c r="O166" s="9"/>
      <c r="P166" s="9"/>
      <c r="Q166" s="9"/>
      <c r="R166" s="9"/>
      <c r="S166" s="9"/>
      <c r="T166" s="9"/>
      <c r="U166" s="9">
        <v>1</v>
      </c>
      <c r="V166" s="10">
        <v>575</v>
      </c>
      <c r="W166" s="10">
        <f t="shared" si="10"/>
        <v>575</v>
      </c>
      <c r="X166" s="10">
        <f t="shared" si="13"/>
        <v>74.75</v>
      </c>
      <c r="Y166" s="10">
        <f t="shared" si="11"/>
        <v>74.75</v>
      </c>
      <c r="Z166" s="11">
        <f t="shared" si="14"/>
        <v>66.741071428571416</v>
      </c>
      <c r="AA166" s="11">
        <f t="shared" si="12"/>
        <v>66.741071428571416</v>
      </c>
    </row>
    <row r="167" spans="1:27" ht="212.1" customHeight="1" x14ac:dyDescent="0.45">
      <c r="A167" s="4"/>
      <c r="B167" s="4"/>
      <c r="C167" s="9" t="s">
        <v>39</v>
      </c>
      <c r="D167" s="9" t="s">
        <v>40</v>
      </c>
      <c r="E167" s="9" t="s">
        <v>41</v>
      </c>
      <c r="F167" s="9" t="s">
        <v>346</v>
      </c>
      <c r="G167" s="9" t="s">
        <v>261</v>
      </c>
      <c r="H167" s="9" t="s">
        <v>342</v>
      </c>
      <c r="I167" s="9" t="s">
        <v>45</v>
      </c>
      <c r="J167" s="9" t="s">
        <v>46</v>
      </c>
      <c r="K167" s="9" t="s">
        <v>47</v>
      </c>
      <c r="L167" s="9"/>
      <c r="M167" s="9"/>
      <c r="N167" s="9"/>
      <c r="O167" s="9"/>
      <c r="P167" s="9">
        <v>1</v>
      </c>
      <c r="Q167" s="9"/>
      <c r="R167" s="9"/>
      <c r="S167" s="9"/>
      <c r="T167" s="9"/>
      <c r="U167" s="9">
        <v>1</v>
      </c>
      <c r="V167" s="10">
        <v>530</v>
      </c>
      <c r="W167" s="10">
        <f t="shared" si="10"/>
        <v>530</v>
      </c>
      <c r="X167" s="10">
        <f t="shared" si="13"/>
        <v>68.900000000000006</v>
      </c>
      <c r="Y167" s="10">
        <f t="shared" si="11"/>
        <v>68.900000000000006</v>
      </c>
      <c r="Z167" s="11">
        <f t="shared" si="14"/>
        <v>61.517857142857139</v>
      </c>
      <c r="AA167" s="11">
        <f t="shared" si="12"/>
        <v>61.517857142857139</v>
      </c>
    </row>
    <row r="168" spans="1:27" ht="212.1" customHeight="1" x14ac:dyDescent="0.45">
      <c r="A168" s="4"/>
      <c r="B168" s="4"/>
      <c r="C168" s="9" t="s">
        <v>39</v>
      </c>
      <c r="D168" s="9" t="s">
        <v>40</v>
      </c>
      <c r="E168" s="9" t="s">
        <v>41</v>
      </c>
      <c r="F168" s="9" t="s">
        <v>347</v>
      </c>
      <c r="G168" s="9" t="s">
        <v>135</v>
      </c>
      <c r="H168" s="9" t="s">
        <v>342</v>
      </c>
      <c r="I168" s="9" t="s">
        <v>45</v>
      </c>
      <c r="J168" s="9" t="s">
        <v>46</v>
      </c>
      <c r="K168" s="9" t="s">
        <v>47</v>
      </c>
      <c r="L168" s="9"/>
      <c r="M168" s="9">
        <v>1</v>
      </c>
      <c r="N168" s="9">
        <v>1</v>
      </c>
      <c r="O168" s="9">
        <v>1</v>
      </c>
      <c r="P168" s="9"/>
      <c r="Q168" s="9">
        <v>1</v>
      </c>
      <c r="R168" s="9"/>
      <c r="S168" s="9"/>
      <c r="T168" s="9"/>
      <c r="U168" s="9">
        <v>4</v>
      </c>
      <c r="V168" s="10">
        <v>697</v>
      </c>
      <c r="W168" s="10">
        <f t="shared" si="10"/>
        <v>2788</v>
      </c>
      <c r="X168" s="10">
        <f t="shared" si="13"/>
        <v>90.61</v>
      </c>
      <c r="Y168" s="10">
        <f t="shared" si="11"/>
        <v>362.44</v>
      </c>
      <c r="Z168" s="11">
        <f t="shared" si="14"/>
        <v>80.901785714285708</v>
      </c>
      <c r="AA168" s="11">
        <f t="shared" si="12"/>
        <v>323.60714285714283</v>
      </c>
    </row>
    <row r="169" spans="1:27" ht="212.1" customHeight="1" x14ac:dyDescent="0.45">
      <c r="A169" s="4"/>
      <c r="B169" s="4"/>
      <c r="C169" s="9" t="s">
        <v>39</v>
      </c>
      <c r="D169" s="9" t="s">
        <v>40</v>
      </c>
      <c r="E169" s="9" t="s">
        <v>41</v>
      </c>
      <c r="F169" s="9" t="s">
        <v>348</v>
      </c>
      <c r="G169" s="9" t="s">
        <v>43</v>
      </c>
      <c r="H169" s="9" t="s">
        <v>342</v>
      </c>
      <c r="I169" s="9" t="s">
        <v>45</v>
      </c>
      <c r="J169" s="9" t="s">
        <v>46</v>
      </c>
      <c r="K169" s="9" t="s">
        <v>47</v>
      </c>
      <c r="L169" s="9">
        <v>1</v>
      </c>
      <c r="M169" s="9">
        <v>1</v>
      </c>
      <c r="N169" s="9">
        <v>1</v>
      </c>
      <c r="O169" s="9">
        <v>1</v>
      </c>
      <c r="P169" s="9"/>
      <c r="Q169" s="9">
        <v>1</v>
      </c>
      <c r="R169" s="9"/>
      <c r="S169" s="9"/>
      <c r="T169" s="9"/>
      <c r="U169" s="9">
        <v>5</v>
      </c>
      <c r="V169" s="10">
        <v>697</v>
      </c>
      <c r="W169" s="10">
        <f t="shared" si="10"/>
        <v>3485</v>
      </c>
      <c r="X169" s="10">
        <f t="shared" si="13"/>
        <v>90.61</v>
      </c>
      <c r="Y169" s="10">
        <f t="shared" si="11"/>
        <v>453.05</v>
      </c>
      <c r="Z169" s="11">
        <f t="shared" si="14"/>
        <v>80.901785714285708</v>
      </c>
      <c r="AA169" s="11">
        <f t="shared" si="12"/>
        <v>404.50892857142856</v>
      </c>
    </row>
    <row r="170" spans="1:27" ht="212.1" customHeight="1" x14ac:dyDescent="0.45">
      <c r="A170" s="4"/>
      <c r="B170" s="4"/>
      <c r="C170" s="9" t="s">
        <v>39</v>
      </c>
      <c r="D170" s="9" t="s">
        <v>40</v>
      </c>
      <c r="E170" s="9" t="s">
        <v>41</v>
      </c>
      <c r="F170" s="9" t="s">
        <v>349</v>
      </c>
      <c r="G170" s="9" t="s">
        <v>277</v>
      </c>
      <c r="H170" s="9" t="s">
        <v>342</v>
      </c>
      <c r="I170" s="9" t="s">
        <v>45</v>
      </c>
      <c r="J170" s="9" t="s">
        <v>46</v>
      </c>
      <c r="K170" s="9" t="s">
        <v>47</v>
      </c>
      <c r="L170" s="9"/>
      <c r="M170" s="9"/>
      <c r="N170" s="9">
        <v>3</v>
      </c>
      <c r="O170" s="9"/>
      <c r="P170" s="9"/>
      <c r="Q170" s="9"/>
      <c r="R170" s="9"/>
      <c r="S170" s="9"/>
      <c r="T170" s="9"/>
      <c r="U170" s="9">
        <v>3</v>
      </c>
      <c r="V170" s="10">
        <v>697</v>
      </c>
      <c r="W170" s="10">
        <f t="shared" si="10"/>
        <v>2091</v>
      </c>
      <c r="X170" s="10">
        <f t="shared" si="13"/>
        <v>90.61</v>
      </c>
      <c r="Y170" s="10">
        <f t="shared" si="11"/>
        <v>271.83</v>
      </c>
      <c r="Z170" s="11">
        <f t="shared" si="14"/>
        <v>80.901785714285708</v>
      </c>
      <c r="AA170" s="11">
        <f t="shared" si="12"/>
        <v>242.70535714285711</v>
      </c>
    </row>
    <row r="171" spans="1:27" ht="212.1" customHeight="1" x14ac:dyDescent="0.45">
      <c r="A171" s="4"/>
      <c r="B171" s="4"/>
      <c r="C171" s="9" t="s">
        <v>39</v>
      </c>
      <c r="D171" s="9" t="s">
        <v>40</v>
      </c>
      <c r="E171" s="9" t="s">
        <v>41</v>
      </c>
      <c r="F171" s="9" t="s">
        <v>350</v>
      </c>
      <c r="G171" s="9" t="s">
        <v>52</v>
      </c>
      <c r="H171" s="9" t="s">
        <v>342</v>
      </c>
      <c r="I171" s="9" t="s">
        <v>45</v>
      </c>
      <c r="J171" s="9" t="s">
        <v>46</v>
      </c>
      <c r="K171" s="9" t="s">
        <v>47</v>
      </c>
      <c r="L171" s="9"/>
      <c r="M171" s="9">
        <v>2</v>
      </c>
      <c r="N171" s="9"/>
      <c r="O171" s="9">
        <v>2</v>
      </c>
      <c r="P171" s="9">
        <v>1</v>
      </c>
      <c r="Q171" s="9">
        <v>1</v>
      </c>
      <c r="R171" s="9">
        <v>1</v>
      </c>
      <c r="S171" s="9"/>
      <c r="T171" s="9"/>
      <c r="U171" s="9">
        <v>7</v>
      </c>
      <c r="V171" s="10">
        <v>697</v>
      </c>
      <c r="W171" s="10">
        <f t="shared" si="10"/>
        <v>4879</v>
      </c>
      <c r="X171" s="10">
        <f t="shared" si="13"/>
        <v>90.61</v>
      </c>
      <c r="Y171" s="10">
        <f t="shared" si="11"/>
        <v>634.27</v>
      </c>
      <c r="Z171" s="11">
        <f t="shared" si="14"/>
        <v>80.901785714285708</v>
      </c>
      <c r="AA171" s="11">
        <f t="shared" si="12"/>
        <v>566.3125</v>
      </c>
    </row>
    <row r="172" spans="1:27" ht="212.1" customHeight="1" x14ac:dyDescent="0.45">
      <c r="A172" s="4"/>
      <c r="B172" s="4"/>
      <c r="C172" s="9" t="s">
        <v>39</v>
      </c>
      <c r="D172" s="9" t="s">
        <v>40</v>
      </c>
      <c r="E172" s="9" t="s">
        <v>41</v>
      </c>
      <c r="F172" s="9" t="s">
        <v>351</v>
      </c>
      <c r="G172" s="9" t="s">
        <v>261</v>
      </c>
      <c r="H172" s="9" t="s">
        <v>342</v>
      </c>
      <c r="I172" s="9" t="s">
        <v>45</v>
      </c>
      <c r="J172" s="9" t="s">
        <v>46</v>
      </c>
      <c r="K172" s="9" t="s">
        <v>47</v>
      </c>
      <c r="L172" s="9"/>
      <c r="M172" s="9"/>
      <c r="N172" s="9">
        <v>2</v>
      </c>
      <c r="O172" s="9">
        <v>1</v>
      </c>
      <c r="P172" s="9">
        <v>1</v>
      </c>
      <c r="Q172" s="9"/>
      <c r="R172" s="9"/>
      <c r="S172" s="9"/>
      <c r="T172" s="9"/>
      <c r="U172" s="9">
        <v>4</v>
      </c>
      <c r="V172" s="10">
        <v>697</v>
      </c>
      <c r="W172" s="10">
        <f t="shared" si="10"/>
        <v>2788</v>
      </c>
      <c r="X172" s="10">
        <f t="shared" si="13"/>
        <v>90.61</v>
      </c>
      <c r="Y172" s="10">
        <f t="shared" si="11"/>
        <v>362.44</v>
      </c>
      <c r="Z172" s="11">
        <f t="shared" si="14"/>
        <v>80.901785714285708</v>
      </c>
      <c r="AA172" s="11">
        <f t="shared" si="12"/>
        <v>323.60714285714283</v>
      </c>
    </row>
    <row r="173" spans="1:27" ht="212.1" customHeight="1" x14ac:dyDescent="0.45">
      <c r="A173" s="4" t="s">
        <v>86</v>
      </c>
      <c r="B173" s="4"/>
      <c r="C173" s="9" t="s">
        <v>39</v>
      </c>
      <c r="D173" s="9" t="s">
        <v>40</v>
      </c>
      <c r="E173" s="9" t="s">
        <v>41</v>
      </c>
      <c r="F173" s="9" t="s">
        <v>352</v>
      </c>
      <c r="G173" s="9" t="s">
        <v>43</v>
      </c>
      <c r="H173" s="9" t="s">
        <v>342</v>
      </c>
      <c r="I173" s="9" t="s">
        <v>45</v>
      </c>
      <c r="J173" s="9" t="s">
        <v>183</v>
      </c>
      <c r="K173" s="9" t="s">
        <v>47</v>
      </c>
      <c r="L173" s="9"/>
      <c r="M173" s="9"/>
      <c r="N173" s="9"/>
      <c r="O173" s="9">
        <v>1</v>
      </c>
      <c r="P173" s="9">
        <v>1</v>
      </c>
      <c r="Q173" s="9">
        <v>1</v>
      </c>
      <c r="R173" s="9"/>
      <c r="S173" s="9"/>
      <c r="T173" s="9"/>
      <c r="U173" s="9">
        <v>3</v>
      </c>
      <c r="V173" s="10">
        <v>716</v>
      </c>
      <c r="W173" s="10">
        <f t="shared" si="10"/>
        <v>2148</v>
      </c>
      <c r="X173" s="10">
        <f t="shared" si="13"/>
        <v>93.08</v>
      </c>
      <c r="Y173" s="10">
        <f t="shared" si="11"/>
        <v>279.24</v>
      </c>
      <c r="Z173" s="11">
        <f t="shared" si="14"/>
        <v>83.107142857142847</v>
      </c>
      <c r="AA173" s="11">
        <f t="shared" si="12"/>
        <v>249.32142857142856</v>
      </c>
    </row>
    <row r="174" spans="1:27" ht="212.1" customHeight="1" x14ac:dyDescent="0.45">
      <c r="A174" s="4" t="s">
        <v>86</v>
      </c>
      <c r="B174" s="4"/>
      <c r="C174" s="9" t="s">
        <v>39</v>
      </c>
      <c r="D174" s="9" t="s">
        <v>40</v>
      </c>
      <c r="E174" s="9" t="s">
        <v>41</v>
      </c>
      <c r="F174" s="9" t="s">
        <v>353</v>
      </c>
      <c r="G174" s="9" t="s">
        <v>181</v>
      </c>
      <c r="H174" s="9" t="s">
        <v>342</v>
      </c>
      <c r="I174" s="9" t="s">
        <v>45</v>
      </c>
      <c r="J174" s="9" t="s">
        <v>183</v>
      </c>
      <c r="K174" s="9" t="s">
        <v>47</v>
      </c>
      <c r="L174" s="9"/>
      <c r="M174" s="9"/>
      <c r="N174" s="9"/>
      <c r="O174" s="9"/>
      <c r="P174" s="9">
        <v>2</v>
      </c>
      <c r="Q174" s="9">
        <v>1</v>
      </c>
      <c r="R174" s="9">
        <v>2</v>
      </c>
      <c r="S174" s="9"/>
      <c r="T174" s="9"/>
      <c r="U174" s="9">
        <v>5</v>
      </c>
      <c r="V174" s="10">
        <v>716</v>
      </c>
      <c r="W174" s="10">
        <f t="shared" si="10"/>
        <v>3580</v>
      </c>
      <c r="X174" s="10">
        <f t="shared" si="13"/>
        <v>93.08</v>
      </c>
      <c r="Y174" s="10">
        <f t="shared" si="11"/>
        <v>465.4</v>
      </c>
      <c r="Z174" s="11">
        <f t="shared" si="14"/>
        <v>83.107142857142847</v>
      </c>
      <c r="AA174" s="11">
        <f t="shared" si="12"/>
        <v>415.53571428571422</v>
      </c>
    </row>
    <row r="175" spans="1:27" ht="212.1" customHeight="1" x14ac:dyDescent="0.45">
      <c r="A175" s="4"/>
      <c r="B175" s="4"/>
      <c r="C175" s="9" t="s">
        <v>39</v>
      </c>
      <c r="D175" s="9" t="s">
        <v>40</v>
      </c>
      <c r="E175" s="9" t="s">
        <v>41</v>
      </c>
      <c r="F175" s="9" t="s">
        <v>354</v>
      </c>
      <c r="G175" s="9" t="s">
        <v>265</v>
      </c>
      <c r="H175" s="9" t="s">
        <v>342</v>
      </c>
      <c r="I175" s="9" t="s">
        <v>45</v>
      </c>
      <c r="J175" s="9" t="s">
        <v>46</v>
      </c>
      <c r="K175" s="9" t="s">
        <v>47</v>
      </c>
      <c r="L175" s="9"/>
      <c r="M175" s="9">
        <v>2</v>
      </c>
      <c r="N175" s="9">
        <v>1</v>
      </c>
      <c r="O175" s="9"/>
      <c r="P175" s="9"/>
      <c r="Q175" s="9"/>
      <c r="R175" s="9"/>
      <c r="S175" s="9"/>
      <c r="T175" s="9"/>
      <c r="U175" s="9">
        <v>3</v>
      </c>
      <c r="V175" s="10">
        <v>716</v>
      </c>
      <c r="W175" s="10">
        <f t="shared" si="10"/>
        <v>2148</v>
      </c>
      <c r="X175" s="10">
        <f t="shared" si="13"/>
        <v>93.08</v>
      </c>
      <c r="Y175" s="10">
        <f t="shared" si="11"/>
        <v>279.24</v>
      </c>
      <c r="Z175" s="11">
        <f t="shared" si="14"/>
        <v>83.107142857142847</v>
      </c>
      <c r="AA175" s="11">
        <f t="shared" si="12"/>
        <v>249.32142857142856</v>
      </c>
    </row>
    <row r="176" spans="1:27" ht="212.1" customHeight="1" x14ac:dyDescent="0.45">
      <c r="A176" s="4"/>
      <c r="B176" s="4"/>
      <c r="C176" s="9" t="s">
        <v>39</v>
      </c>
      <c r="D176" s="9" t="s">
        <v>40</v>
      </c>
      <c r="E176" s="9" t="s">
        <v>53</v>
      </c>
      <c r="F176" s="9" t="s">
        <v>355</v>
      </c>
      <c r="G176" s="9" t="s">
        <v>60</v>
      </c>
      <c r="H176" s="9" t="s">
        <v>356</v>
      </c>
      <c r="I176" s="9" t="s">
        <v>57</v>
      </c>
      <c r="J176" s="9" t="s">
        <v>58</v>
      </c>
      <c r="K176" s="9" t="s">
        <v>47</v>
      </c>
      <c r="L176" s="9"/>
      <c r="M176" s="9">
        <v>1</v>
      </c>
      <c r="N176" s="9">
        <v>1</v>
      </c>
      <c r="O176" s="9"/>
      <c r="P176" s="9"/>
      <c r="Q176" s="9"/>
      <c r="R176" s="9"/>
      <c r="S176" s="9"/>
      <c r="T176" s="9"/>
      <c r="U176" s="9">
        <v>2</v>
      </c>
      <c r="V176" s="10">
        <v>495</v>
      </c>
      <c r="W176" s="10">
        <f t="shared" si="10"/>
        <v>990</v>
      </c>
      <c r="X176" s="10">
        <f t="shared" si="13"/>
        <v>64.350000000000009</v>
      </c>
      <c r="Y176" s="10">
        <f t="shared" si="11"/>
        <v>128.70000000000002</v>
      </c>
      <c r="Z176" s="11">
        <f t="shared" si="14"/>
        <v>57.455357142857146</v>
      </c>
      <c r="AA176" s="11">
        <f t="shared" si="12"/>
        <v>114.91071428571429</v>
      </c>
    </row>
    <row r="177" spans="1:27" ht="212.1" customHeight="1" x14ac:dyDescent="0.45">
      <c r="A177" s="4"/>
      <c r="B177" s="4"/>
      <c r="C177" s="9" t="s">
        <v>39</v>
      </c>
      <c r="D177" s="9" t="s">
        <v>40</v>
      </c>
      <c r="E177" s="9" t="s">
        <v>53</v>
      </c>
      <c r="F177" s="9" t="s">
        <v>357</v>
      </c>
      <c r="G177" s="9" t="s">
        <v>62</v>
      </c>
      <c r="H177" s="9" t="s">
        <v>356</v>
      </c>
      <c r="I177" s="9" t="s">
        <v>57</v>
      </c>
      <c r="J177" s="9" t="s">
        <v>58</v>
      </c>
      <c r="K177" s="9" t="s">
        <v>47</v>
      </c>
      <c r="L177" s="9"/>
      <c r="M177" s="9"/>
      <c r="N177" s="9"/>
      <c r="O177" s="9">
        <v>1</v>
      </c>
      <c r="P177" s="9"/>
      <c r="Q177" s="9"/>
      <c r="R177" s="9"/>
      <c r="S177" s="9"/>
      <c r="T177" s="9"/>
      <c r="U177" s="9">
        <v>1</v>
      </c>
      <c r="V177" s="10">
        <v>495</v>
      </c>
      <c r="W177" s="10">
        <f t="shared" si="10"/>
        <v>495</v>
      </c>
      <c r="X177" s="10">
        <f t="shared" si="13"/>
        <v>64.350000000000009</v>
      </c>
      <c r="Y177" s="10">
        <f t="shared" si="11"/>
        <v>64.350000000000009</v>
      </c>
      <c r="Z177" s="11">
        <f t="shared" si="14"/>
        <v>57.455357142857146</v>
      </c>
      <c r="AA177" s="11">
        <f t="shared" si="12"/>
        <v>57.455357142857146</v>
      </c>
    </row>
    <row r="178" spans="1:27" ht="212.1" customHeight="1" x14ac:dyDescent="0.45">
      <c r="A178" s="4"/>
      <c r="B178" s="4"/>
      <c r="C178" s="9" t="s">
        <v>39</v>
      </c>
      <c r="D178" s="9" t="s">
        <v>40</v>
      </c>
      <c r="E178" s="9" t="s">
        <v>53</v>
      </c>
      <c r="F178" s="9" t="s">
        <v>358</v>
      </c>
      <c r="G178" s="9" t="s">
        <v>359</v>
      </c>
      <c r="H178" s="9" t="s">
        <v>356</v>
      </c>
      <c r="I178" s="9" t="s">
        <v>57</v>
      </c>
      <c r="J178" s="9" t="s">
        <v>58</v>
      </c>
      <c r="K178" s="9" t="s">
        <v>47</v>
      </c>
      <c r="L178" s="9"/>
      <c r="M178" s="9"/>
      <c r="N178" s="9">
        <v>2</v>
      </c>
      <c r="O178" s="9"/>
      <c r="P178" s="9"/>
      <c r="Q178" s="9">
        <v>1</v>
      </c>
      <c r="R178" s="9"/>
      <c r="S178" s="9"/>
      <c r="T178" s="9"/>
      <c r="U178" s="9">
        <v>3</v>
      </c>
      <c r="V178" s="10">
        <v>495</v>
      </c>
      <c r="W178" s="10">
        <f t="shared" si="10"/>
        <v>1485</v>
      </c>
      <c r="X178" s="10">
        <f t="shared" si="13"/>
        <v>64.350000000000009</v>
      </c>
      <c r="Y178" s="10">
        <f t="shared" si="11"/>
        <v>193.05</v>
      </c>
      <c r="Z178" s="11">
        <f t="shared" si="14"/>
        <v>57.455357142857146</v>
      </c>
      <c r="AA178" s="11">
        <f t="shared" si="12"/>
        <v>172.36607142857144</v>
      </c>
    </row>
    <row r="179" spans="1:27" ht="212.1" customHeight="1" x14ac:dyDescent="0.45">
      <c r="A179" s="4" t="s">
        <v>86</v>
      </c>
      <c r="B179" s="4"/>
      <c r="C179" s="9" t="s">
        <v>39</v>
      </c>
      <c r="D179" s="9" t="s">
        <v>40</v>
      </c>
      <c r="E179" s="9" t="s">
        <v>53</v>
      </c>
      <c r="F179" s="9" t="s">
        <v>360</v>
      </c>
      <c r="G179" s="9" t="s">
        <v>62</v>
      </c>
      <c r="H179" s="9" t="s">
        <v>361</v>
      </c>
      <c r="I179" s="9" t="s">
        <v>56</v>
      </c>
      <c r="J179" s="9" t="s">
        <v>90</v>
      </c>
      <c r="K179" s="9" t="s">
        <v>47</v>
      </c>
      <c r="L179" s="9"/>
      <c r="M179" s="9"/>
      <c r="N179" s="9"/>
      <c r="O179" s="9">
        <v>1</v>
      </c>
      <c r="P179" s="9"/>
      <c r="Q179" s="9"/>
      <c r="R179" s="9"/>
      <c r="S179" s="9"/>
      <c r="T179" s="9"/>
      <c r="U179" s="9">
        <v>1</v>
      </c>
      <c r="V179" s="10">
        <v>454</v>
      </c>
      <c r="W179" s="10">
        <f t="shared" si="10"/>
        <v>454</v>
      </c>
      <c r="X179" s="10">
        <f t="shared" si="13"/>
        <v>59.02</v>
      </c>
      <c r="Y179" s="10">
        <f t="shared" si="11"/>
        <v>59.02</v>
      </c>
      <c r="Z179" s="11">
        <f t="shared" si="14"/>
        <v>52.696428571428569</v>
      </c>
      <c r="AA179" s="11">
        <f t="shared" si="12"/>
        <v>52.696428571428569</v>
      </c>
    </row>
    <row r="180" spans="1:27" ht="212.1" customHeight="1" x14ac:dyDescent="0.45">
      <c r="A180" s="4" t="s">
        <v>48</v>
      </c>
      <c r="B180" s="4"/>
      <c r="C180" s="9" t="s">
        <v>39</v>
      </c>
      <c r="D180" s="9" t="s">
        <v>40</v>
      </c>
      <c r="E180" s="9" t="s">
        <v>53</v>
      </c>
      <c r="F180" s="9" t="s">
        <v>362</v>
      </c>
      <c r="G180" s="9" t="s">
        <v>62</v>
      </c>
      <c r="H180" s="9" t="s">
        <v>363</v>
      </c>
      <c r="I180" s="9" t="s">
        <v>79</v>
      </c>
      <c r="J180" s="9" t="s">
        <v>71</v>
      </c>
      <c r="K180" s="9" t="s">
        <v>47</v>
      </c>
      <c r="L180" s="9">
        <v>2</v>
      </c>
      <c r="M180" s="9"/>
      <c r="N180" s="9">
        <v>2</v>
      </c>
      <c r="O180" s="9">
        <v>2</v>
      </c>
      <c r="P180" s="9"/>
      <c r="Q180" s="9"/>
      <c r="R180" s="9"/>
      <c r="S180" s="9"/>
      <c r="T180" s="9"/>
      <c r="U180" s="9">
        <v>6</v>
      </c>
      <c r="V180" s="10">
        <v>730</v>
      </c>
      <c r="W180" s="10">
        <f t="shared" si="10"/>
        <v>4380</v>
      </c>
      <c r="X180" s="10">
        <f t="shared" si="13"/>
        <v>94.9</v>
      </c>
      <c r="Y180" s="10">
        <f t="shared" si="11"/>
        <v>569.40000000000009</v>
      </c>
      <c r="Z180" s="11">
        <f t="shared" si="14"/>
        <v>84.732142857142861</v>
      </c>
      <c r="AA180" s="11">
        <f t="shared" si="12"/>
        <v>508.39285714285717</v>
      </c>
    </row>
    <row r="181" spans="1:27" ht="212.1" customHeight="1" x14ac:dyDescent="0.45">
      <c r="A181" s="4"/>
      <c r="B181" s="4"/>
      <c r="C181" s="9" t="s">
        <v>39</v>
      </c>
      <c r="D181" s="9" t="s">
        <v>40</v>
      </c>
      <c r="E181" s="9" t="s">
        <v>53</v>
      </c>
      <c r="F181" s="9" t="s">
        <v>364</v>
      </c>
      <c r="G181" s="9" t="s">
        <v>62</v>
      </c>
      <c r="H181" s="9" t="s">
        <v>363</v>
      </c>
      <c r="I181" s="9" t="s">
        <v>79</v>
      </c>
      <c r="J181" s="9" t="s">
        <v>71</v>
      </c>
      <c r="K181" s="9" t="s">
        <v>47</v>
      </c>
      <c r="L181" s="9">
        <v>2</v>
      </c>
      <c r="M181" s="9"/>
      <c r="N181" s="9">
        <v>4</v>
      </c>
      <c r="O181" s="9">
        <v>2</v>
      </c>
      <c r="P181" s="9"/>
      <c r="Q181" s="9"/>
      <c r="R181" s="9"/>
      <c r="S181" s="9"/>
      <c r="T181" s="9"/>
      <c r="U181" s="9">
        <v>8</v>
      </c>
      <c r="V181" s="10">
        <v>780</v>
      </c>
      <c r="W181" s="10">
        <f t="shared" si="10"/>
        <v>6240</v>
      </c>
      <c r="X181" s="10">
        <f t="shared" si="13"/>
        <v>101.4</v>
      </c>
      <c r="Y181" s="10">
        <f t="shared" si="11"/>
        <v>811.2</v>
      </c>
      <c r="Z181" s="11">
        <f t="shared" si="14"/>
        <v>90.535714285714278</v>
      </c>
      <c r="AA181" s="11">
        <f t="shared" si="12"/>
        <v>724.28571428571422</v>
      </c>
    </row>
    <row r="182" spans="1:27" ht="212.1" customHeight="1" x14ac:dyDescent="0.45">
      <c r="A182" s="4"/>
      <c r="B182" s="4"/>
      <c r="C182" s="9" t="s">
        <v>39</v>
      </c>
      <c r="D182" s="9" t="s">
        <v>40</v>
      </c>
      <c r="E182" s="9" t="s">
        <v>53</v>
      </c>
      <c r="F182" s="9" t="s">
        <v>365</v>
      </c>
      <c r="G182" s="9" t="s">
        <v>62</v>
      </c>
      <c r="H182" s="9" t="s">
        <v>366</v>
      </c>
      <c r="I182" s="9" t="s">
        <v>70</v>
      </c>
      <c r="J182" s="9" t="s">
        <v>71</v>
      </c>
      <c r="K182" s="9" t="s">
        <v>47</v>
      </c>
      <c r="L182" s="9"/>
      <c r="M182" s="9">
        <v>1</v>
      </c>
      <c r="N182" s="9"/>
      <c r="O182" s="9">
        <v>1</v>
      </c>
      <c r="P182" s="9"/>
      <c r="Q182" s="9"/>
      <c r="R182" s="9"/>
      <c r="S182" s="9"/>
      <c r="T182" s="9"/>
      <c r="U182" s="9">
        <v>2</v>
      </c>
      <c r="V182" s="10">
        <v>660</v>
      </c>
      <c r="W182" s="10">
        <f t="shared" si="10"/>
        <v>1320</v>
      </c>
      <c r="X182" s="10">
        <f t="shared" si="13"/>
        <v>85.8</v>
      </c>
      <c r="Y182" s="10">
        <f t="shared" si="11"/>
        <v>171.6</v>
      </c>
      <c r="Z182" s="11">
        <f t="shared" si="14"/>
        <v>76.607142857142847</v>
      </c>
      <c r="AA182" s="11">
        <f t="shared" si="12"/>
        <v>153.21428571428569</v>
      </c>
    </row>
    <row r="183" spans="1:27" ht="212.1" customHeight="1" x14ac:dyDescent="0.45">
      <c r="A183" s="4"/>
      <c r="B183" s="4"/>
      <c r="C183" s="9" t="s">
        <v>39</v>
      </c>
      <c r="D183" s="9" t="s">
        <v>40</v>
      </c>
      <c r="E183" s="9" t="s">
        <v>53</v>
      </c>
      <c r="F183" s="9" t="s">
        <v>367</v>
      </c>
      <c r="G183" s="9" t="s">
        <v>62</v>
      </c>
      <c r="H183" s="9" t="s">
        <v>366</v>
      </c>
      <c r="I183" s="9" t="s">
        <v>70</v>
      </c>
      <c r="J183" s="9" t="s">
        <v>71</v>
      </c>
      <c r="K183" s="9" t="s">
        <v>47</v>
      </c>
      <c r="L183" s="9">
        <v>2</v>
      </c>
      <c r="M183" s="9"/>
      <c r="N183" s="9"/>
      <c r="O183" s="9"/>
      <c r="P183" s="9"/>
      <c r="Q183" s="9"/>
      <c r="R183" s="9"/>
      <c r="S183" s="9"/>
      <c r="T183" s="9"/>
      <c r="U183" s="9">
        <v>2</v>
      </c>
      <c r="V183" s="10">
        <v>690</v>
      </c>
      <c r="W183" s="10">
        <f t="shared" si="10"/>
        <v>1380</v>
      </c>
      <c r="X183" s="10">
        <f t="shared" si="13"/>
        <v>89.7</v>
      </c>
      <c r="Y183" s="10">
        <f t="shared" si="11"/>
        <v>179.4</v>
      </c>
      <c r="Z183" s="11">
        <f t="shared" si="14"/>
        <v>80.089285714285708</v>
      </c>
      <c r="AA183" s="11">
        <f t="shared" si="12"/>
        <v>160.17857142857142</v>
      </c>
    </row>
    <row r="184" spans="1:27" ht="212.1" customHeight="1" x14ac:dyDescent="0.45">
      <c r="A184" s="4" t="s">
        <v>86</v>
      </c>
      <c r="B184" s="4"/>
      <c r="C184" s="9" t="s">
        <v>39</v>
      </c>
      <c r="D184" s="9" t="s">
        <v>40</v>
      </c>
      <c r="E184" s="9" t="s">
        <v>53</v>
      </c>
      <c r="F184" s="9" t="s">
        <v>368</v>
      </c>
      <c r="G184" s="9" t="s">
        <v>62</v>
      </c>
      <c r="H184" s="9" t="s">
        <v>369</v>
      </c>
      <c r="I184" s="9" t="s">
        <v>96</v>
      </c>
      <c r="J184" s="9" t="s">
        <v>97</v>
      </c>
      <c r="K184" s="9" t="s">
        <v>47</v>
      </c>
      <c r="L184" s="9"/>
      <c r="M184" s="9"/>
      <c r="N184" s="9">
        <v>4</v>
      </c>
      <c r="O184" s="9"/>
      <c r="P184" s="9">
        <v>1</v>
      </c>
      <c r="Q184" s="9"/>
      <c r="R184" s="9"/>
      <c r="S184" s="9"/>
      <c r="T184" s="9"/>
      <c r="U184" s="9">
        <v>5</v>
      </c>
      <c r="V184" s="10">
        <v>405</v>
      </c>
      <c r="W184" s="10">
        <f t="shared" si="10"/>
        <v>2025</v>
      </c>
      <c r="X184" s="10">
        <f t="shared" si="13"/>
        <v>52.65</v>
      </c>
      <c r="Y184" s="10">
        <f t="shared" si="11"/>
        <v>263.25</v>
      </c>
      <c r="Z184" s="11">
        <f t="shared" si="14"/>
        <v>47.008928571428562</v>
      </c>
      <c r="AA184" s="11">
        <f t="shared" si="12"/>
        <v>235.0446428571428</v>
      </c>
    </row>
    <row r="185" spans="1:27" ht="212.1" customHeight="1" x14ac:dyDescent="0.45">
      <c r="A185" s="4"/>
      <c r="B185" s="4"/>
      <c r="C185" s="9" t="s">
        <v>39</v>
      </c>
      <c r="D185" s="9" t="s">
        <v>40</v>
      </c>
      <c r="E185" s="9" t="s">
        <v>41</v>
      </c>
      <c r="F185" s="9" t="s">
        <v>370</v>
      </c>
      <c r="G185" s="9" t="s">
        <v>62</v>
      </c>
      <c r="H185" s="9" t="s">
        <v>371</v>
      </c>
      <c r="I185" s="9" t="s">
        <v>100</v>
      </c>
      <c r="J185" s="9" t="s">
        <v>97</v>
      </c>
      <c r="K185" s="9" t="s">
        <v>47</v>
      </c>
      <c r="L185" s="9"/>
      <c r="M185" s="9">
        <v>1</v>
      </c>
      <c r="N185" s="9">
        <v>4</v>
      </c>
      <c r="O185" s="9"/>
      <c r="P185" s="9">
        <v>1</v>
      </c>
      <c r="Q185" s="9"/>
      <c r="R185" s="9"/>
      <c r="S185" s="9"/>
      <c r="T185" s="9"/>
      <c r="U185" s="9">
        <v>6</v>
      </c>
      <c r="V185" s="10">
        <v>483</v>
      </c>
      <c r="W185" s="10">
        <f t="shared" si="10"/>
        <v>2898</v>
      </c>
      <c r="X185" s="10">
        <f t="shared" si="13"/>
        <v>62.79</v>
      </c>
      <c r="Y185" s="10">
        <f t="shared" si="11"/>
        <v>376.74</v>
      </c>
      <c r="Z185" s="11">
        <f t="shared" si="14"/>
        <v>56.062499999999993</v>
      </c>
      <c r="AA185" s="11">
        <f t="shared" si="12"/>
        <v>336.37499999999994</v>
      </c>
    </row>
    <row r="186" spans="1:27" ht="212.1" customHeight="1" x14ac:dyDescent="0.45">
      <c r="A186" s="4"/>
      <c r="B186" s="4"/>
      <c r="C186" s="9" t="s">
        <v>39</v>
      </c>
      <c r="D186" s="9" t="s">
        <v>40</v>
      </c>
      <c r="E186" s="9" t="s">
        <v>53</v>
      </c>
      <c r="F186" s="9" t="s">
        <v>372</v>
      </c>
      <c r="G186" s="9" t="s">
        <v>213</v>
      </c>
      <c r="H186" s="9" t="s">
        <v>373</v>
      </c>
      <c r="I186" s="9" t="s">
        <v>65</v>
      </c>
      <c r="J186" s="9" t="s">
        <v>374</v>
      </c>
      <c r="K186" s="9" t="s">
        <v>47</v>
      </c>
      <c r="L186" s="9"/>
      <c r="M186" s="9"/>
      <c r="N186" s="9">
        <v>3</v>
      </c>
      <c r="O186" s="9"/>
      <c r="P186" s="9"/>
      <c r="Q186" s="9"/>
      <c r="R186" s="9"/>
      <c r="S186" s="9"/>
      <c r="T186" s="9"/>
      <c r="U186" s="9">
        <v>3</v>
      </c>
      <c r="V186" s="10">
        <v>318.60000000000002</v>
      </c>
      <c r="W186" s="10">
        <f t="shared" si="10"/>
        <v>955.80000000000007</v>
      </c>
      <c r="X186" s="10">
        <f t="shared" si="13"/>
        <v>41.418000000000006</v>
      </c>
      <c r="Y186" s="10">
        <f t="shared" si="11"/>
        <v>124.25400000000002</v>
      </c>
      <c r="Z186" s="11">
        <f t="shared" si="14"/>
        <v>36.980357142857144</v>
      </c>
      <c r="AA186" s="11">
        <f t="shared" si="12"/>
        <v>110.94107142857143</v>
      </c>
    </row>
    <row r="187" spans="1:27" ht="212.1" customHeight="1" x14ac:dyDescent="0.45">
      <c r="A187" s="4"/>
      <c r="B187" s="4"/>
      <c r="C187" s="9" t="s">
        <v>39</v>
      </c>
      <c r="D187" s="9" t="s">
        <v>40</v>
      </c>
      <c r="E187" s="9" t="s">
        <v>41</v>
      </c>
      <c r="F187" s="9" t="s">
        <v>375</v>
      </c>
      <c r="G187" s="9" t="s">
        <v>213</v>
      </c>
      <c r="H187" s="9" t="s">
        <v>376</v>
      </c>
      <c r="I187" s="9" t="s">
        <v>65</v>
      </c>
      <c r="J187" s="9" t="s">
        <v>374</v>
      </c>
      <c r="K187" s="9" t="s">
        <v>47</v>
      </c>
      <c r="L187" s="9"/>
      <c r="M187" s="9"/>
      <c r="N187" s="9">
        <v>3</v>
      </c>
      <c r="O187" s="9"/>
      <c r="P187" s="9"/>
      <c r="Q187" s="9"/>
      <c r="R187" s="9"/>
      <c r="S187" s="9"/>
      <c r="T187" s="9"/>
      <c r="U187" s="9">
        <v>3</v>
      </c>
      <c r="V187" s="10">
        <v>280.8</v>
      </c>
      <c r="W187" s="10">
        <f t="shared" si="10"/>
        <v>842.40000000000009</v>
      </c>
      <c r="X187" s="10">
        <f t="shared" si="13"/>
        <v>36.504000000000005</v>
      </c>
      <c r="Y187" s="10">
        <f t="shared" si="11"/>
        <v>109.51200000000001</v>
      </c>
      <c r="Z187" s="11">
        <f t="shared" si="14"/>
        <v>32.592857142857142</v>
      </c>
      <c r="AA187" s="11">
        <f t="shared" si="12"/>
        <v>97.778571428571425</v>
      </c>
    </row>
    <row r="188" spans="1:27" ht="212.1" customHeight="1" x14ac:dyDescent="0.45">
      <c r="A188" s="4" t="s">
        <v>48</v>
      </c>
      <c r="B188" s="4"/>
      <c r="C188" s="9" t="s">
        <v>39</v>
      </c>
      <c r="D188" s="9" t="s">
        <v>40</v>
      </c>
      <c r="E188" s="9" t="s">
        <v>53</v>
      </c>
      <c r="F188" s="9" t="s">
        <v>377</v>
      </c>
      <c r="G188" s="9" t="s">
        <v>284</v>
      </c>
      <c r="H188" s="9" t="s">
        <v>378</v>
      </c>
      <c r="I188" s="9" t="s">
        <v>79</v>
      </c>
      <c r="J188" s="9" t="s">
        <v>71</v>
      </c>
      <c r="K188" s="9" t="s">
        <v>47</v>
      </c>
      <c r="L188" s="9"/>
      <c r="M188" s="9"/>
      <c r="N188" s="9"/>
      <c r="O188" s="9">
        <v>1</v>
      </c>
      <c r="P188" s="9"/>
      <c r="Q188" s="9"/>
      <c r="R188" s="9"/>
      <c r="S188" s="9"/>
      <c r="T188" s="9"/>
      <c r="U188" s="9">
        <v>1</v>
      </c>
      <c r="V188" s="10">
        <v>730</v>
      </c>
      <c r="W188" s="10">
        <f t="shared" si="10"/>
        <v>730</v>
      </c>
      <c r="X188" s="10">
        <f t="shared" si="13"/>
        <v>94.9</v>
      </c>
      <c r="Y188" s="10">
        <f t="shared" si="11"/>
        <v>94.9</v>
      </c>
      <c r="Z188" s="11">
        <f t="shared" si="14"/>
        <v>84.732142857142861</v>
      </c>
      <c r="AA188" s="11">
        <f t="shared" si="12"/>
        <v>84.732142857142861</v>
      </c>
    </row>
    <row r="189" spans="1:27" ht="212.1" customHeight="1" x14ac:dyDescent="0.45">
      <c r="A189" s="4"/>
      <c r="B189" s="4"/>
      <c r="C189" s="9" t="s">
        <v>39</v>
      </c>
      <c r="D189" s="9" t="s">
        <v>40</v>
      </c>
      <c r="E189" s="9" t="s">
        <v>53</v>
      </c>
      <c r="F189" s="9" t="s">
        <v>379</v>
      </c>
      <c r="G189" s="9" t="s">
        <v>380</v>
      </c>
      <c r="H189" s="9" t="s">
        <v>381</v>
      </c>
      <c r="I189" s="9" t="s">
        <v>57</v>
      </c>
      <c r="J189" s="9" t="s">
        <v>382</v>
      </c>
      <c r="K189" s="9" t="s">
        <v>47</v>
      </c>
      <c r="L189" s="9"/>
      <c r="M189" s="9">
        <v>1</v>
      </c>
      <c r="N189" s="9"/>
      <c r="O189" s="9"/>
      <c r="P189" s="9"/>
      <c r="Q189" s="9"/>
      <c r="R189" s="9"/>
      <c r="S189" s="9"/>
      <c r="T189" s="9"/>
      <c r="U189" s="9">
        <v>1</v>
      </c>
      <c r="V189" s="10">
        <v>585</v>
      </c>
      <c r="W189" s="10">
        <f t="shared" si="10"/>
        <v>585</v>
      </c>
      <c r="X189" s="10">
        <f t="shared" si="13"/>
        <v>76.05</v>
      </c>
      <c r="Y189" s="10">
        <f t="shared" si="11"/>
        <v>76.05</v>
      </c>
      <c r="Z189" s="11">
        <f t="shared" si="14"/>
        <v>67.901785714285708</v>
      </c>
      <c r="AA189" s="11">
        <f t="shared" si="12"/>
        <v>67.901785714285708</v>
      </c>
    </row>
    <row r="190" spans="1:27" ht="212.1" customHeight="1" x14ac:dyDescent="0.45">
      <c r="A190" s="4"/>
      <c r="B190" s="4"/>
      <c r="C190" s="9" t="s">
        <v>39</v>
      </c>
      <c r="D190" s="9" t="s">
        <v>40</v>
      </c>
      <c r="E190" s="9" t="s">
        <v>53</v>
      </c>
      <c r="F190" s="9" t="s">
        <v>383</v>
      </c>
      <c r="G190" s="9" t="s">
        <v>384</v>
      </c>
      <c r="H190" s="9" t="s">
        <v>381</v>
      </c>
      <c r="I190" s="9" t="s">
        <v>57</v>
      </c>
      <c r="J190" s="9" t="s">
        <v>382</v>
      </c>
      <c r="K190" s="9" t="s">
        <v>47</v>
      </c>
      <c r="L190" s="9"/>
      <c r="M190" s="9"/>
      <c r="N190" s="9"/>
      <c r="O190" s="9"/>
      <c r="P190" s="9">
        <v>1</v>
      </c>
      <c r="Q190" s="9"/>
      <c r="R190" s="9"/>
      <c r="S190" s="9"/>
      <c r="T190" s="9"/>
      <c r="U190" s="9">
        <v>1</v>
      </c>
      <c r="V190" s="10">
        <v>585</v>
      </c>
      <c r="W190" s="10">
        <f t="shared" si="10"/>
        <v>585</v>
      </c>
      <c r="X190" s="10">
        <f t="shared" si="13"/>
        <v>76.05</v>
      </c>
      <c r="Y190" s="10">
        <f t="shared" si="11"/>
        <v>76.05</v>
      </c>
      <c r="Z190" s="11">
        <f t="shared" si="14"/>
        <v>67.901785714285708</v>
      </c>
      <c r="AA190" s="11">
        <f t="shared" si="12"/>
        <v>67.901785714285708</v>
      </c>
    </row>
    <row r="191" spans="1:27" ht="212.1" customHeight="1" x14ac:dyDescent="0.45">
      <c r="A191" s="4"/>
      <c r="B191" s="4"/>
      <c r="C191" s="9" t="s">
        <v>39</v>
      </c>
      <c r="D191" s="9" t="s">
        <v>40</v>
      </c>
      <c r="E191" s="9" t="s">
        <v>53</v>
      </c>
      <c r="F191" s="9" t="s">
        <v>385</v>
      </c>
      <c r="G191" s="9" t="s">
        <v>386</v>
      </c>
      <c r="H191" s="9" t="s">
        <v>381</v>
      </c>
      <c r="I191" s="9" t="s">
        <v>57</v>
      </c>
      <c r="J191" s="9" t="s">
        <v>382</v>
      </c>
      <c r="K191" s="9" t="s">
        <v>47</v>
      </c>
      <c r="L191" s="9">
        <v>1</v>
      </c>
      <c r="M191" s="9"/>
      <c r="N191" s="9"/>
      <c r="O191" s="9"/>
      <c r="P191" s="9"/>
      <c r="Q191" s="9">
        <v>1</v>
      </c>
      <c r="R191" s="9"/>
      <c r="S191" s="9"/>
      <c r="T191" s="9"/>
      <c r="U191" s="9">
        <v>2</v>
      </c>
      <c r="V191" s="10">
        <v>585</v>
      </c>
      <c r="W191" s="10">
        <f t="shared" si="10"/>
        <v>1170</v>
      </c>
      <c r="X191" s="10">
        <f t="shared" si="13"/>
        <v>76.05</v>
      </c>
      <c r="Y191" s="10">
        <f t="shared" si="11"/>
        <v>152.1</v>
      </c>
      <c r="Z191" s="11">
        <f t="shared" si="14"/>
        <v>67.901785714285708</v>
      </c>
      <c r="AA191" s="11">
        <f t="shared" si="12"/>
        <v>135.80357142857142</v>
      </c>
    </row>
    <row r="192" spans="1:27" ht="212.1" customHeight="1" x14ac:dyDescent="0.45">
      <c r="A192" s="4"/>
      <c r="B192" s="4"/>
      <c r="C192" s="9" t="s">
        <v>39</v>
      </c>
      <c r="D192" s="9" t="s">
        <v>40</v>
      </c>
      <c r="E192" s="9" t="s">
        <v>53</v>
      </c>
      <c r="F192" s="9" t="s">
        <v>387</v>
      </c>
      <c r="G192" s="9" t="s">
        <v>92</v>
      </c>
      <c r="H192" s="9" t="s">
        <v>381</v>
      </c>
      <c r="I192" s="9" t="s">
        <v>57</v>
      </c>
      <c r="J192" s="9" t="s">
        <v>58</v>
      </c>
      <c r="K192" s="9" t="s">
        <v>47</v>
      </c>
      <c r="L192" s="9"/>
      <c r="M192" s="9">
        <v>2</v>
      </c>
      <c r="N192" s="9">
        <v>1</v>
      </c>
      <c r="O192" s="9"/>
      <c r="P192" s="9">
        <v>1</v>
      </c>
      <c r="Q192" s="9"/>
      <c r="R192" s="9"/>
      <c r="S192" s="9"/>
      <c r="T192" s="9"/>
      <c r="U192" s="9">
        <v>4</v>
      </c>
      <c r="V192" s="10">
        <v>575</v>
      </c>
      <c r="W192" s="10">
        <f t="shared" si="10"/>
        <v>2300</v>
      </c>
      <c r="X192" s="10">
        <f t="shared" si="13"/>
        <v>74.75</v>
      </c>
      <c r="Y192" s="10">
        <f t="shared" si="11"/>
        <v>299</v>
      </c>
      <c r="Z192" s="11">
        <f t="shared" si="14"/>
        <v>66.741071428571416</v>
      </c>
      <c r="AA192" s="11">
        <f t="shared" si="12"/>
        <v>266.96428571428567</v>
      </c>
    </row>
    <row r="193" spans="1:27" ht="212.1" customHeight="1" x14ac:dyDescent="0.45">
      <c r="A193" s="4"/>
      <c r="B193" s="4"/>
      <c r="C193" s="9" t="s">
        <v>39</v>
      </c>
      <c r="D193" s="9" t="s">
        <v>40</v>
      </c>
      <c r="E193" s="9" t="s">
        <v>53</v>
      </c>
      <c r="F193" s="9" t="s">
        <v>388</v>
      </c>
      <c r="G193" s="9" t="s">
        <v>62</v>
      </c>
      <c r="H193" s="9" t="s">
        <v>381</v>
      </c>
      <c r="I193" s="9" t="s">
        <v>57</v>
      </c>
      <c r="J193" s="9" t="s">
        <v>58</v>
      </c>
      <c r="K193" s="9" t="s">
        <v>47</v>
      </c>
      <c r="L193" s="9">
        <v>1</v>
      </c>
      <c r="M193" s="9">
        <v>2</v>
      </c>
      <c r="N193" s="9">
        <v>3</v>
      </c>
      <c r="O193" s="9">
        <v>2</v>
      </c>
      <c r="P193" s="9"/>
      <c r="Q193" s="9"/>
      <c r="R193" s="9"/>
      <c r="S193" s="9"/>
      <c r="T193" s="9"/>
      <c r="U193" s="9">
        <v>8</v>
      </c>
      <c r="V193" s="10">
        <v>575</v>
      </c>
      <c r="W193" s="10">
        <f t="shared" si="10"/>
        <v>4600</v>
      </c>
      <c r="X193" s="10">
        <f t="shared" si="13"/>
        <v>74.75</v>
      </c>
      <c r="Y193" s="10">
        <f t="shared" si="11"/>
        <v>598</v>
      </c>
      <c r="Z193" s="11">
        <f t="shared" si="14"/>
        <v>66.741071428571416</v>
      </c>
      <c r="AA193" s="11">
        <f t="shared" si="12"/>
        <v>533.92857142857133</v>
      </c>
    </row>
    <row r="194" spans="1:27" ht="212.1" customHeight="1" x14ac:dyDescent="0.45">
      <c r="A194" s="4"/>
      <c r="B194" s="4"/>
      <c r="C194" s="9" t="s">
        <v>39</v>
      </c>
      <c r="D194" s="9" t="s">
        <v>40</v>
      </c>
      <c r="E194" s="9" t="s">
        <v>53</v>
      </c>
      <c r="F194" s="9" t="s">
        <v>389</v>
      </c>
      <c r="G194" s="9" t="s">
        <v>390</v>
      </c>
      <c r="H194" s="9" t="s">
        <v>381</v>
      </c>
      <c r="I194" s="9" t="s">
        <v>57</v>
      </c>
      <c r="J194" s="9" t="s">
        <v>58</v>
      </c>
      <c r="K194" s="9" t="s">
        <v>47</v>
      </c>
      <c r="L194" s="9"/>
      <c r="M194" s="9"/>
      <c r="N194" s="9">
        <v>1</v>
      </c>
      <c r="O194" s="9">
        <v>1</v>
      </c>
      <c r="P194" s="9">
        <v>2</v>
      </c>
      <c r="Q194" s="9"/>
      <c r="R194" s="9"/>
      <c r="S194" s="9"/>
      <c r="T194" s="9"/>
      <c r="U194" s="9">
        <v>4</v>
      </c>
      <c r="V194" s="10">
        <v>575</v>
      </c>
      <c r="W194" s="10">
        <f t="shared" si="10"/>
        <v>2300</v>
      </c>
      <c r="X194" s="10">
        <f t="shared" si="13"/>
        <v>74.75</v>
      </c>
      <c r="Y194" s="10">
        <f t="shared" si="11"/>
        <v>299</v>
      </c>
      <c r="Z194" s="11">
        <f t="shared" si="14"/>
        <v>66.741071428571416</v>
      </c>
      <c r="AA194" s="11">
        <f t="shared" si="12"/>
        <v>266.96428571428567</v>
      </c>
    </row>
    <row r="195" spans="1:27" ht="212.1" customHeight="1" x14ac:dyDescent="0.45">
      <c r="A195" s="4" t="s">
        <v>86</v>
      </c>
      <c r="B195" s="4"/>
      <c r="C195" s="9" t="s">
        <v>39</v>
      </c>
      <c r="D195" s="9" t="s">
        <v>40</v>
      </c>
      <c r="E195" s="9" t="s">
        <v>53</v>
      </c>
      <c r="F195" s="9" t="s">
        <v>391</v>
      </c>
      <c r="G195" s="9" t="s">
        <v>392</v>
      </c>
      <c r="H195" s="9" t="s">
        <v>381</v>
      </c>
      <c r="I195" s="9" t="s">
        <v>131</v>
      </c>
      <c r="J195" s="9" t="s">
        <v>46</v>
      </c>
      <c r="K195" s="9" t="s">
        <v>47</v>
      </c>
      <c r="L195" s="9">
        <v>1</v>
      </c>
      <c r="M195" s="9">
        <v>1</v>
      </c>
      <c r="N195" s="9">
        <v>1</v>
      </c>
      <c r="O195" s="9"/>
      <c r="P195" s="9"/>
      <c r="Q195" s="9"/>
      <c r="R195" s="9"/>
      <c r="S195" s="9"/>
      <c r="T195" s="9"/>
      <c r="U195" s="9">
        <v>3</v>
      </c>
      <c r="V195" s="10">
        <v>575</v>
      </c>
      <c r="W195" s="10">
        <f t="shared" si="10"/>
        <v>1725</v>
      </c>
      <c r="X195" s="10">
        <f t="shared" si="13"/>
        <v>74.75</v>
      </c>
      <c r="Y195" s="10">
        <f t="shared" si="11"/>
        <v>224.25</v>
      </c>
      <c r="Z195" s="11">
        <f t="shared" si="14"/>
        <v>66.741071428571416</v>
      </c>
      <c r="AA195" s="11">
        <f t="shared" si="12"/>
        <v>200.22321428571425</v>
      </c>
    </row>
    <row r="196" spans="1:27" ht="212.1" customHeight="1" x14ac:dyDescent="0.45">
      <c r="A196" s="4" t="s">
        <v>86</v>
      </c>
      <c r="B196" s="4"/>
      <c r="C196" s="9" t="s">
        <v>39</v>
      </c>
      <c r="D196" s="9" t="s">
        <v>40</v>
      </c>
      <c r="E196" s="9" t="s">
        <v>53</v>
      </c>
      <c r="F196" s="9" t="s">
        <v>393</v>
      </c>
      <c r="G196" s="9" t="s">
        <v>380</v>
      </c>
      <c r="H196" s="9" t="s">
        <v>381</v>
      </c>
      <c r="I196" s="9" t="s">
        <v>131</v>
      </c>
      <c r="J196" s="9" t="s">
        <v>46</v>
      </c>
      <c r="K196" s="9" t="s">
        <v>47</v>
      </c>
      <c r="L196" s="9">
        <v>1</v>
      </c>
      <c r="M196" s="9"/>
      <c r="N196" s="9"/>
      <c r="O196" s="9"/>
      <c r="P196" s="9"/>
      <c r="Q196" s="9"/>
      <c r="R196" s="9"/>
      <c r="S196" s="9"/>
      <c r="T196" s="9"/>
      <c r="U196" s="9">
        <v>1</v>
      </c>
      <c r="V196" s="10">
        <v>575</v>
      </c>
      <c r="W196" s="10">
        <f t="shared" si="10"/>
        <v>575</v>
      </c>
      <c r="X196" s="10">
        <f t="shared" si="13"/>
        <v>74.75</v>
      </c>
      <c r="Y196" s="10">
        <f t="shared" si="11"/>
        <v>74.75</v>
      </c>
      <c r="Z196" s="11">
        <f t="shared" si="14"/>
        <v>66.741071428571416</v>
      </c>
      <c r="AA196" s="11">
        <f t="shared" si="12"/>
        <v>66.741071428571416</v>
      </c>
    </row>
    <row r="197" spans="1:27" ht="212.1" customHeight="1" x14ac:dyDescent="0.45">
      <c r="A197" s="4"/>
      <c r="B197" s="4"/>
      <c r="C197" s="9" t="s">
        <v>39</v>
      </c>
      <c r="D197" s="9" t="s">
        <v>40</v>
      </c>
      <c r="E197" s="9" t="s">
        <v>53</v>
      </c>
      <c r="F197" s="9" t="s">
        <v>394</v>
      </c>
      <c r="G197" s="9" t="s">
        <v>156</v>
      </c>
      <c r="H197" s="9" t="s">
        <v>381</v>
      </c>
      <c r="I197" s="9" t="s">
        <v>131</v>
      </c>
      <c r="J197" s="9" t="s">
        <v>46</v>
      </c>
      <c r="K197" s="9" t="s">
        <v>47</v>
      </c>
      <c r="L197" s="9"/>
      <c r="M197" s="9">
        <v>2</v>
      </c>
      <c r="N197" s="9"/>
      <c r="O197" s="9">
        <v>2</v>
      </c>
      <c r="P197" s="9">
        <v>2</v>
      </c>
      <c r="Q197" s="9"/>
      <c r="R197" s="9"/>
      <c r="S197" s="9"/>
      <c r="T197" s="9"/>
      <c r="U197" s="9">
        <v>6</v>
      </c>
      <c r="V197" s="10">
        <v>575</v>
      </c>
      <c r="W197" s="10">
        <f t="shared" si="10"/>
        <v>3450</v>
      </c>
      <c r="X197" s="10">
        <f t="shared" si="13"/>
        <v>74.75</v>
      </c>
      <c r="Y197" s="10">
        <f t="shared" si="11"/>
        <v>448.5</v>
      </c>
      <c r="Z197" s="11">
        <f t="shared" si="14"/>
        <v>66.741071428571416</v>
      </c>
      <c r="AA197" s="11">
        <f t="shared" si="12"/>
        <v>400.4464285714285</v>
      </c>
    </row>
    <row r="198" spans="1:27" ht="212.1" customHeight="1" x14ac:dyDescent="0.45">
      <c r="A198" s="4"/>
      <c r="B198" s="4"/>
      <c r="C198" s="9" t="s">
        <v>39</v>
      </c>
      <c r="D198" s="9" t="s">
        <v>40</v>
      </c>
      <c r="E198" s="9" t="s">
        <v>53</v>
      </c>
      <c r="F198" s="9" t="s">
        <v>395</v>
      </c>
      <c r="G198" s="9" t="s">
        <v>396</v>
      </c>
      <c r="H198" s="9" t="s">
        <v>381</v>
      </c>
      <c r="I198" s="9" t="s">
        <v>131</v>
      </c>
      <c r="J198" s="9" t="s">
        <v>46</v>
      </c>
      <c r="K198" s="9" t="s">
        <v>47</v>
      </c>
      <c r="L198" s="9">
        <v>2</v>
      </c>
      <c r="M198" s="9"/>
      <c r="N198" s="9"/>
      <c r="O198" s="9">
        <v>1</v>
      </c>
      <c r="P198" s="9"/>
      <c r="Q198" s="9"/>
      <c r="R198" s="9"/>
      <c r="S198" s="9"/>
      <c r="T198" s="9"/>
      <c r="U198" s="9">
        <v>3</v>
      </c>
      <c r="V198" s="10">
        <v>575</v>
      </c>
      <c r="W198" s="10">
        <f t="shared" si="10"/>
        <v>1725</v>
      </c>
      <c r="X198" s="10">
        <f t="shared" si="13"/>
        <v>74.75</v>
      </c>
      <c r="Y198" s="10">
        <f t="shared" si="11"/>
        <v>224.25</v>
      </c>
      <c r="Z198" s="11">
        <f t="shared" si="14"/>
        <v>66.741071428571416</v>
      </c>
      <c r="AA198" s="11">
        <f t="shared" si="12"/>
        <v>200.22321428571425</v>
      </c>
    </row>
    <row r="199" spans="1:27" ht="212.1" customHeight="1" x14ac:dyDescent="0.45">
      <c r="A199" s="4"/>
      <c r="B199" s="4"/>
      <c r="C199" s="9" t="s">
        <v>39</v>
      </c>
      <c r="D199" s="9" t="s">
        <v>40</v>
      </c>
      <c r="E199" s="9" t="s">
        <v>53</v>
      </c>
      <c r="F199" s="9" t="s">
        <v>397</v>
      </c>
      <c r="G199" s="9" t="s">
        <v>398</v>
      </c>
      <c r="H199" s="9" t="s">
        <v>381</v>
      </c>
      <c r="I199" s="9" t="s">
        <v>131</v>
      </c>
      <c r="J199" s="9" t="s">
        <v>46</v>
      </c>
      <c r="K199" s="9" t="s">
        <v>47</v>
      </c>
      <c r="L199" s="9">
        <v>2</v>
      </c>
      <c r="M199" s="9"/>
      <c r="N199" s="9">
        <v>1</v>
      </c>
      <c r="O199" s="9"/>
      <c r="P199" s="9"/>
      <c r="Q199" s="9"/>
      <c r="R199" s="9"/>
      <c r="S199" s="9"/>
      <c r="T199" s="9"/>
      <c r="U199" s="9">
        <v>3</v>
      </c>
      <c r="V199" s="10">
        <v>575</v>
      </c>
      <c r="W199" s="10">
        <f t="shared" si="10"/>
        <v>1725</v>
      </c>
      <c r="X199" s="10">
        <f t="shared" si="13"/>
        <v>74.75</v>
      </c>
      <c r="Y199" s="10">
        <f t="shared" si="11"/>
        <v>224.25</v>
      </c>
      <c r="Z199" s="11">
        <f t="shared" si="14"/>
        <v>66.741071428571416</v>
      </c>
      <c r="AA199" s="11">
        <f t="shared" si="12"/>
        <v>200.22321428571425</v>
      </c>
    </row>
    <row r="200" spans="1:27" ht="212.1" customHeight="1" x14ac:dyDescent="0.45">
      <c r="A200" s="4"/>
      <c r="B200" s="4"/>
      <c r="C200" s="9" t="s">
        <v>39</v>
      </c>
      <c r="D200" s="9" t="s">
        <v>40</v>
      </c>
      <c r="E200" s="9" t="s">
        <v>53</v>
      </c>
      <c r="F200" s="9" t="s">
        <v>399</v>
      </c>
      <c r="G200" s="9" t="s">
        <v>62</v>
      </c>
      <c r="H200" s="9" t="s">
        <v>381</v>
      </c>
      <c r="I200" s="9" t="s">
        <v>57</v>
      </c>
      <c r="J200" s="9" t="s">
        <v>46</v>
      </c>
      <c r="K200" s="9" t="s">
        <v>47</v>
      </c>
      <c r="L200" s="9"/>
      <c r="M200" s="9"/>
      <c r="N200" s="9">
        <v>3</v>
      </c>
      <c r="O200" s="9">
        <v>1</v>
      </c>
      <c r="P200" s="9"/>
      <c r="Q200" s="9"/>
      <c r="R200" s="9">
        <v>1</v>
      </c>
      <c r="S200" s="9"/>
      <c r="T200" s="9"/>
      <c r="U200" s="9">
        <v>5</v>
      </c>
      <c r="V200" s="10">
        <v>520</v>
      </c>
      <c r="W200" s="10">
        <f t="shared" si="10"/>
        <v>2600</v>
      </c>
      <c r="X200" s="10">
        <f t="shared" si="13"/>
        <v>67.600000000000009</v>
      </c>
      <c r="Y200" s="10">
        <f t="shared" si="11"/>
        <v>338.00000000000006</v>
      </c>
      <c r="Z200" s="11">
        <f t="shared" si="14"/>
        <v>60.357142857142861</v>
      </c>
      <c r="AA200" s="11">
        <f t="shared" si="12"/>
        <v>301.78571428571433</v>
      </c>
    </row>
    <row r="201" spans="1:27" ht="212.1" customHeight="1" x14ac:dyDescent="0.45">
      <c r="A201" s="4" t="s">
        <v>48</v>
      </c>
      <c r="B201" s="4"/>
      <c r="C201" s="9" t="s">
        <v>39</v>
      </c>
      <c r="D201" s="9" t="s">
        <v>40</v>
      </c>
      <c r="E201" s="9" t="s">
        <v>53</v>
      </c>
      <c r="F201" s="9" t="s">
        <v>400</v>
      </c>
      <c r="G201" s="9" t="s">
        <v>73</v>
      </c>
      <c r="H201" s="9" t="s">
        <v>401</v>
      </c>
      <c r="I201" s="9" t="s">
        <v>131</v>
      </c>
      <c r="J201" s="9" t="s">
        <v>46</v>
      </c>
      <c r="K201" s="9" t="s">
        <v>47</v>
      </c>
      <c r="L201" s="9">
        <v>2</v>
      </c>
      <c r="M201" s="9"/>
      <c r="N201" s="9">
        <v>1</v>
      </c>
      <c r="O201" s="9"/>
      <c r="P201" s="9">
        <v>1</v>
      </c>
      <c r="Q201" s="9"/>
      <c r="R201" s="9"/>
      <c r="S201" s="9"/>
      <c r="T201" s="9"/>
      <c r="U201" s="9">
        <v>4</v>
      </c>
      <c r="V201" s="10">
        <v>575</v>
      </c>
      <c r="W201" s="10">
        <f t="shared" si="10"/>
        <v>2300</v>
      </c>
      <c r="X201" s="10">
        <f t="shared" si="13"/>
        <v>74.75</v>
      </c>
      <c r="Y201" s="10">
        <f t="shared" si="11"/>
        <v>299</v>
      </c>
      <c r="Z201" s="11">
        <f t="shared" si="14"/>
        <v>66.741071428571416</v>
      </c>
      <c r="AA201" s="11">
        <f t="shared" si="12"/>
        <v>266.96428571428567</v>
      </c>
    </row>
    <row r="202" spans="1:27" ht="212.1" customHeight="1" x14ac:dyDescent="0.45">
      <c r="A202" s="4" t="s">
        <v>48</v>
      </c>
      <c r="B202" s="4"/>
      <c r="C202" s="9" t="s">
        <v>39</v>
      </c>
      <c r="D202" s="9" t="s">
        <v>40</v>
      </c>
      <c r="E202" s="9" t="s">
        <v>53</v>
      </c>
      <c r="F202" s="9" t="s">
        <v>402</v>
      </c>
      <c r="G202" s="9" t="s">
        <v>162</v>
      </c>
      <c r="H202" s="9" t="s">
        <v>401</v>
      </c>
      <c r="I202" s="9" t="s">
        <v>131</v>
      </c>
      <c r="J202" s="9" t="s">
        <v>46</v>
      </c>
      <c r="K202" s="9" t="s">
        <v>47</v>
      </c>
      <c r="L202" s="9"/>
      <c r="M202" s="9"/>
      <c r="N202" s="9">
        <v>1</v>
      </c>
      <c r="O202" s="9"/>
      <c r="P202" s="9"/>
      <c r="Q202" s="9"/>
      <c r="R202" s="9"/>
      <c r="S202" s="9"/>
      <c r="T202" s="9"/>
      <c r="U202" s="9">
        <v>1</v>
      </c>
      <c r="V202" s="10">
        <v>575</v>
      </c>
      <c r="W202" s="10">
        <f t="shared" si="10"/>
        <v>575</v>
      </c>
      <c r="X202" s="10">
        <f t="shared" si="13"/>
        <v>74.75</v>
      </c>
      <c r="Y202" s="10">
        <f t="shared" si="11"/>
        <v>74.75</v>
      </c>
      <c r="Z202" s="11">
        <f t="shared" si="14"/>
        <v>66.741071428571416</v>
      </c>
      <c r="AA202" s="11">
        <f t="shared" si="12"/>
        <v>66.741071428571416</v>
      </c>
    </row>
    <row r="203" spans="1:27" ht="212.1" customHeight="1" x14ac:dyDescent="0.45">
      <c r="A203" s="4" t="s">
        <v>48</v>
      </c>
      <c r="B203" s="4"/>
      <c r="C203" s="9" t="s">
        <v>39</v>
      </c>
      <c r="D203" s="9" t="s">
        <v>40</v>
      </c>
      <c r="E203" s="9" t="s">
        <v>53</v>
      </c>
      <c r="F203" s="9" t="s">
        <v>403</v>
      </c>
      <c r="G203" s="9" t="s">
        <v>176</v>
      </c>
      <c r="H203" s="9" t="s">
        <v>401</v>
      </c>
      <c r="I203" s="9" t="s">
        <v>131</v>
      </c>
      <c r="J203" s="9" t="s">
        <v>46</v>
      </c>
      <c r="K203" s="9" t="s">
        <v>47</v>
      </c>
      <c r="L203" s="9"/>
      <c r="M203" s="9">
        <v>1</v>
      </c>
      <c r="N203" s="9">
        <v>3</v>
      </c>
      <c r="O203" s="9"/>
      <c r="P203" s="9"/>
      <c r="Q203" s="9"/>
      <c r="R203" s="9"/>
      <c r="S203" s="9"/>
      <c r="T203" s="9"/>
      <c r="U203" s="9">
        <v>4</v>
      </c>
      <c r="V203" s="10">
        <v>575</v>
      </c>
      <c r="W203" s="10">
        <f t="shared" si="10"/>
        <v>2300</v>
      </c>
      <c r="X203" s="10">
        <f t="shared" si="13"/>
        <v>74.75</v>
      </c>
      <c r="Y203" s="10">
        <f t="shared" si="11"/>
        <v>299</v>
      </c>
      <c r="Z203" s="11">
        <f t="shared" si="14"/>
        <v>66.741071428571416</v>
      </c>
      <c r="AA203" s="11">
        <f t="shared" si="12"/>
        <v>266.96428571428567</v>
      </c>
    </row>
    <row r="204" spans="1:27" ht="212.1" customHeight="1" x14ac:dyDescent="0.45">
      <c r="A204" s="4" t="s">
        <v>86</v>
      </c>
      <c r="B204" s="4"/>
      <c r="C204" s="9" t="s">
        <v>39</v>
      </c>
      <c r="D204" s="9" t="s">
        <v>40</v>
      </c>
      <c r="E204" s="9" t="s">
        <v>53</v>
      </c>
      <c r="F204" s="9" t="s">
        <v>404</v>
      </c>
      <c r="G204" s="9" t="s">
        <v>162</v>
      </c>
      <c r="H204" s="9" t="s">
        <v>405</v>
      </c>
      <c r="I204" s="9" t="s">
        <v>131</v>
      </c>
      <c r="J204" s="9" t="s">
        <v>46</v>
      </c>
      <c r="K204" s="9" t="s">
        <v>47</v>
      </c>
      <c r="L204" s="9"/>
      <c r="M204" s="9"/>
      <c r="N204" s="9">
        <v>1</v>
      </c>
      <c r="O204" s="9"/>
      <c r="P204" s="9"/>
      <c r="Q204" s="9"/>
      <c r="R204" s="9"/>
      <c r="S204" s="9"/>
      <c r="T204" s="9"/>
      <c r="U204" s="9">
        <v>1</v>
      </c>
      <c r="V204" s="10">
        <v>555</v>
      </c>
      <c r="W204" s="10">
        <f t="shared" si="10"/>
        <v>555</v>
      </c>
      <c r="X204" s="10">
        <f t="shared" si="13"/>
        <v>72.150000000000006</v>
      </c>
      <c r="Y204" s="10">
        <f t="shared" si="11"/>
        <v>72.150000000000006</v>
      </c>
      <c r="Z204" s="11">
        <f t="shared" si="14"/>
        <v>64.419642857142861</v>
      </c>
      <c r="AA204" s="11">
        <f t="shared" si="12"/>
        <v>64.419642857142861</v>
      </c>
    </row>
    <row r="205" spans="1:27" ht="212.1" customHeight="1" x14ac:dyDescent="0.45">
      <c r="A205" s="4"/>
      <c r="B205" s="4"/>
      <c r="C205" s="9" t="s">
        <v>39</v>
      </c>
      <c r="D205" s="9" t="s">
        <v>40</v>
      </c>
      <c r="E205" s="9" t="s">
        <v>53</v>
      </c>
      <c r="F205" s="9" t="s">
        <v>406</v>
      </c>
      <c r="G205" s="9" t="s">
        <v>62</v>
      </c>
      <c r="H205" s="9" t="s">
        <v>405</v>
      </c>
      <c r="I205" s="9" t="s">
        <v>131</v>
      </c>
      <c r="J205" s="9" t="s">
        <v>46</v>
      </c>
      <c r="K205" s="9" t="s">
        <v>47</v>
      </c>
      <c r="L205" s="9">
        <v>2</v>
      </c>
      <c r="M205" s="9">
        <v>1</v>
      </c>
      <c r="N205" s="9">
        <v>1</v>
      </c>
      <c r="O205" s="9"/>
      <c r="P205" s="9"/>
      <c r="Q205" s="9"/>
      <c r="R205" s="9"/>
      <c r="S205" s="9"/>
      <c r="T205" s="9"/>
      <c r="U205" s="9">
        <v>4</v>
      </c>
      <c r="V205" s="10">
        <v>555</v>
      </c>
      <c r="W205" s="10">
        <f t="shared" si="10"/>
        <v>2220</v>
      </c>
      <c r="X205" s="10">
        <f t="shared" si="13"/>
        <v>72.150000000000006</v>
      </c>
      <c r="Y205" s="10">
        <f t="shared" si="11"/>
        <v>288.60000000000002</v>
      </c>
      <c r="Z205" s="11">
        <f t="shared" si="14"/>
        <v>64.419642857142861</v>
      </c>
      <c r="AA205" s="11">
        <f t="shared" si="12"/>
        <v>257.67857142857144</v>
      </c>
    </row>
    <row r="206" spans="1:27" ht="212.1" customHeight="1" x14ac:dyDescent="0.45">
      <c r="A206" s="4" t="s">
        <v>86</v>
      </c>
      <c r="B206" s="4"/>
      <c r="C206" s="9" t="s">
        <v>39</v>
      </c>
      <c r="D206" s="9" t="s">
        <v>40</v>
      </c>
      <c r="E206" s="9" t="s">
        <v>53</v>
      </c>
      <c r="F206" s="9" t="s">
        <v>407</v>
      </c>
      <c r="G206" s="9" t="s">
        <v>408</v>
      </c>
      <c r="H206" s="9" t="s">
        <v>405</v>
      </c>
      <c r="I206" s="9" t="s">
        <v>131</v>
      </c>
      <c r="J206" s="9" t="s">
        <v>46</v>
      </c>
      <c r="K206" s="9" t="s">
        <v>47</v>
      </c>
      <c r="L206" s="9"/>
      <c r="M206" s="9"/>
      <c r="N206" s="9">
        <v>1</v>
      </c>
      <c r="O206" s="9"/>
      <c r="P206" s="9"/>
      <c r="Q206" s="9"/>
      <c r="R206" s="9"/>
      <c r="S206" s="9"/>
      <c r="T206" s="9"/>
      <c r="U206" s="9">
        <v>1</v>
      </c>
      <c r="V206" s="10">
        <v>555</v>
      </c>
      <c r="W206" s="10">
        <f t="shared" si="10"/>
        <v>555</v>
      </c>
      <c r="X206" s="10">
        <f t="shared" si="13"/>
        <v>72.150000000000006</v>
      </c>
      <c r="Y206" s="10">
        <f t="shared" si="11"/>
        <v>72.150000000000006</v>
      </c>
      <c r="Z206" s="11">
        <f t="shared" si="14"/>
        <v>64.419642857142861</v>
      </c>
      <c r="AA206" s="11">
        <f t="shared" si="12"/>
        <v>64.419642857142861</v>
      </c>
    </row>
    <row r="207" spans="1:27" ht="212.1" customHeight="1" x14ac:dyDescent="0.45">
      <c r="A207" s="4"/>
      <c r="B207" s="4"/>
      <c r="C207" s="9" t="s">
        <v>39</v>
      </c>
      <c r="D207" s="9" t="s">
        <v>40</v>
      </c>
      <c r="E207" s="9" t="s">
        <v>41</v>
      </c>
      <c r="F207" s="9" t="s">
        <v>409</v>
      </c>
      <c r="G207" s="9" t="s">
        <v>410</v>
      </c>
      <c r="H207" s="9" t="s">
        <v>411</v>
      </c>
      <c r="I207" s="9" t="s">
        <v>65</v>
      </c>
      <c r="J207" s="9" t="s">
        <v>412</v>
      </c>
      <c r="K207" s="9" t="s">
        <v>47</v>
      </c>
      <c r="L207" s="9"/>
      <c r="M207" s="9"/>
      <c r="N207" s="9">
        <v>1</v>
      </c>
      <c r="O207" s="9"/>
      <c r="P207" s="9"/>
      <c r="Q207" s="9"/>
      <c r="R207" s="9"/>
      <c r="S207" s="9"/>
      <c r="T207" s="9"/>
      <c r="U207" s="9">
        <v>1</v>
      </c>
      <c r="V207" s="10">
        <v>340.2</v>
      </c>
      <c r="W207" s="10">
        <f t="shared" ref="W207:W270" si="15">SUM(V207*U207)</f>
        <v>340.2</v>
      </c>
      <c r="X207" s="10">
        <f t="shared" si="13"/>
        <v>44.225999999999999</v>
      </c>
      <c r="Y207" s="10">
        <f t="shared" ref="Y207:Y270" si="16">SUM(X207*U207)</f>
        <v>44.225999999999999</v>
      </c>
      <c r="Z207" s="11">
        <f t="shared" si="14"/>
        <v>39.487499999999997</v>
      </c>
      <c r="AA207" s="11">
        <f t="shared" ref="AA207:AA270" si="17">SUM(Z207*U207)</f>
        <v>39.487499999999997</v>
      </c>
    </row>
    <row r="208" spans="1:27" ht="212.1" customHeight="1" x14ac:dyDescent="0.45">
      <c r="A208" s="4"/>
      <c r="B208" s="4"/>
      <c r="C208" s="9" t="s">
        <v>39</v>
      </c>
      <c r="D208" s="9" t="s">
        <v>40</v>
      </c>
      <c r="E208" s="9" t="s">
        <v>53</v>
      </c>
      <c r="F208" s="9" t="s">
        <v>413</v>
      </c>
      <c r="G208" s="9" t="s">
        <v>414</v>
      </c>
      <c r="H208" s="9" t="s">
        <v>415</v>
      </c>
      <c r="I208" s="9" t="s">
        <v>96</v>
      </c>
      <c r="J208" s="9" t="s">
        <v>97</v>
      </c>
      <c r="K208" s="9" t="s">
        <v>47</v>
      </c>
      <c r="L208" s="9"/>
      <c r="M208" s="9"/>
      <c r="N208" s="9"/>
      <c r="O208" s="9">
        <v>1</v>
      </c>
      <c r="P208" s="9"/>
      <c r="Q208" s="9"/>
      <c r="R208" s="9"/>
      <c r="S208" s="9"/>
      <c r="T208" s="9"/>
      <c r="U208" s="9">
        <v>1</v>
      </c>
      <c r="V208" s="10">
        <v>405</v>
      </c>
      <c r="W208" s="10">
        <f t="shared" si="15"/>
        <v>405</v>
      </c>
      <c r="X208" s="10">
        <f t="shared" ref="X208:X245" si="18">SUM(V208*13%)</f>
        <v>52.65</v>
      </c>
      <c r="Y208" s="10">
        <f t="shared" si="16"/>
        <v>52.65</v>
      </c>
      <c r="Z208" s="11">
        <f t="shared" ref="Z208:Z245" si="19">SUM(X208/1.12)</f>
        <v>47.008928571428562</v>
      </c>
      <c r="AA208" s="11">
        <f t="shared" si="17"/>
        <v>47.008928571428562</v>
      </c>
    </row>
    <row r="209" spans="1:27" ht="212.1" customHeight="1" x14ac:dyDescent="0.45">
      <c r="A209" s="4"/>
      <c r="B209" s="4"/>
      <c r="C209" s="9" t="s">
        <v>39</v>
      </c>
      <c r="D209" s="9" t="s">
        <v>40</v>
      </c>
      <c r="E209" s="9" t="s">
        <v>41</v>
      </c>
      <c r="F209" s="9" t="s">
        <v>416</v>
      </c>
      <c r="G209" s="9" t="s">
        <v>417</v>
      </c>
      <c r="H209" s="9" t="s">
        <v>418</v>
      </c>
      <c r="I209" s="9" t="s">
        <v>418</v>
      </c>
      <c r="J209" s="9" t="s">
        <v>332</v>
      </c>
      <c r="K209" s="9" t="s">
        <v>419</v>
      </c>
      <c r="L209" s="9"/>
      <c r="M209" s="9">
        <v>1</v>
      </c>
      <c r="N209" s="9">
        <v>1</v>
      </c>
      <c r="O209" s="9"/>
      <c r="P209" s="9">
        <v>2</v>
      </c>
      <c r="Q209" s="9"/>
      <c r="R209" s="9"/>
      <c r="S209" s="9"/>
      <c r="T209" s="9"/>
      <c r="U209" s="9">
        <v>4</v>
      </c>
      <c r="V209" s="10">
        <v>420</v>
      </c>
      <c r="W209" s="10">
        <f t="shared" si="15"/>
        <v>1680</v>
      </c>
      <c r="X209" s="10">
        <f t="shared" si="18"/>
        <v>54.6</v>
      </c>
      <c r="Y209" s="10">
        <f t="shared" si="16"/>
        <v>218.4</v>
      </c>
      <c r="Z209" s="11">
        <f t="shared" si="19"/>
        <v>48.75</v>
      </c>
      <c r="AA209" s="11">
        <f t="shared" si="17"/>
        <v>195</v>
      </c>
    </row>
    <row r="210" spans="1:27" ht="212.1" customHeight="1" x14ac:dyDescent="0.45">
      <c r="A210" s="4"/>
      <c r="B210" s="4"/>
      <c r="C210" s="9" t="s">
        <v>39</v>
      </c>
      <c r="D210" s="9" t="s">
        <v>40</v>
      </c>
      <c r="E210" s="9" t="s">
        <v>41</v>
      </c>
      <c r="F210" s="9" t="s">
        <v>420</v>
      </c>
      <c r="G210" s="9" t="s">
        <v>249</v>
      </c>
      <c r="H210" s="9" t="s">
        <v>421</v>
      </c>
      <c r="I210" s="9" t="s">
        <v>65</v>
      </c>
      <c r="J210" s="9" t="s">
        <v>65</v>
      </c>
      <c r="K210" s="9" t="s">
        <v>65</v>
      </c>
      <c r="L210" s="9"/>
      <c r="M210" s="9"/>
      <c r="N210" s="9">
        <v>1</v>
      </c>
      <c r="O210" s="9"/>
      <c r="P210" s="9"/>
      <c r="Q210" s="9"/>
      <c r="R210" s="9"/>
      <c r="S210" s="9"/>
      <c r="T210" s="9"/>
      <c r="U210" s="9">
        <v>1</v>
      </c>
      <c r="V210" s="10">
        <v>1007.5</v>
      </c>
      <c r="W210" s="10">
        <f t="shared" si="15"/>
        <v>1007.5</v>
      </c>
      <c r="X210" s="10">
        <f t="shared" si="18"/>
        <v>130.97499999999999</v>
      </c>
      <c r="Y210" s="10">
        <f t="shared" si="16"/>
        <v>130.97499999999999</v>
      </c>
      <c r="Z210" s="11">
        <f t="shared" si="19"/>
        <v>116.94196428571426</v>
      </c>
      <c r="AA210" s="11">
        <f t="shared" si="17"/>
        <v>116.94196428571426</v>
      </c>
    </row>
    <row r="211" spans="1:27" ht="212.1" customHeight="1" x14ac:dyDescent="0.45">
      <c r="A211" s="4" t="s">
        <v>86</v>
      </c>
      <c r="B211" s="4"/>
      <c r="C211" s="9" t="s">
        <v>422</v>
      </c>
      <c r="D211" s="9" t="s">
        <v>40</v>
      </c>
      <c r="E211" s="9" t="s">
        <v>41</v>
      </c>
      <c r="F211" s="9" t="s">
        <v>423</v>
      </c>
      <c r="G211" s="9" t="s">
        <v>424</v>
      </c>
      <c r="H211" s="9" t="s">
        <v>425</v>
      </c>
      <c r="I211" s="9" t="s">
        <v>426</v>
      </c>
      <c r="J211" s="9" t="s">
        <v>427</v>
      </c>
      <c r="K211" s="9" t="s">
        <v>47</v>
      </c>
      <c r="L211" s="9"/>
      <c r="M211" s="9"/>
      <c r="N211" s="9"/>
      <c r="O211" s="9"/>
      <c r="P211" s="9">
        <v>1</v>
      </c>
      <c r="Q211" s="9"/>
      <c r="R211" s="9">
        <v>1</v>
      </c>
      <c r="S211" s="9"/>
      <c r="T211" s="9"/>
      <c r="U211" s="9">
        <v>2</v>
      </c>
      <c r="V211" s="10">
        <v>454</v>
      </c>
      <c r="W211" s="10">
        <f t="shared" si="15"/>
        <v>908</v>
      </c>
      <c r="X211" s="10">
        <f t="shared" si="18"/>
        <v>59.02</v>
      </c>
      <c r="Y211" s="10">
        <f t="shared" si="16"/>
        <v>118.04</v>
      </c>
      <c r="Z211" s="11">
        <f t="shared" si="19"/>
        <v>52.696428571428569</v>
      </c>
      <c r="AA211" s="11">
        <f t="shared" si="17"/>
        <v>105.39285714285714</v>
      </c>
    </row>
    <row r="212" spans="1:27" ht="212.1" customHeight="1" x14ac:dyDescent="0.45">
      <c r="A212" s="4"/>
      <c r="B212" s="4"/>
      <c r="C212" s="9" t="s">
        <v>422</v>
      </c>
      <c r="D212" s="9" t="s">
        <v>40</v>
      </c>
      <c r="E212" s="9" t="s">
        <v>169</v>
      </c>
      <c r="F212" s="9" t="s">
        <v>428</v>
      </c>
      <c r="G212" s="9" t="s">
        <v>429</v>
      </c>
      <c r="H212" s="9" t="s">
        <v>430</v>
      </c>
      <c r="I212" s="9" t="s">
        <v>431</v>
      </c>
      <c r="J212" s="9" t="s">
        <v>71</v>
      </c>
      <c r="K212" s="9" t="s">
        <v>47</v>
      </c>
      <c r="L212" s="9"/>
      <c r="M212" s="9"/>
      <c r="N212" s="9"/>
      <c r="O212" s="9"/>
      <c r="P212" s="9"/>
      <c r="Q212" s="9">
        <v>3</v>
      </c>
      <c r="R212" s="9"/>
      <c r="S212" s="9"/>
      <c r="T212" s="9"/>
      <c r="U212" s="9">
        <v>3</v>
      </c>
      <c r="V212" s="10">
        <v>680</v>
      </c>
      <c r="W212" s="10">
        <f t="shared" si="15"/>
        <v>2040</v>
      </c>
      <c r="X212" s="10">
        <f t="shared" si="18"/>
        <v>88.4</v>
      </c>
      <c r="Y212" s="10">
        <f t="shared" si="16"/>
        <v>265.20000000000005</v>
      </c>
      <c r="Z212" s="11">
        <f t="shared" si="19"/>
        <v>78.928571428571431</v>
      </c>
      <c r="AA212" s="11">
        <f t="shared" si="17"/>
        <v>236.78571428571428</v>
      </c>
    </row>
    <row r="213" spans="1:27" ht="212.1" customHeight="1" x14ac:dyDescent="0.45">
      <c r="A213" s="4" t="s">
        <v>86</v>
      </c>
      <c r="B213" s="4"/>
      <c r="C213" s="9" t="s">
        <v>422</v>
      </c>
      <c r="D213" s="9" t="s">
        <v>40</v>
      </c>
      <c r="E213" s="9" t="s">
        <v>318</v>
      </c>
      <c r="F213" s="9" t="s">
        <v>432</v>
      </c>
      <c r="G213" s="9" t="s">
        <v>429</v>
      </c>
      <c r="H213" s="9" t="s">
        <v>433</v>
      </c>
      <c r="I213" s="9" t="s">
        <v>434</v>
      </c>
      <c r="J213" s="9" t="s">
        <v>71</v>
      </c>
      <c r="K213" s="9" t="s">
        <v>47</v>
      </c>
      <c r="L213" s="9"/>
      <c r="M213" s="9"/>
      <c r="N213" s="9"/>
      <c r="O213" s="9"/>
      <c r="P213" s="9">
        <v>2</v>
      </c>
      <c r="Q213" s="9">
        <v>1</v>
      </c>
      <c r="R213" s="9"/>
      <c r="S213" s="9"/>
      <c r="T213" s="9"/>
      <c r="U213" s="9">
        <v>3</v>
      </c>
      <c r="V213" s="10">
        <v>740</v>
      </c>
      <c r="W213" s="10">
        <f t="shared" si="15"/>
        <v>2220</v>
      </c>
      <c r="X213" s="10">
        <f t="shared" si="18"/>
        <v>96.2</v>
      </c>
      <c r="Y213" s="10">
        <f t="shared" si="16"/>
        <v>288.60000000000002</v>
      </c>
      <c r="Z213" s="11">
        <f t="shared" si="19"/>
        <v>85.892857142857139</v>
      </c>
      <c r="AA213" s="11">
        <f t="shared" si="17"/>
        <v>257.67857142857144</v>
      </c>
    </row>
    <row r="214" spans="1:27" ht="212.1" customHeight="1" x14ac:dyDescent="0.45">
      <c r="A214" s="4"/>
      <c r="B214" s="4"/>
      <c r="C214" s="9" t="s">
        <v>422</v>
      </c>
      <c r="D214" s="9" t="s">
        <v>40</v>
      </c>
      <c r="E214" s="9" t="s">
        <v>53</v>
      </c>
      <c r="F214" s="9" t="s">
        <v>435</v>
      </c>
      <c r="G214" s="9" t="s">
        <v>92</v>
      </c>
      <c r="H214" s="9" t="s">
        <v>436</v>
      </c>
      <c r="I214" s="9" t="s">
        <v>56</v>
      </c>
      <c r="J214" s="9" t="s">
        <v>97</v>
      </c>
      <c r="K214" s="9" t="s">
        <v>47</v>
      </c>
      <c r="L214" s="9"/>
      <c r="M214" s="9"/>
      <c r="N214" s="9"/>
      <c r="O214" s="9"/>
      <c r="P214" s="9"/>
      <c r="Q214" s="9"/>
      <c r="R214" s="9">
        <v>1</v>
      </c>
      <c r="S214" s="9"/>
      <c r="T214" s="9">
        <v>1</v>
      </c>
      <c r="U214" s="9">
        <v>2</v>
      </c>
      <c r="V214" s="10">
        <v>454</v>
      </c>
      <c r="W214" s="10">
        <f t="shared" si="15"/>
        <v>908</v>
      </c>
      <c r="X214" s="10">
        <f t="shared" si="18"/>
        <v>59.02</v>
      </c>
      <c r="Y214" s="10">
        <f t="shared" si="16"/>
        <v>118.04</v>
      </c>
      <c r="Z214" s="11">
        <f t="shared" si="19"/>
        <v>52.696428571428569</v>
      </c>
      <c r="AA214" s="11">
        <f t="shared" si="17"/>
        <v>105.39285714285714</v>
      </c>
    </row>
    <row r="215" spans="1:27" ht="212.1" customHeight="1" x14ac:dyDescent="0.45">
      <c r="A215" s="4"/>
      <c r="B215" s="4"/>
      <c r="C215" s="9" t="s">
        <v>422</v>
      </c>
      <c r="D215" s="9" t="s">
        <v>40</v>
      </c>
      <c r="E215" s="9" t="s">
        <v>53</v>
      </c>
      <c r="F215" s="9" t="s">
        <v>437</v>
      </c>
      <c r="G215" s="9" t="s">
        <v>92</v>
      </c>
      <c r="H215" s="9" t="s">
        <v>436</v>
      </c>
      <c r="I215" s="9" t="s">
        <v>56</v>
      </c>
      <c r="J215" s="9" t="s">
        <v>97</v>
      </c>
      <c r="K215" s="9" t="s">
        <v>47</v>
      </c>
      <c r="L215" s="9"/>
      <c r="M215" s="9"/>
      <c r="N215" s="9"/>
      <c r="O215" s="9"/>
      <c r="P215" s="9">
        <v>2</v>
      </c>
      <c r="Q215" s="9">
        <v>2</v>
      </c>
      <c r="R215" s="9">
        <v>1</v>
      </c>
      <c r="S215" s="9"/>
      <c r="T215" s="9">
        <v>1</v>
      </c>
      <c r="U215" s="9">
        <v>6</v>
      </c>
      <c r="V215" s="10">
        <v>405</v>
      </c>
      <c r="W215" s="10">
        <f t="shared" si="15"/>
        <v>2430</v>
      </c>
      <c r="X215" s="10">
        <f t="shared" si="18"/>
        <v>52.65</v>
      </c>
      <c r="Y215" s="10">
        <f t="shared" si="16"/>
        <v>315.89999999999998</v>
      </c>
      <c r="Z215" s="11">
        <f t="shared" si="19"/>
        <v>47.008928571428562</v>
      </c>
      <c r="AA215" s="11">
        <f t="shared" si="17"/>
        <v>282.05357142857139</v>
      </c>
    </row>
    <row r="216" spans="1:27" ht="212.1" customHeight="1" x14ac:dyDescent="0.45">
      <c r="A216" s="4"/>
      <c r="B216" s="4"/>
      <c r="C216" s="9" t="s">
        <v>422</v>
      </c>
      <c r="D216" s="9" t="s">
        <v>40</v>
      </c>
      <c r="E216" s="9" t="s">
        <v>53</v>
      </c>
      <c r="F216" s="9" t="s">
        <v>438</v>
      </c>
      <c r="G216" s="9" t="s">
        <v>92</v>
      </c>
      <c r="H216" s="9" t="s">
        <v>439</v>
      </c>
      <c r="I216" s="9" t="s">
        <v>440</v>
      </c>
      <c r="J216" s="9" t="s">
        <v>97</v>
      </c>
      <c r="K216" s="9" t="s">
        <v>47</v>
      </c>
      <c r="L216" s="9"/>
      <c r="M216" s="9"/>
      <c r="N216" s="9"/>
      <c r="O216" s="9"/>
      <c r="P216" s="9"/>
      <c r="Q216" s="9">
        <v>1</v>
      </c>
      <c r="R216" s="9">
        <v>1</v>
      </c>
      <c r="S216" s="9">
        <v>1</v>
      </c>
      <c r="T216" s="9"/>
      <c r="U216" s="9">
        <v>3</v>
      </c>
      <c r="V216" s="10">
        <v>400</v>
      </c>
      <c r="W216" s="10">
        <f t="shared" si="15"/>
        <v>1200</v>
      </c>
      <c r="X216" s="10">
        <f t="shared" si="18"/>
        <v>52</v>
      </c>
      <c r="Y216" s="10">
        <f t="shared" si="16"/>
        <v>156</v>
      </c>
      <c r="Z216" s="11">
        <f t="shared" si="19"/>
        <v>46.428571428571423</v>
      </c>
      <c r="AA216" s="11">
        <f t="shared" si="17"/>
        <v>139.28571428571428</v>
      </c>
    </row>
    <row r="217" spans="1:27" ht="212.1" customHeight="1" x14ac:dyDescent="0.45">
      <c r="A217" s="4"/>
      <c r="B217" s="4"/>
      <c r="C217" s="9" t="s">
        <v>422</v>
      </c>
      <c r="D217" s="9" t="s">
        <v>40</v>
      </c>
      <c r="E217" s="9" t="s">
        <v>53</v>
      </c>
      <c r="F217" s="9" t="s">
        <v>441</v>
      </c>
      <c r="G217" s="9" t="s">
        <v>92</v>
      </c>
      <c r="H217" s="9" t="s">
        <v>442</v>
      </c>
      <c r="I217" s="9" t="s">
        <v>443</v>
      </c>
      <c r="J217" s="9" t="s">
        <v>97</v>
      </c>
      <c r="K217" s="9" t="s">
        <v>47</v>
      </c>
      <c r="L217" s="9"/>
      <c r="M217" s="9"/>
      <c r="N217" s="9"/>
      <c r="O217" s="9"/>
      <c r="P217" s="9"/>
      <c r="Q217" s="9"/>
      <c r="R217" s="9"/>
      <c r="S217" s="9">
        <v>1</v>
      </c>
      <c r="T217" s="9"/>
      <c r="U217" s="9">
        <v>1</v>
      </c>
      <c r="V217" s="10">
        <v>419</v>
      </c>
      <c r="W217" s="10">
        <f t="shared" si="15"/>
        <v>419</v>
      </c>
      <c r="X217" s="10">
        <f t="shared" si="18"/>
        <v>54.47</v>
      </c>
      <c r="Y217" s="10">
        <f t="shared" si="16"/>
        <v>54.47</v>
      </c>
      <c r="Z217" s="11">
        <f t="shared" si="19"/>
        <v>48.633928571428562</v>
      </c>
      <c r="AA217" s="11">
        <f t="shared" si="17"/>
        <v>48.633928571428562</v>
      </c>
    </row>
    <row r="218" spans="1:27" ht="212.1" customHeight="1" x14ac:dyDescent="0.45">
      <c r="A218" s="4"/>
      <c r="B218" s="4"/>
      <c r="C218" s="9" t="s">
        <v>422</v>
      </c>
      <c r="D218" s="9" t="s">
        <v>40</v>
      </c>
      <c r="E218" s="9" t="s">
        <v>53</v>
      </c>
      <c r="F218" s="9" t="s">
        <v>444</v>
      </c>
      <c r="G218" s="9" t="s">
        <v>92</v>
      </c>
      <c r="H218" s="9" t="s">
        <v>95</v>
      </c>
      <c r="I218" s="9" t="s">
        <v>96</v>
      </c>
      <c r="J218" s="9" t="s">
        <v>97</v>
      </c>
      <c r="K218" s="9" t="s">
        <v>47</v>
      </c>
      <c r="L218" s="9"/>
      <c r="M218" s="9"/>
      <c r="N218" s="9"/>
      <c r="O218" s="9"/>
      <c r="P218" s="9"/>
      <c r="Q218" s="9">
        <v>2</v>
      </c>
      <c r="R218" s="9">
        <v>1</v>
      </c>
      <c r="S218" s="9">
        <v>3</v>
      </c>
      <c r="T218" s="9"/>
      <c r="U218" s="9">
        <v>6</v>
      </c>
      <c r="V218" s="10">
        <v>405</v>
      </c>
      <c r="W218" s="10">
        <f t="shared" si="15"/>
        <v>2430</v>
      </c>
      <c r="X218" s="10">
        <f t="shared" si="18"/>
        <v>52.65</v>
      </c>
      <c r="Y218" s="10">
        <f t="shared" si="16"/>
        <v>315.89999999999998</v>
      </c>
      <c r="Z218" s="11">
        <f t="shared" si="19"/>
        <v>47.008928571428562</v>
      </c>
      <c r="AA218" s="11">
        <f t="shared" si="17"/>
        <v>282.05357142857139</v>
      </c>
    </row>
    <row r="219" spans="1:27" ht="212.1" customHeight="1" x14ac:dyDescent="0.45">
      <c r="A219" s="4"/>
      <c r="B219" s="4"/>
      <c r="C219" s="9" t="s">
        <v>422</v>
      </c>
      <c r="D219" s="9" t="s">
        <v>40</v>
      </c>
      <c r="E219" s="9" t="s">
        <v>169</v>
      </c>
      <c r="F219" s="9" t="s">
        <v>445</v>
      </c>
      <c r="G219" s="9" t="s">
        <v>446</v>
      </c>
      <c r="H219" s="9" t="s">
        <v>447</v>
      </c>
      <c r="I219" s="9" t="s">
        <v>171</v>
      </c>
      <c r="J219" s="9" t="s">
        <v>58</v>
      </c>
      <c r="K219" s="9" t="s">
        <v>47</v>
      </c>
      <c r="L219" s="9"/>
      <c r="M219" s="9"/>
      <c r="N219" s="9"/>
      <c r="O219" s="9"/>
      <c r="P219" s="9"/>
      <c r="Q219" s="9"/>
      <c r="R219" s="9"/>
      <c r="S219" s="9"/>
      <c r="T219" s="9">
        <v>1</v>
      </c>
      <c r="U219" s="9">
        <v>1</v>
      </c>
      <c r="V219" s="10">
        <v>695</v>
      </c>
      <c r="W219" s="10">
        <f t="shared" si="15"/>
        <v>695</v>
      </c>
      <c r="X219" s="10">
        <f t="shared" si="18"/>
        <v>90.350000000000009</v>
      </c>
      <c r="Y219" s="10">
        <f t="shared" si="16"/>
        <v>90.350000000000009</v>
      </c>
      <c r="Z219" s="11">
        <f t="shared" si="19"/>
        <v>80.669642857142861</v>
      </c>
      <c r="AA219" s="11">
        <f t="shared" si="17"/>
        <v>80.669642857142861</v>
      </c>
    </row>
    <row r="220" spans="1:27" ht="212.1" customHeight="1" x14ac:dyDescent="0.45">
      <c r="A220" s="4"/>
      <c r="B220" s="4"/>
      <c r="C220" s="9" t="s">
        <v>422</v>
      </c>
      <c r="D220" s="9" t="s">
        <v>40</v>
      </c>
      <c r="E220" s="9" t="s">
        <v>169</v>
      </c>
      <c r="F220" s="9" t="s">
        <v>448</v>
      </c>
      <c r="G220" s="9" t="s">
        <v>162</v>
      </c>
      <c r="H220" s="9" t="s">
        <v>447</v>
      </c>
      <c r="I220" s="9" t="s">
        <v>171</v>
      </c>
      <c r="J220" s="9" t="s">
        <v>58</v>
      </c>
      <c r="K220" s="9" t="s">
        <v>47</v>
      </c>
      <c r="L220" s="9"/>
      <c r="M220" s="9"/>
      <c r="N220" s="9"/>
      <c r="O220" s="9"/>
      <c r="P220" s="9"/>
      <c r="Q220" s="9"/>
      <c r="R220" s="9"/>
      <c r="S220" s="9">
        <v>1</v>
      </c>
      <c r="T220" s="9"/>
      <c r="U220" s="9">
        <v>1</v>
      </c>
      <c r="V220" s="10">
        <v>695</v>
      </c>
      <c r="W220" s="10">
        <f t="shared" si="15"/>
        <v>695</v>
      </c>
      <c r="X220" s="10">
        <f t="shared" si="18"/>
        <v>90.350000000000009</v>
      </c>
      <c r="Y220" s="10">
        <f t="shared" si="16"/>
        <v>90.350000000000009</v>
      </c>
      <c r="Z220" s="11">
        <f t="shared" si="19"/>
        <v>80.669642857142861</v>
      </c>
      <c r="AA220" s="11">
        <f t="shared" si="17"/>
        <v>80.669642857142861</v>
      </c>
    </row>
    <row r="221" spans="1:27" ht="212.1" customHeight="1" x14ac:dyDescent="0.45">
      <c r="A221" s="4"/>
      <c r="B221" s="4"/>
      <c r="C221" s="9" t="s">
        <v>422</v>
      </c>
      <c r="D221" s="9" t="s">
        <v>40</v>
      </c>
      <c r="E221" s="9" t="s">
        <v>169</v>
      </c>
      <c r="F221" s="9" t="s">
        <v>449</v>
      </c>
      <c r="G221" s="9" t="s">
        <v>450</v>
      </c>
      <c r="H221" s="9" t="s">
        <v>447</v>
      </c>
      <c r="I221" s="9" t="s">
        <v>171</v>
      </c>
      <c r="J221" s="9" t="s">
        <v>58</v>
      </c>
      <c r="K221" s="9" t="s">
        <v>47</v>
      </c>
      <c r="L221" s="9"/>
      <c r="M221" s="9"/>
      <c r="N221" s="9"/>
      <c r="O221" s="9"/>
      <c r="P221" s="9"/>
      <c r="Q221" s="9"/>
      <c r="R221" s="9">
        <v>1</v>
      </c>
      <c r="S221" s="9"/>
      <c r="T221" s="9">
        <v>1</v>
      </c>
      <c r="U221" s="9">
        <v>2</v>
      </c>
      <c r="V221" s="10">
        <v>695</v>
      </c>
      <c r="W221" s="10">
        <f t="shared" si="15"/>
        <v>1390</v>
      </c>
      <c r="X221" s="10">
        <f t="shared" si="18"/>
        <v>90.350000000000009</v>
      </c>
      <c r="Y221" s="10">
        <f t="shared" si="16"/>
        <v>180.70000000000002</v>
      </c>
      <c r="Z221" s="11">
        <f t="shared" si="19"/>
        <v>80.669642857142861</v>
      </c>
      <c r="AA221" s="11">
        <f t="shared" si="17"/>
        <v>161.33928571428572</v>
      </c>
    </row>
    <row r="222" spans="1:27" ht="212.1" customHeight="1" x14ac:dyDescent="0.45">
      <c r="A222" s="4"/>
      <c r="B222" s="4"/>
      <c r="C222" s="9" t="s">
        <v>422</v>
      </c>
      <c r="D222" s="9" t="s">
        <v>40</v>
      </c>
      <c r="E222" s="9" t="s">
        <v>169</v>
      </c>
      <c r="F222" s="9" t="s">
        <v>451</v>
      </c>
      <c r="G222" s="9" t="s">
        <v>60</v>
      </c>
      <c r="H222" s="9" t="s">
        <v>447</v>
      </c>
      <c r="I222" s="9" t="s">
        <v>171</v>
      </c>
      <c r="J222" s="9" t="s">
        <v>58</v>
      </c>
      <c r="K222" s="9" t="s">
        <v>47</v>
      </c>
      <c r="L222" s="9"/>
      <c r="M222" s="9"/>
      <c r="N222" s="9"/>
      <c r="O222" s="9"/>
      <c r="P222" s="9">
        <v>2</v>
      </c>
      <c r="Q222" s="9">
        <v>1</v>
      </c>
      <c r="R222" s="9"/>
      <c r="S222" s="9">
        <v>1</v>
      </c>
      <c r="T222" s="9">
        <v>2</v>
      </c>
      <c r="U222" s="9">
        <v>6</v>
      </c>
      <c r="V222" s="10">
        <v>695</v>
      </c>
      <c r="W222" s="10">
        <f t="shared" si="15"/>
        <v>4170</v>
      </c>
      <c r="X222" s="10">
        <f t="shared" si="18"/>
        <v>90.350000000000009</v>
      </c>
      <c r="Y222" s="10">
        <f t="shared" si="16"/>
        <v>542.1</v>
      </c>
      <c r="Z222" s="11">
        <f t="shared" si="19"/>
        <v>80.669642857142861</v>
      </c>
      <c r="AA222" s="11">
        <f t="shared" si="17"/>
        <v>484.01785714285717</v>
      </c>
    </row>
    <row r="223" spans="1:27" ht="212.1" customHeight="1" x14ac:dyDescent="0.45">
      <c r="A223" s="4"/>
      <c r="B223" s="4"/>
      <c r="C223" s="9" t="s">
        <v>422</v>
      </c>
      <c r="D223" s="9" t="s">
        <v>40</v>
      </c>
      <c r="E223" s="9" t="s">
        <v>169</v>
      </c>
      <c r="F223" s="9" t="s">
        <v>452</v>
      </c>
      <c r="G223" s="9" t="s">
        <v>62</v>
      </c>
      <c r="H223" s="9" t="s">
        <v>447</v>
      </c>
      <c r="I223" s="9" t="s">
        <v>171</v>
      </c>
      <c r="J223" s="9" t="s">
        <v>58</v>
      </c>
      <c r="K223" s="9" t="s">
        <v>47</v>
      </c>
      <c r="L223" s="9"/>
      <c r="M223" s="9"/>
      <c r="N223" s="9"/>
      <c r="O223" s="9"/>
      <c r="P223" s="9">
        <v>1</v>
      </c>
      <c r="Q223" s="9"/>
      <c r="R223" s="9"/>
      <c r="S223" s="9">
        <v>1</v>
      </c>
      <c r="T223" s="9">
        <v>3</v>
      </c>
      <c r="U223" s="9">
        <v>5</v>
      </c>
      <c r="V223" s="10">
        <v>695</v>
      </c>
      <c r="W223" s="10">
        <f t="shared" si="15"/>
        <v>3475</v>
      </c>
      <c r="X223" s="10">
        <f t="shared" si="18"/>
        <v>90.350000000000009</v>
      </c>
      <c r="Y223" s="10">
        <f t="shared" si="16"/>
        <v>451.75000000000006</v>
      </c>
      <c r="Z223" s="11">
        <f t="shared" si="19"/>
        <v>80.669642857142861</v>
      </c>
      <c r="AA223" s="11">
        <f t="shared" si="17"/>
        <v>403.34821428571433</v>
      </c>
    </row>
    <row r="224" spans="1:27" ht="212.1" customHeight="1" x14ac:dyDescent="0.45">
      <c r="A224" s="4"/>
      <c r="B224" s="4"/>
      <c r="C224" s="9" t="s">
        <v>422</v>
      </c>
      <c r="D224" s="9" t="s">
        <v>40</v>
      </c>
      <c r="E224" s="9" t="s">
        <v>41</v>
      </c>
      <c r="F224" s="9" t="s">
        <v>453</v>
      </c>
      <c r="G224" s="9" t="s">
        <v>162</v>
      </c>
      <c r="H224" s="9" t="s">
        <v>108</v>
      </c>
      <c r="I224" s="9" t="s">
        <v>45</v>
      </c>
      <c r="J224" s="9" t="s">
        <v>58</v>
      </c>
      <c r="K224" s="9" t="s">
        <v>47</v>
      </c>
      <c r="L224" s="9"/>
      <c r="M224" s="9"/>
      <c r="N224" s="9"/>
      <c r="O224" s="9"/>
      <c r="P224" s="9">
        <v>2</v>
      </c>
      <c r="Q224" s="9"/>
      <c r="R224" s="9"/>
      <c r="S224" s="9"/>
      <c r="T224" s="9"/>
      <c r="U224" s="9">
        <v>2</v>
      </c>
      <c r="V224" s="10">
        <v>685</v>
      </c>
      <c r="W224" s="10">
        <f t="shared" si="15"/>
        <v>1370</v>
      </c>
      <c r="X224" s="10">
        <f t="shared" si="18"/>
        <v>89.05</v>
      </c>
      <c r="Y224" s="10">
        <f t="shared" si="16"/>
        <v>178.1</v>
      </c>
      <c r="Z224" s="11">
        <f t="shared" si="19"/>
        <v>79.508928571428555</v>
      </c>
      <c r="AA224" s="11">
        <f t="shared" si="17"/>
        <v>159.01785714285711</v>
      </c>
    </row>
    <row r="225" spans="1:27" ht="212.1" customHeight="1" x14ac:dyDescent="0.45">
      <c r="A225" s="4"/>
      <c r="B225" s="4"/>
      <c r="C225" s="9" t="s">
        <v>422</v>
      </c>
      <c r="D225" s="9" t="s">
        <v>40</v>
      </c>
      <c r="E225" s="9" t="s">
        <v>41</v>
      </c>
      <c r="F225" s="9" t="s">
        <v>454</v>
      </c>
      <c r="G225" s="9" t="s">
        <v>62</v>
      </c>
      <c r="H225" s="9" t="s">
        <v>108</v>
      </c>
      <c r="I225" s="9" t="s">
        <v>45</v>
      </c>
      <c r="J225" s="9" t="s">
        <v>58</v>
      </c>
      <c r="K225" s="9" t="s">
        <v>47</v>
      </c>
      <c r="L225" s="9"/>
      <c r="M225" s="9"/>
      <c r="N225" s="9"/>
      <c r="O225" s="9"/>
      <c r="P225" s="9">
        <v>2</v>
      </c>
      <c r="Q225" s="9"/>
      <c r="R225" s="9"/>
      <c r="S225" s="9"/>
      <c r="T225" s="9"/>
      <c r="U225" s="9">
        <v>2</v>
      </c>
      <c r="V225" s="10">
        <v>685</v>
      </c>
      <c r="W225" s="10">
        <f t="shared" si="15"/>
        <v>1370</v>
      </c>
      <c r="X225" s="10">
        <f t="shared" si="18"/>
        <v>89.05</v>
      </c>
      <c r="Y225" s="10">
        <f t="shared" si="16"/>
        <v>178.1</v>
      </c>
      <c r="Z225" s="11">
        <f t="shared" si="19"/>
        <v>79.508928571428555</v>
      </c>
      <c r="AA225" s="11">
        <f t="shared" si="17"/>
        <v>159.01785714285711</v>
      </c>
    </row>
    <row r="226" spans="1:27" ht="212.1" customHeight="1" x14ac:dyDescent="0.45">
      <c r="A226" s="4"/>
      <c r="B226" s="4"/>
      <c r="C226" s="9" t="s">
        <v>422</v>
      </c>
      <c r="D226" s="9" t="s">
        <v>40</v>
      </c>
      <c r="E226" s="9" t="s">
        <v>53</v>
      </c>
      <c r="F226" s="9" t="s">
        <v>455</v>
      </c>
      <c r="G226" s="9" t="s">
        <v>456</v>
      </c>
      <c r="H226" s="9" t="s">
        <v>457</v>
      </c>
      <c r="I226" s="9" t="s">
        <v>443</v>
      </c>
      <c r="J226" s="9" t="s">
        <v>382</v>
      </c>
      <c r="K226" s="9" t="s">
        <v>47</v>
      </c>
      <c r="L226" s="9"/>
      <c r="M226" s="9"/>
      <c r="N226" s="9"/>
      <c r="O226" s="9"/>
      <c r="P226" s="9"/>
      <c r="Q226" s="9"/>
      <c r="R226" s="9"/>
      <c r="S226" s="9">
        <v>1</v>
      </c>
      <c r="T226" s="9"/>
      <c r="U226" s="9">
        <v>1</v>
      </c>
      <c r="V226" s="10">
        <v>625</v>
      </c>
      <c r="W226" s="10">
        <f t="shared" si="15"/>
        <v>625</v>
      </c>
      <c r="X226" s="10">
        <f t="shared" si="18"/>
        <v>81.25</v>
      </c>
      <c r="Y226" s="10">
        <f t="shared" si="16"/>
        <v>81.25</v>
      </c>
      <c r="Z226" s="11">
        <f t="shared" si="19"/>
        <v>72.544642857142847</v>
      </c>
      <c r="AA226" s="11">
        <f t="shared" si="17"/>
        <v>72.544642857142847</v>
      </c>
    </row>
    <row r="227" spans="1:27" ht="212.1" customHeight="1" x14ac:dyDescent="0.45">
      <c r="A227" s="4"/>
      <c r="B227" s="4"/>
      <c r="C227" s="9" t="s">
        <v>422</v>
      </c>
      <c r="D227" s="9" t="s">
        <v>40</v>
      </c>
      <c r="E227" s="9" t="s">
        <v>53</v>
      </c>
      <c r="F227" s="9" t="s">
        <v>458</v>
      </c>
      <c r="G227" s="9" t="s">
        <v>60</v>
      </c>
      <c r="H227" s="9" t="s">
        <v>457</v>
      </c>
      <c r="I227" s="9" t="s">
        <v>443</v>
      </c>
      <c r="J227" s="9" t="s">
        <v>382</v>
      </c>
      <c r="K227" s="9" t="s">
        <v>47</v>
      </c>
      <c r="L227" s="9"/>
      <c r="M227" s="9"/>
      <c r="N227" s="9"/>
      <c r="O227" s="9"/>
      <c r="P227" s="9"/>
      <c r="Q227" s="9"/>
      <c r="R227" s="9">
        <v>1</v>
      </c>
      <c r="S227" s="9"/>
      <c r="T227" s="9"/>
      <c r="U227" s="9">
        <v>1</v>
      </c>
      <c r="V227" s="10">
        <v>625</v>
      </c>
      <c r="W227" s="10">
        <f t="shared" si="15"/>
        <v>625</v>
      </c>
      <c r="X227" s="10">
        <f t="shared" si="18"/>
        <v>81.25</v>
      </c>
      <c r="Y227" s="10">
        <f t="shared" si="16"/>
        <v>81.25</v>
      </c>
      <c r="Z227" s="11">
        <f t="shared" si="19"/>
        <v>72.544642857142847</v>
      </c>
      <c r="AA227" s="11">
        <f t="shared" si="17"/>
        <v>72.544642857142847</v>
      </c>
    </row>
    <row r="228" spans="1:27" ht="212.1" customHeight="1" x14ac:dyDescent="0.45">
      <c r="A228" s="4"/>
      <c r="B228" s="4"/>
      <c r="C228" s="9" t="s">
        <v>422</v>
      </c>
      <c r="D228" s="9" t="s">
        <v>40</v>
      </c>
      <c r="E228" s="9" t="s">
        <v>53</v>
      </c>
      <c r="F228" s="9" t="s">
        <v>459</v>
      </c>
      <c r="G228" s="9" t="s">
        <v>62</v>
      </c>
      <c r="H228" s="9" t="s">
        <v>457</v>
      </c>
      <c r="I228" s="9" t="s">
        <v>443</v>
      </c>
      <c r="J228" s="9" t="s">
        <v>382</v>
      </c>
      <c r="K228" s="9" t="s">
        <v>47</v>
      </c>
      <c r="L228" s="9"/>
      <c r="M228" s="9"/>
      <c r="N228" s="9"/>
      <c r="O228" s="9"/>
      <c r="P228" s="9"/>
      <c r="Q228" s="9"/>
      <c r="R228" s="9"/>
      <c r="S228" s="9"/>
      <c r="T228" s="9">
        <v>1</v>
      </c>
      <c r="U228" s="9">
        <v>1</v>
      </c>
      <c r="V228" s="10">
        <v>625</v>
      </c>
      <c r="W228" s="10">
        <f t="shared" si="15"/>
        <v>625</v>
      </c>
      <c r="X228" s="10">
        <f t="shared" si="18"/>
        <v>81.25</v>
      </c>
      <c r="Y228" s="10">
        <f t="shared" si="16"/>
        <v>81.25</v>
      </c>
      <c r="Z228" s="11">
        <f t="shared" si="19"/>
        <v>72.544642857142847</v>
      </c>
      <c r="AA228" s="11">
        <f t="shared" si="17"/>
        <v>72.544642857142847</v>
      </c>
    </row>
    <row r="229" spans="1:27" ht="212.1" customHeight="1" x14ac:dyDescent="0.45">
      <c r="A229" s="4"/>
      <c r="B229" s="4"/>
      <c r="C229" s="9" t="s">
        <v>422</v>
      </c>
      <c r="D229" s="9" t="s">
        <v>40</v>
      </c>
      <c r="E229" s="9" t="s">
        <v>169</v>
      </c>
      <c r="F229" s="9" t="s">
        <v>460</v>
      </c>
      <c r="G229" s="9" t="s">
        <v>461</v>
      </c>
      <c r="H229" s="9" t="s">
        <v>462</v>
      </c>
      <c r="I229" s="9" t="s">
        <v>431</v>
      </c>
      <c r="J229" s="9" t="s">
        <v>71</v>
      </c>
      <c r="K229" s="9" t="s">
        <v>47</v>
      </c>
      <c r="L229" s="9"/>
      <c r="M229" s="9"/>
      <c r="N229" s="9"/>
      <c r="O229" s="9"/>
      <c r="P229" s="9">
        <v>1</v>
      </c>
      <c r="Q229" s="9"/>
      <c r="R229" s="9">
        <v>1</v>
      </c>
      <c r="S229" s="9">
        <v>1</v>
      </c>
      <c r="T229" s="9">
        <v>1</v>
      </c>
      <c r="U229" s="9">
        <v>4</v>
      </c>
      <c r="V229" s="10">
        <v>680</v>
      </c>
      <c r="W229" s="10">
        <f t="shared" si="15"/>
        <v>2720</v>
      </c>
      <c r="X229" s="10">
        <f t="shared" si="18"/>
        <v>88.4</v>
      </c>
      <c r="Y229" s="10">
        <f t="shared" si="16"/>
        <v>353.6</v>
      </c>
      <c r="Z229" s="11">
        <f t="shared" si="19"/>
        <v>78.928571428571431</v>
      </c>
      <c r="AA229" s="11">
        <f t="shared" si="17"/>
        <v>315.71428571428572</v>
      </c>
    </row>
    <row r="230" spans="1:27" ht="212.1" customHeight="1" x14ac:dyDescent="0.45">
      <c r="A230" s="4" t="s">
        <v>86</v>
      </c>
      <c r="B230" s="4"/>
      <c r="C230" s="9" t="s">
        <v>422</v>
      </c>
      <c r="D230" s="9" t="s">
        <v>40</v>
      </c>
      <c r="E230" s="9" t="s">
        <v>318</v>
      </c>
      <c r="F230" s="9" t="s">
        <v>463</v>
      </c>
      <c r="G230" s="9" t="s">
        <v>162</v>
      </c>
      <c r="H230" s="9" t="s">
        <v>464</v>
      </c>
      <c r="I230" s="9" t="s">
        <v>434</v>
      </c>
      <c r="J230" s="9" t="s">
        <v>71</v>
      </c>
      <c r="K230" s="9" t="s">
        <v>47</v>
      </c>
      <c r="L230" s="9"/>
      <c r="M230" s="9"/>
      <c r="N230" s="9"/>
      <c r="O230" s="9"/>
      <c r="P230" s="9">
        <v>1</v>
      </c>
      <c r="Q230" s="9">
        <v>1</v>
      </c>
      <c r="R230" s="9">
        <v>3</v>
      </c>
      <c r="S230" s="9"/>
      <c r="T230" s="9">
        <v>1</v>
      </c>
      <c r="U230" s="9">
        <v>6</v>
      </c>
      <c r="V230" s="10">
        <v>740</v>
      </c>
      <c r="W230" s="10">
        <f t="shared" si="15"/>
        <v>4440</v>
      </c>
      <c r="X230" s="10">
        <f t="shared" si="18"/>
        <v>96.2</v>
      </c>
      <c r="Y230" s="10">
        <f t="shared" si="16"/>
        <v>577.20000000000005</v>
      </c>
      <c r="Z230" s="11">
        <f t="shared" si="19"/>
        <v>85.892857142857139</v>
      </c>
      <c r="AA230" s="11">
        <f t="shared" si="17"/>
        <v>515.35714285714289</v>
      </c>
    </row>
    <row r="231" spans="1:27" ht="212.1" customHeight="1" x14ac:dyDescent="0.45">
      <c r="A231" s="4" t="s">
        <v>86</v>
      </c>
      <c r="B231" s="4"/>
      <c r="C231" s="9" t="s">
        <v>422</v>
      </c>
      <c r="D231" s="9" t="s">
        <v>40</v>
      </c>
      <c r="E231" s="9" t="s">
        <v>41</v>
      </c>
      <c r="F231" s="9" t="s">
        <v>465</v>
      </c>
      <c r="G231" s="9" t="s">
        <v>466</v>
      </c>
      <c r="H231" s="9" t="s">
        <v>467</v>
      </c>
      <c r="I231" s="9" t="s">
        <v>426</v>
      </c>
      <c r="J231" s="9" t="s">
        <v>427</v>
      </c>
      <c r="K231" s="9" t="s">
        <v>47</v>
      </c>
      <c r="L231" s="9"/>
      <c r="M231" s="9"/>
      <c r="N231" s="9"/>
      <c r="O231" s="9"/>
      <c r="P231" s="9">
        <v>2</v>
      </c>
      <c r="Q231" s="9">
        <v>1</v>
      </c>
      <c r="R231" s="9"/>
      <c r="S231" s="9">
        <v>2</v>
      </c>
      <c r="T231" s="9"/>
      <c r="U231" s="9">
        <v>5</v>
      </c>
      <c r="V231" s="10">
        <v>454</v>
      </c>
      <c r="W231" s="10">
        <f t="shared" si="15"/>
        <v>2270</v>
      </c>
      <c r="X231" s="10">
        <f t="shared" si="18"/>
        <v>59.02</v>
      </c>
      <c r="Y231" s="10">
        <f t="shared" si="16"/>
        <v>295.10000000000002</v>
      </c>
      <c r="Z231" s="11">
        <f t="shared" si="19"/>
        <v>52.696428571428569</v>
      </c>
      <c r="AA231" s="11">
        <f t="shared" si="17"/>
        <v>263.48214285714283</v>
      </c>
    </row>
    <row r="232" spans="1:27" ht="212.1" customHeight="1" x14ac:dyDescent="0.45">
      <c r="A232" s="4" t="s">
        <v>86</v>
      </c>
      <c r="B232" s="4"/>
      <c r="C232" s="9" t="s">
        <v>422</v>
      </c>
      <c r="D232" s="9" t="s">
        <v>40</v>
      </c>
      <c r="E232" s="9" t="s">
        <v>318</v>
      </c>
      <c r="F232" s="9" t="s">
        <v>468</v>
      </c>
      <c r="G232" s="9" t="s">
        <v>181</v>
      </c>
      <c r="H232" s="9" t="s">
        <v>469</v>
      </c>
      <c r="I232" s="9" t="s">
        <v>434</v>
      </c>
      <c r="J232" s="9" t="s">
        <v>71</v>
      </c>
      <c r="K232" s="9" t="s">
        <v>47</v>
      </c>
      <c r="L232" s="9"/>
      <c r="M232" s="9"/>
      <c r="N232" s="9"/>
      <c r="O232" s="9"/>
      <c r="P232" s="9">
        <v>1</v>
      </c>
      <c r="Q232" s="9"/>
      <c r="R232" s="9"/>
      <c r="S232" s="9"/>
      <c r="T232" s="9"/>
      <c r="U232" s="9">
        <v>1</v>
      </c>
      <c r="V232" s="10">
        <v>740</v>
      </c>
      <c r="W232" s="10">
        <f t="shared" si="15"/>
        <v>740</v>
      </c>
      <c r="X232" s="10">
        <f t="shared" si="18"/>
        <v>96.2</v>
      </c>
      <c r="Y232" s="10">
        <f t="shared" si="16"/>
        <v>96.2</v>
      </c>
      <c r="Z232" s="11">
        <f t="shared" si="19"/>
        <v>85.892857142857139</v>
      </c>
      <c r="AA232" s="11">
        <f t="shared" si="17"/>
        <v>85.892857142857139</v>
      </c>
    </row>
    <row r="233" spans="1:27" ht="212.1" customHeight="1" x14ac:dyDescent="0.45">
      <c r="A233" s="4"/>
      <c r="B233" s="4"/>
      <c r="C233" s="9" t="s">
        <v>422</v>
      </c>
      <c r="D233" s="9" t="s">
        <v>40</v>
      </c>
      <c r="E233" s="9" t="s">
        <v>41</v>
      </c>
      <c r="F233" s="9" t="s">
        <v>470</v>
      </c>
      <c r="G233" s="9" t="s">
        <v>62</v>
      </c>
      <c r="H233" s="9" t="s">
        <v>471</v>
      </c>
      <c r="I233" s="9" t="s">
        <v>426</v>
      </c>
      <c r="J233" s="9" t="s">
        <v>427</v>
      </c>
      <c r="K233" s="9" t="s">
        <v>47</v>
      </c>
      <c r="L233" s="9"/>
      <c r="M233" s="9"/>
      <c r="N233" s="9"/>
      <c r="O233" s="9"/>
      <c r="P233" s="9">
        <v>1</v>
      </c>
      <c r="Q233" s="9">
        <v>1</v>
      </c>
      <c r="R233" s="9">
        <v>1</v>
      </c>
      <c r="S233" s="9"/>
      <c r="T233" s="9"/>
      <c r="U233" s="9">
        <v>3</v>
      </c>
      <c r="V233" s="10">
        <v>454</v>
      </c>
      <c r="W233" s="10">
        <f t="shared" si="15"/>
        <v>1362</v>
      </c>
      <c r="X233" s="10">
        <f t="shared" si="18"/>
        <v>59.02</v>
      </c>
      <c r="Y233" s="10">
        <f t="shared" si="16"/>
        <v>177.06</v>
      </c>
      <c r="Z233" s="11">
        <f t="shared" si="19"/>
        <v>52.696428571428569</v>
      </c>
      <c r="AA233" s="11">
        <f t="shared" si="17"/>
        <v>158.08928571428572</v>
      </c>
    </row>
    <row r="234" spans="1:27" ht="212.1" customHeight="1" x14ac:dyDescent="0.45">
      <c r="A234" s="4"/>
      <c r="B234" s="4"/>
      <c r="C234" s="9" t="s">
        <v>422</v>
      </c>
      <c r="D234" s="9" t="s">
        <v>40</v>
      </c>
      <c r="E234" s="9" t="s">
        <v>169</v>
      </c>
      <c r="F234" s="9" t="s">
        <v>472</v>
      </c>
      <c r="G234" s="9" t="s">
        <v>62</v>
      </c>
      <c r="H234" s="9" t="s">
        <v>473</v>
      </c>
      <c r="I234" s="9" t="s">
        <v>431</v>
      </c>
      <c r="J234" s="9" t="s">
        <v>71</v>
      </c>
      <c r="K234" s="9" t="s">
        <v>47</v>
      </c>
      <c r="L234" s="9"/>
      <c r="M234" s="9"/>
      <c r="N234" s="9"/>
      <c r="O234" s="9"/>
      <c r="P234" s="9"/>
      <c r="Q234" s="9"/>
      <c r="R234" s="9"/>
      <c r="S234" s="9">
        <v>1</v>
      </c>
      <c r="T234" s="9"/>
      <c r="U234" s="9">
        <v>1</v>
      </c>
      <c r="V234" s="10">
        <v>680</v>
      </c>
      <c r="W234" s="10">
        <f t="shared" si="15"/>
        <v>680</v>
      </c>
      <c r="X234" s="10">
        <f t="shared" si="18"/>
        <v>88.4</v>
      </c>
      <c r="Y234" s="10">
        <f t="shared" si="16"/>
        <v>88.4</v>
      </c>
      <c r="Z234" s="11">
        <f t="shared" si="19"/>
        <v>78.928571428571431</v>
      </c>
      <c r="AA234" s="11">
        <f t="shared" si="17"/>
        <v>78.928571428571431</v>
      </c>
    </row>
    <row r="235" spans="1:27" ht="212.1" customHeight="1" x14ac:dyDescent="0.45">
      <c r="A235" s="4"/>
      <c r="B235" s="4"/>
      <c r="C235" s="9" t="s">
        <v>422</v>
      </c>
      <c r="D235" s="9" t="s">
        <v>40</v>
      </c>
      <c r="E235" s="9" t="s">
        <v>41</v>
      </c>
      <c r="F235" s="9" t="s">
        <v>474</v>
      </c>
      <c r="G235" s="9" t="s">
        <v>62</v>
      </c>
      <c r="H235" s="9" t="s">
        <v>475</v>
      </c>
      <c r="I235" s="9" t="s">
        <v>476</v>
      </c>
      <c r="J235" s="9" t="s">
        <v>71</v>
      </c>
      <c r="K235" s="9" t="s">
        <v>47</v>
      </c>
      <c r="L235" s="9"/>
      <c r="M235" s="9"/>
      <c r="N235" s="9"/>
      <c r="O235" s="9"/>
      <c r="P235" s="9"/>
      <c r="Q235" s="9"/>
      <c r="R235" s="9">
        <v>2</v>
      </c>
      <c r="S235" s="9">
        <v>1</v>
      </c>
      <c r="T235" s="9">
        <v>1</v>
      </c>
      <c r="U235" s="9">
        <v>4</v>
      </c>
      <c r="V235" s="10">
        <v>635</v>
      </c>
      <c r="W235" s="10">
        <f t="shared" si="15"/>
        <v>2540</v>
      </c>
      <c r="X235" s="10">
        <f t="shared" si="18"/>
        <v>82.55</v>
      </c>
      <c r="Y235" s="10">
        <f t="shared" si="16"/>
        <v>330.2</v>
      </c>
      <c r="Z235" s="11">
        <f t="shared" si="19"/>
        <v>73.705357142857139</v>
      </c>
      <c r="AA235" s="11">
        <f t="shared" si="17"/>
        <v>294.82142857142856</v>
      </c>
    </row>
    <row r="236" spans="1:27" ht="212.1" customHeight="1" x14ac:dyDescent="0.45">
      <c r="A236" s="4" t="s">
        <v>86</v>
      </c>
      <c r="B236" s="4"/>
      <c r="C236" s="9" t="s">
        <v>422</v>
      </c>
      <c r="D236" s="9" t="s">
        <v>40</v>
      </c>
      <c r="E236" s="9" t="s">
        <v>53</v>
      </c>
      <c r="F236" s="9" t="s">
        <v>477</v>
      </c>
      <c r="G236" s="9" t="s">
        <v>62</v>
      </c>
      <c r="H236" s="9" t="s">
        <v>361</v>
      </c>
      <c r="I236" s="9" t="s">
        <v>56</v>
      </c>
      <c r="J236" s="9" t="s">
        <v>97</v>
      </c>
      <c r="K236" s="9" t="s">
        <v>47</v>
      </c>
      <c r="L236" s="9"/>
      <c r="M236" s="9"/>
      <c r="N236" s="9"/>
      <c r="O236" s="9"/>
      <c r="P236" s="9"/>
      <c r="Q236" s="9">
        <v>1</v>
      </c>
      <c r="R236" s="9"/>
      <c r="S236" s="9"/>
      <c r="T236" s="9"/>
      <c r="U236" s="9">
        <v>1</v>
      </c>
      <c r="V236" s="10">
        <v>454</v>
      </c>
      <c r="W236" s="10">
        <f t="shared" si="15"/>
        <v>454</v>
      </c>
      <c r="X236" s="10">
        <f t="shared" si="18"/>
        <v>59.02</v>
      </c>
      <c r="Y236" s="10">
        <f t="shared" si="16"/>
        <v>59.02</v>
      </c>
      <c r="Z236" s="11">
        <f t="shared" si="19"/>
        <v>52.696428571428569</v>
      </c>
      <c r="AA236" s="11">
        <f t="shared" si="17"/>
        <v>52.696428571428569</v>
      </c>
    </row>
    <row r="237" spans="1:27" ht="212.1" customHeight="1" x14ac:dyDescent="0.45">
      <c r="A237" s="4" t="s">
        <v>86</v>
      </c>
      <c r="B237" s="4"/>
      <c r="C237" s="9" t="s">
        <v>422</v>
      </c>
      <c r="D237" s="9" t="s">
        <v>40</v>
      </c>
      <c r="E237" s="9" t="s">
        <v>53</v>
      </c>
      <c r="F237" s="9" t="s">
        <v>478</v>
      </c>
      <c r="G237" s="9" t="s">
        <v>62</v>
      </c>
      <c r="H237" s="9" t="s">
        <v>361</v>
      </c>
      <c r="I237" s="9" t="s">
        <v>56</v>
      </c>
      <c r="J237" s="9" t="s">
        <v>97</v>
      </c>
      <c r="K237" s="9" t="s">
        <v>47</v>
      </c>
      <c r="L237" s="9"/>
      <c r="M237" s="9"/>
      <c r="N237" s="9"/>
      <c r="O237" s="9"/>
      <c r="P237" s="9">
        <v>2</v>
      </c>
      <c r="Q237" s="9">
        <v>2</v>
      </c>
      <c r="R237" s="9"/>
      <c r="S237" s="9"/>
      <c r="T237" s="9">
        <v>1</v>
      </c>
      <c r="U237" s="9">
        <v>5</v>
      </c>
      <c r="V237" s="10">
        <v>405</v>
      </c>
      <c r="W237" s="10">
        <f t="shared" si="15"/>
        <v>2025</v>
      </c>
      <c r="X237" s="10">
        <f t="shared" si="18"/>
        <v>52.65</v>
      </c>
      <c r="Y237" s="10">
        <f t="shared" si="16"/>
        <v>263.25</v>
      </c>
      <c r="Z237" s="11">
        <f t="shared" si="19"/>
        <v>47.008928571428562</v>
      </c>
      <c r="AA237" s="11">
        <f t="shared" si="17"/>
        <v>235.0446428571428</v>
      </c>
    </row>
    <row r="238" spans="1:27" ht="212.1" customHeight="1" x14ac:dyDescent="0.45">
      <c r="A238" s="4" t="s">
        <v>86</v>
      </c>
      <c r="B238" s="4"/>
      <c r="C238" s="9" t="s">
        <v>422</v>
      </c>
      <c r="D238" s="9" t="s">
        <v>40</v>
      </c>
      <c r="E238" s="9" t="s">
        <v>53</v>
      </c>
      <c r="F238" s="9" t="s">
        <v>479</v>
      </c>
      <c r="G238" s="9" t="s">
        <v>62</v>
      </c>
      <c r="H238" s="9" t="s">
        <v>480</v>
      </c>
      <c r="I238" s="9" t="s">
        <v>440</v>
      </c>
      <c r="J238" s="9" t="s">
        <v>97</v>
      </c>
      <c r="K238" s="9" t="s">
        <v>47</v>
      </c>
      <c r="L238" s="9"/>
      <c r="M238" s="9"/>
      <c r="N238" s="9"/>
      <c r="O238" s="9"/>
      <c r="P238" s="9">
        <v>1</v>
      </c>
      <c r="Q238" s="9"/>
      <c r="R238" s="9"/>
      <c r="S238" s="9">
        <v>1</v>
      </c>
      <c r="T238" s="9"/>
      <c r="U238" s="9">
        <v>2</v>
      </c>
      <c r="V238" s="10">
        <v>400</v>
      </c>
      <c r="W238" s="10">
        <f t="shared" si="15"/>
        <v>800</v>
      </c>
      <c r="X238" s="10">
        <f t="shared" si="18"/>
        <v>52</v>
      </c>
      <c r="Y238" s="10">
        <f t="shared" si="16"/>
        <v>104</v>
      </c>
      <c r="Z238" s="11">
        <f t="shared" si="19"/>
        <v>46.428571428571423</v>
      </c>
      <c r="AA238" s="11">
        <f t="shared" si="17"/>
        <v>92.857142857142847</v>
      </c>
    </row>
    <row r="239" spans="1:27" ht="212.1" customHeight="1" x14ac:dyDescent="0.45">
      <c r="A239" s="4"/>
      <c r="B239" s="4"/>
      <c r="C239" s="9" t="s">
        <v>422</v>
      </c>
      <c r="D239" s="9" t="s">
        <v>40</v>
      </c>
      <c r="E239" s="9" t="s">
        <v>53</v>
      </c>
      <c r="F239" s="9" t="s">
        <v>481</v>
      </c>
      <c r="G239" s="9" t="s">
        <v>62</v>
      </c>
      <c r="H239" s="9" t="s">
        <v>482</v>
      </c>
      <c r="I239" s="9" t="s">
        <v>323</v>
      </c>
      <c r="J239" s="9" t="s">
        <v>97</v>
      </c>
      <c r="K239" s="9" t="s">
        <v>47</v>
      </c>
      <c r="L239" s="9"/>
      <c r="M239" s="9"/>
      <c r="N239" s="9"/>
      <c r="O239" s="9"/>
      <c r="P239" s="9">
        <v>1</v>
      </c>
      <c r="Q239" s="9">
        <v>1</v>
      </c>
      <c r="R239" s="9"/>
      <c r="S239" s="9">
        <v>1</v>
      </c>
      <c r="T239" s="9"/>
      <c r="U239" s="9">
        <v>3</v>
      </c>
      <c r="V239" s="10">
        <v>443</v>
      </c>
      <c r="W239" s="10">
        <f t="shared" si="15"/>
        <v>1329</v>
      </c>
      <c r="X239" s="10">
        <f t="shared" si="18"/>
        <v>57.59</v>
      </c>
      <c r="Y239" s="10">
        <f t="shared" si="16"/>
        <v>172.77</v>
      </c>
      <c r="Z239" s="11">
        <f t="shared" si="19"/>
        <v>51.419642857142854</v>
      </c>
      <c r="AA239" s="11">
        <f t="shared" si="17"/>
        <v>154.25892857142856</v>
      </c>
    </row>
    <row r="240" spans="1:27" ht="212.1" customHeight="1" x14ac:dyDescent="0.45">
      <c r="A240" s="4"/>
      <c r="B240" s="4"/>
      <c r="C240" s="9" t="s">
        <v>422</v>
      </c>
      <c r="D240" s="9" t="s">
        <v>40</v>
      </c>
      <c r="E240" s="9" t="s">
        <v>53</v>
      </c>
      <c r="F240" s="9" t="s">
        <v>483</v>
      </c>
      <c r="G240" s="9" t="s">
        <v>62</v>
      </c>
      <c r="H240" s="9" t="s">
        <v>369</v>
      </c>
      <c r="I240" s="9" t="s">
        <v>96</v>
      </c>
      <c r="J240" s="9" t="s">
        <v>97</v>
      </c>
      <c r="K240" s="9" t="s">
        <v>47</v>
      </c>
      <c r="L240" s="9"/>
      <c r="M240" s="9"/>
      <c r="N240" s="9"/>
      <c r="O240" s="9"/>
      <c r="P240" s="9">
        <v>1</v>
      </c>
      <c r="Q240" s="9"/>
      <c r="R240" s="9">
        <v>2</v>
      </c>
      <c r="S240" s="9"/>
      <c r="T240" s="9">
        <v>1</v>
      </c>
      <c r="U240" s="9">
        <v>4</v>
      </c>
      <c r="V240" s="10">
        <v>405</v>
      </c>
      <c r="W240" s="10">
        <f t="shared" si="15"/>
        <v>1620</v>
      </c>
      <c r="X240" s="10">
        <f t="shared" si="18"/>
        <v>52.65</v>
      </c>
      <c r="Y240" s="10">
        <f t="shared" si="16"/>
        <v>210.6</v>
      </c>
      <c r="Z240" s="11">
        <f t="shared" si="19"/>
        <v>47.008928571428562</v>
      </c>
      <c r="AA240" s="11">
        <f t="shared" si="17"/>
        <v>188.03571428571425</v>
      </c>
    </row>
    <row r="241" spans="1:27" ht="212.1" customHeight="1" x14ac:dyDescent="0.45">
      <c r="A241" s="4" t="s">
        <v>86</v>
      </c>
      <c r="B241" s="4"/>
      <c r="C241" s="9" t="s">
        <v>422</v>
      </c>
      <c r="D241" s="9" t="s">
        <v>40</v>
      </c>
      <c r="E241" s="9" t="s">
        <v>53</v>
      </c>
      <c r="F241" s="9" t="s">
        <v>484</v>
      </c>
      <c r="G241" s="9" t="s">
        <v>485</v>
      </c>
      <c r="H241" s="9" t="s">
        <v>486</v>
      </c>
      <c r="I241" s="9" t="s">
        <v>56</v>
      </c>
      <c r="J241" s="9" t="s">
        <v>97</v>
      </c>
      <c r="K241" s="9" t="s">
        <v>47</v>
      </c>
      <c r="L241" s="9"/>
      <c r="M241" s="9"/>
      <c r="N241" s="9"/>
      <c r="O241" s="9"/>
      <c r="P241" s="9">
        <v>1</v>
      </c>
      <c r="Q241" s="9"/>
      <c r="R241" s="9"/>
      <c r="S241" s="9"/>
      <c r="T241" s="9"/>
      <c r="U241" s="9">
        <v>1</v>
      </c>
      <c r="V241" s="10">
        <v>405</v>
      </c>
      <c r="W241" s="10">
        <f t="shared" si="15"/>
        <v>405</v>
      </c>
      <c r="X241" s="10">
        <f t="shared" si="18"/>
        <v>52.65</v>
      </c>
      <c r="Y241" s="10">
        <f t="shared" si="16"/>
        <v>52.65</v>
      </c>
      <c r="Z241" s="11">
        <f t="shared" si="19"/>
        <v>47.008928571428562</v>
      </c>
      <c r="AA241" s="11">
        <f t="shared" si="17"/>
        <v>47.008928571428562</v>
      </c>
    </row>
    <row r="242" spans="1:27" ht="212.1" customHeight="1" x14ac:dyDescent="0.45">
      <c r="A242" s="4" t="s">
        <v>86</v>
      </c>
      <c r="B242" s="4"/>
      <c r="C242" s="9" t="s">
        <v>422</v>
      </c>
      <c r="D242" s="9" t="s">
        <v>40</v>
      </c>
      <c r="E242" s="9" t="s">
        <v>53</v>
      </c>
      <c r="F242" s="9" t="s">
        <v>487</v>
      </c>
      <c r="G242" s="9" t="s">
        <v>147</v>
      </c>
      <c r="H242" s="9" t="s">
        <v>488</v>
      </c>
      <c r="I242" s="9" t="s">
        <v>96</v>
      </c>
      <c r="J242" s="9" t="s">
        <v>97</v>
      </c>
      <c r="K242" s="9" t="s">
        <v>47</v>
      </c>
      <c r="L242" s="9"/>
      <c r="M242" s="9"/>
      <c r="N242" s="9"/>
      <c r="O242" s="9"/>
      <c r="P242" s="9"/>
      <c r="Q242" s="9">
        <v>1</v>
      </c>
      <c r="R242" s="9">
        <v>1</v>
      </c>
      <c r="S242" s="9"/>
      <c r="T242" s="9">
        <v>1</v>
      </c>
      <c r="U242" s="9">
        <v>3</v>
      </c>
      <c r="V242" s="10">
        <v>405</v>
      </c>
      <c r="W242" s="10">
        <f t="shared" si="15"/>
        <v>1215</v>
      </c>
      <c r="X242" s="10">
        <f t="shared" si="18"/>
        <v>52.65</v>
      </c>
      <c r="Y242" s="10">
        <f t="shared" si="16"/>
        <v>157.94999999999999</v>
      </c>
      <c r="Z242" s="11">
        <f t="shared" si="19"/>
        <v>47.008928571428562</v>
      </c>
      <c r="AA242" s="11">
        <f t="shared" si="17"/>
        <v>141.02678571428569</v>
      </c>
    </row>
    <row r="243" spans="1:27" ht="212.1" customHeight="1" x14ac:dyDescent="0.45">
      <c r="A243" s="4" t="s">
        <v>86</v>
      </c>
      <c r="B243" s="4"/>
      <c r="C243" s="9" t="s">
        <v>422</v>
      </c>
      <c r="D243" s="9" t="s">
        <v>40</v>
      </c>
      <c r="E243" s="9" t="s">
        <v>53</v>
      </c>
      <c r="F243" s="9" t="s">
        <v>489</v>
      </c>
      <c r="G243" s="9" t="s">
        <v>490</v>
      </c>
      <c r="H243" s="9" t="s">
        <v>491</v>
      </c>
      <c r="I243" s="9" t="s">
        <v>56</v>
      </c>
      <c r="J243" s="9" t="s">
        <v>97</v>
      </c>
      <c r="K243" s="9" t="s">
        <v>47</v>
      </c>
      <c r="L243" s="9"/>
      <c r="M243" s="9"/>
      <c r="N243" s="9"/>
      <c r="O243" s="9"/>
      <c r="P243" s="9"/>
      <c r="Q243" s="9"/>
      <c r="R243" s="9">
        <v>1</v>
      </c>
      <c r="S243" s="9"/>
      <c r="T243" s="9"/>
      <c r="U243" s="9">
        <v>1</v>
      </c>
      <c r="V243" s="10">
        <v>405</v>
      </c>
      <c r="W243" s="10">
        <f t="shared" si="15"/>
        <v>405</v>
      </c>
      <c r="X243" s="10">
        <f t="shared" si="18"/>
        <v>52.65</v>
      </c>
      <c r="Y243" s="10">
        <f t="shared" si="16"/>
        <v>52.65</v>
      </c>
      <c r="Z243" s="11">
        <f t="shared" si="19"/>
        <v>47.008928571428562</v>
      </c>
      <c r="AA243" s="11">
        <f t="shared" si="17"/>
        <v>47.008928571428562</v>
      </c>
    </row>
    <row r="244" spans="1:27" ht="212.1" customHeight="1" x14ac:dyDescent="0.45">
      <c r="A244" s="4" t="s">
        <v>86</v>
      </c>
      <c r="B244" s="4"/>
      <c r="C244" s="9" t="s">
        <v>422</v>
      </c>
      <c r="D244" s="9" t="s">
        <v>40</v>
      </c>
      <c r="E244" s="9" t="s">
        <v>53</v>
      </c>
      <c r="F244" s="9" t="s">
        <v>492</v>
      </c>
      <c r="G244" s="9" t="s">
        <v>490</v>
      </c>
      <c r="H244" s="9" t="s">
        <v>493</v>
      </c>
      <c r="I244" s="9" t="s">
        <v>96</v>
      </c>
      <c r="J244" s="9" t="s">
        <v>97</v>
      </c>
      <c r="K244" s="9" t="s">
        <v>47</v>
      </c>
      <c r="L244" s="9"/>
      <c r="M244" s="9"/>
      <c r="N244" s="9"/>
      <c r="O244" s="9"/>
      <c r="P244" s="9"/>
      <c r="Q244" s="9"/>
      <c r="R244" s="9"/>
      <c r="S244" s="9">
        <v>1</v>
      </c>
      <c r="T244" s="9">
        <v>1</v>
      </c>
      <c r="U244" s="9">
        <v>2</v>
      </c>
      <c r="V244" s="10">
        <v>405</v>
      </c>
      <c r="W244" s="10">
        <f t="shared" si="15"/>
        <v>810</v>
      </c>
      <c r="X244" s="10">
        <f t="shared" si="18"/>
        <v>52.65</v>
      </c>
      <c r="Y244" s="10">
        <f t="shared" si="16"/>
        <v>105.3</v>
      </c>
      <c r="Z244" s="11">
        <f t="shared" si="19"/>
        <v>47.008928571428562</v>
      </c>
      <c r="AA244" s="11">
        <f t="shared" si="17"/>
        <v>94.017857142857125</v>
      </c>
    </row>
    <row r="245" spans="1:27" ht="212.1" customHeight="1" x14ac:dyDescent="0.45">
      <c r="A245" s="4"/>
      <c r="B245" s="4"/>
      <c r="C245" s="9" t="s">
        <v>422</v>
      </c>
      <c r="D245" s="9" t="s">
        <v>40</v>
      </c>
      <c r="E245" s="9" t="s">
        <v>53</v>
      </c>
      <c r="F245" s="9" t="s">
        <v>494</v>
      </c>
      <c r="G245" s="9" t="s">
        <v>414</v>
      </c>
      <c r="H245" s="9" t="s">
        <v>495</v>
      </c>
      <c r="I245" s="9" t="s">
        <v>56</v>
      </c>
      <c r="J245" s="9" t="s">
        <v>97</v>
      </c>
      <c r="K245" s="9" t="s">
        <v>47</v>
      </c>
      <c r="L245" s="9"/>
      <c r="M245" s="9"/>
      <c r="N245" s="9"/>
      <c r="O245" s="9"/>
      <c r="P245" s="9"/>
      <c r="Q245" s="9">
        <v>1</v>
      </c>
      <c r="R245" s="9">
        <v>1</v>
      </c>
      <c r="S245" s="9">
        <v>1</v>
      </c>
      <c r="T245" s="9"/>
      <c r="U245" s="9">
        <v>3</v>
      </c>
      <c r="V245" s="10">
        <v>454</v>
      </c>
      <c r="W245" s="10">
        <f t="shared" si="15"/>
        <v>1362</v>
      </c>
      <c r="X245" s="10">
        <f t="shared" si="18"/>
        <v>59.02</v>
      </c>
      <c r="Y245" s="10">
        <f t="shared" si="16"/>
        <v>177.06</v>
      </c>
      <c r="Z245" s="11">
        <f t="shared" si="19"/>
        <v>52.696428571428569</v>
      </c>
      <c r="AA245" s="11">
        <f t="shared" si="17"/>
        <v>158.08928571428572</v>
      </c>
    </row>
    <row r="246" spans="1:27" s="3" customFormat="1" ht="33" customHeight="1" x14ac:dyDescent="0.4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>
        <f>SUM(U15:U245)</f>
        <v>661</v>
      </c>
      <c r="V246" s="6"/>
      <c r="W246" s="6">
        <f t="shared" ref="W246:AA246" si="20">SUM(W15:W245)</f>
        <v>419201.80000000005</v>
      </c>
      <c r="X246" s="6"/>
      <c r="Y246" s="6">
        <f t="shared" si="20"/>
        <v>54496.233999999968</v>
      </c>
      <c r="Z246" s="8"/>
      <c r="AA246" s="8">
        <f t="shared" si="20"/>
        <v>48657.351785714287</v>
      </c>
    </row>
  </sheetData>
  <sheetProtection sheet="1" objects="1" scenarios="1" selectLockedCells="1" selectUnlockedCells="1"/>
  <sortState xmlns:xlrd2="http://schemas.microsoft.com/office/spreadsheetml/2017/richdata2" ref="A15:U247">
    <sortCondition ref="C15:C247" customList="Women,Men"/>
    <sortCondition ref="H15:H247" customList="DOWN LONG HHODED COAT,DOWN JACKET"/>
  </sortState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6B532-9A24-4A0D-897C-A6EF87233A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9941BC-1A40-4D34-BFE1-AC89422E274A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534545f7-dfad-40dc-8880-0a5cc848d94b"/>
    <ds:schemaRef ds:uri="http://purl.org/dc/dcmitype/"/>
    <ds:schemaRef ds:uri="http://schemas.microsoft.com/office/infopath/2007/PartnerControls"/>
    <ds:schemaRef ds:uri="http://schemas.microsoft.com/office/2006/metadata/properties"/>
    <ds:schemaRef ds:uri="3287f65e-bd81-4ef8-9d4a-f770dbe35018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E40302D-0937-46F4-B3CB-08D5C9AEB7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2025-07-21T13:46:06Z</dcterms:created>
  <dcterms:modified xsi:type="dcterms:W3CDTF">2026-01-23T12:40:28Z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