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Bags &amp; Accessories\"/>
    </mc:Choice>
  </mc:AlternateContent>
  <xr:revisionPtr revIDLastSave="0" documentId="13_ncr:1_{18B1F3BD-66CA-475E-929C-F51841266F99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OFF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1" l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15" i="1"/>
  <c r="H49" i="1"/>
  <c r="J49" i="1" l="1"/>
  <c r="N48" i="1" l="1"/>
  <c r="N47" i="1"/>
  <c r="N46" i="1"/>
  <c r="N45" i="1"/>
  <c r="L44" i="1"/>
  <c r="L43" i="1"/>
  <c r="N42" i="1"/>
  <c r="N41" i="1"/>
  <c r="L40" i="1"/>
  <c r="L39" i="1"/>
  <c r="N38" i="1"/>
  <c r="N37" i="1"/>
  <c r="N28" i="1"/>
  <c r="N27" i="1"/>
  <c r="N26" i="1"/>
  <c r="N25" i="1"/>
  <c r="N24" i="1"/>
  <c r="N23" i="1"/>
  <c r="L22" i="1"/>
  <c r="N21" i="1"/>
  <c r="N20" i="1"/>
  <c r="L19" i="1"/>
  <c r="N18" i="1"/>
  <c r="N17" i="1"/>
  <c r="N16" i="1"/>
  <c r="L35" i="1"/>
  <c r="L36" i="1"/>
  <c r="L34" i="1"/>
  <c r="L30" i="1"/>
  <c r="L31" i="1"/>
  <c r="L32" i="1"/>
  <c r="L33" i="1"/>
  <c r="N15" i="1" l="1"/>
  <c r="N44" i="1"/>
  <c r="L47" i="1"/>
  <c r="L45" i="1"/>
  <c r="L46" i="1"/>
  <c r="L48" i="1"/>
  <c r="L38" i="1"/>
  <c r="L42" i="1"/>
  <c r="N40" i="1"/>
  <c r="L37" i="1"/>
  <c r="L41" i="1"/>
  <c r="N39" i="1"/>
  <c r="N43" i="1"/>
  <c r="L15" i="1"/>
  <c r="L24" i="1"/>
  <c r="N19" i="1"/>
  <c r="L16" i="1"/>
  <c r="L18" i="1"/>
  <c r="L20" i="1"/>
  <c r="L21" i="1"/>
  <c r="L23" i="1"/>
  <c r="L25" i="1"/>
  <c r="L27" i="1"/>
  <c r="L26" i="1"/>
  <c r="N22" i="1"/>
  <c r="L17" i="1"/>
  <c r="L28" i="1"/>
  <c r="N36" i="1"/>
  <c r="N35" i="1"/>
  <c r="N33" i="1"/>
  <c r="N32" i="1"/>
  <c r="N31" i="1"/>
  <c r="N34" i="1"/>
  <c r="N30" i="1"/>
  <c r="N29" i="1"/>
  <c r="L29" i="1"/>
  <c r="L49" i="1" l="1"/>
  <c r="N49" i="1"/>
</calcChain>
</file>

<file path=xl/sharedStrings.xml><?xml version="1.0" encoding="utf-8"?>
<sst xmlns="http://schemas.openxmlformats.org/spreadsheetml/2006/main" count="229" uniqueCount="78">
  <si>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</si>
  <si>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</si>
  <si>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</si>
  <si>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</si>
  <si>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</si>
  <si>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</si>
  <si>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</si>
  <si>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</si>
  <si>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</si>
  <si>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</si>
  <si>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</si>
  <si>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</si>
  <si>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Picture</t>
  </si>
  <si>
    <t>BRAND</t>
  </si>
  <si>
    <t xml:space="preserve">Articolo </t>
  </si>
  <si>
    <t>Descrizione</t>
  </si>
  <si>
    <t xml:space="preserve">Col. </t>
  </si>
  <si>
    <t xml:space="preserve">MEAUREMENTS </t>
  </si>
  <si>
    <t>COMPOSIZIONE</t>
  </si>
  <si>
    <t>QTY</t>
  </si>
  <si>
    <t>RRP €</t>
  </si>
  <si>
    <t>RRP TOT €</t>
  </si>
  <si>
    <t>COST €</t>
  </si>
  <si>
    <t>COST TOTAL €</t>
  </si>
  <si>
    <t>COST £</t>
  </si>
  <si>
    <t>COST TOT £</t>
  </si>
  <si>
    <t>JACQUEMUS</t>
  </si>
  <si>
    <t>Il Chiquito homme</t>
  </si>
  <si>
    <t>BAG</t>
  </si>
  <si>
    <t>BLACK </t>
  </si>
  <si>
    <t>12x9 cm </t>
  </si>
  <si>
    <t>100%
Cowskin</t>
  </si>
  <si>
    <t>Le Chiquito Moyen</t>
  </si>
  <si>
    <t>BLACK GOLD </t>
  </si>
  <si>
    <t xml:space="preserve">18 x 13,5 cm </t>
  </si>
  <si>
    <t>100% Leather</t>
  </si>
  <si>
    <t>Le grand Bambino</t>
  </si>
  <si>
    <t>BLACK/GOLD </t>
  </si>
  <si>
    <t>23,5 x 13 cm</t>
  </si>
  <si>
    <t>BLACK / SILVER</t>
  </si>
  <si>
    <t>BLACK/COCCO</t>
  </si>
  <si>
    <t>Le Bambino Long</t>
  </si>
  <si>
    <t>BLACK</t>
  </si>
  <si>
    <t>28 x 13,5</t>
  </si>
  <si>
    <t>LE Bambino</t>
  </si>
  <si>
    <t>17,5 x 9 cm</t>
  </si>
  <si>
    <t>BLACK/GOLD La croiciere</t>
  </si>
  <si>
    <t>WHITE</t>
  </si>
  <si>
    <t>Le Bambino</t>
  </si>
  <si>
    <t>100% Cowskin</t>
  </si>
  <si>
    <t>Le Grand Bambino</t>
  </si>
  <si>
    <t>IVORY LA CROICIERE</t>
  </si>
  <si>
    <t>23,5 x 13cm</t>
  </si>
  <si>
    <t>IVORY COCCO</t>
  </si>
  <si>
    <t>Le Bambinou Petit</t>
  </si>
  <si>
    <t>LIGHT GRIEGE</t>
  </si>
  <si>
    <t>DARK GRIEGE</t>
  </si>
  <si>
    <t>DARK NAVY</t>
  </si>
  <si>
    <t>PALE BLUE</t>
  </si>
  <si>
    <t>DARK LIGHT BLUE</t>
  </si>
  <si>
    <t>Borsa Ovalo</t>
  </si>
  <si>
    <t>BEIGE COCCO</t>
  </si>
  <si>
    <t>49 cm x
25,5 cm x
10,5 cm</t>
  </si>
  <si>
    <t>DARK BROWN</t>
  </si>
  <si>
    <t>BROWN COCCO</t>
  </si>
  <si>
    <t>DARK BROWN COCCO</t>
  </si>
  <si>
    <t>MIDNIGHT BROWN</t>
  </si>
  <si>
    <t>LIGHT BROWN2</t>
  </si>
  <si>
    <t>LIGHT BROWN</t>
  </si>
  <si>
    <t>BROWN</t>
  </si>
  <si>
    <t>GREEN KHAKI</t>
  </si>
  <si>
    <t>KHAKI</t>
  </si>
  <si>
    <t xml:space="preserve">12x9 cm </t>
  </si>
  <si>
    <t>GREEN</t>
  </si>
  <si>
    <t>TERRACOTTA</t>
  </si>
  <si>
    <t>RED</t>
  </si>
  <si>
    <t>RED LA
CROICIERE</t>
  </si>
  <si>
    <t>NEON PINK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</si>
</sst>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color theme="1"/>
      <name val="Helvetica"/>
      <family val="2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/>
    <xf numFmtId="9" fontId="0" fillId="0" borderId="0" xfId="0" applyNumberForma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8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472857</xdr:colOff>
      <xdr:row>14</xdr:row>
      <xdr:rowOff>284239</xdr:rowOff>
    </xdr:from>
    <xdr:ext cx="647536" cy="990349"/>
    <xdr:pic>
      <xdr:nvPicPr>
        <xdr:cNvPr id="69" name="image2.png">
          <a:extLst>
            <a:ext uri="{FF2B5EF4-FFF2-40B4-BE49-F238E27FC236}">
              <a16:creationId xmlns:a16="http://schemas.microsoft.com/office/drawing/2014/main" id="{FD09DDED-488F-6B48-A13E-61865A9F0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857" y="4517572"/>
          <a:ext cx="647536" cy="990349"/>
        </a:xfrm>
        <a:prstGeom prst="rect">
          <a:avLst/>
        </a:prstGeom>
      </xdr:spPr>
    </xdr:pic>
    <xdr:clientData/>
  </xdr:oneCellAnchor>
  <xdr:oneCellAnchor>
    <xdr:from>
      <xdr:col>0</xdr:col>
      <xdr:colOff>360803</xdr:colOff>
      <xdr:row>15</xdr:row>
      <xdr:rowOff>123963</xdr:rowOff>
    </xdr:from>
    <xdr:ext cx="790375" cy="1199846"/>
    <xdr:pic>
      <xdr:nvPicPr>
        <xdr:cNvPr id="70" name="image3.jpeg">
          <a:extLst>
            <a:ext uri="{FF2B5EF4-FFF2-40B4-BE49-F238E27FC236}">
              <a16:creationId xmlns:a16="http://schemas.microsoft.com/office/drawing/2014/main" id="{83E67764-B739-2F49-9C8E-1617F609D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803" y="5838963"/>
          <a:ext cx="790375" cy="1199846"/>
        </a:xfrm>
        <a:prstGeom prst="rect">
          <a:avLst/>
        </a:prstGeom>
      </xdr:spPr>
    </xdr:pic>
    <xdr:clientData/>
  </xdr:oneCellAnchor>
  <xdr:oneCellAnchor>
    <xdr:from>
      <xdr:col>0</xdr:col>
      <xdr:colOff>95992</xdr:colOff>
      <xdr:row>16</xdr:row>
      <xdr:rowOff>193548</xdr:rowOff>
    </xdr:from>
    <xdr:ext cx="1371253" cy="1066530"/>
    <xdr:pic>
      <xdr:nvPicPr>
        <xdr:cNvPr id="71" name="image4.jpeg">
          <a:extLst>
            <a:ext uri="{FF2B5EF4-FFF2-40B4-BE49-F238E27FC236}">
              <a16:creationId xmlns:a16="http://schemas.microsoft.com/office/drawing/2014/main" id="{F0515B9D-0079-2B40-BF8C-735545C70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92" y="7251119"/>
          <a:ext cx="1371253" cy="1066530"/>
        </a:xfrm>
        <a:prstGeom prst="rect">
          <a:avLst/>
        </a:prstGeom>
      </xdr:spPr>
    </xdr:pic>
    <xdr:clientData/>
  </xdr:oneCellAnchor>
  <xdr:oneCellAnchor>
    <xdr:from>
      <xdr:col>0</xdr:col>
      <xdr:colOff>121017</xdr:colOff>
      <xdr:row>18</xdr:row>
      <xdr:rowOff>130187</xdr:rowOff>
    </xdr:from>
    <xdr:ext cx="1361730" cy="952258"/>
    <xdr:pic>
      <xdr:nvPicPr>
        <xdr:cNvPr id="72" name="image5.png">
          <a:extLst>
            <a:ext uri="{FF2B5EF4-FFF2-40B4-BE49-F238E27FC236}">
              <a16:creationId xmlns:a16="http://schemas.microsoft.com/office/drawing/2014/main" id="{7E0A07D6-B0E5-4946-A8BF-1D3DCE0AC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017" y="10163187"/>
          <a:ext cx="1361730" cy="952258"/>
        </a:xfrm>
        <a:prstGeom prst="rect">
          <a:avLst/>
        </a:prstGeom>
      </xdr:spPr>
    </xdr:pic>
    <xdr:clientData/>
  </xdr:oneCellAnchor>
  <xdr:oneCellAnchor>
    <xdr:from>
      <xdr:col>0</xdr:col>
      <xdr:colOff>174417</xdr:colOff>
      <xdr:row>19</xdr:row>
      <xdr:rowOff>328563</xdr:rowOff>
    </xdr:from>
    <xdr:ext cx="1247459" cy="1085575"/>
    <xdr:pic>
      <xdr:nvPicPr>
        <xdr:cNvPr id="73" name="image6.jpeg">
          <a:extLst>
            <a:ext uri="{FF2B5EF4-FFF2-40B4-BE49-F238E27FC236}">
              <a16:creationId xmlns:a16="http://schemas.microsoft.com/office/drawing/2014/main" id="{207B0A35-574B-7E44-B2AC-154B8B18A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17" y="11970230"/>
          <a:ext cx="1247459" cy="1085575"/>
        </a:xfrm>
        <a:prstGeom prst="rect">
          <a:avLst/>
        </a:prstGeom>
      </xdr:spPr>
    </xdr:pic>
    <xdr:clientData/>
  </xdr:oneCellAnchor>
  <xdr:oneCellAnchor>
    <xdr:from>
      <xdr:col>0</xdr:col>
      <xdr:colOff>268565</xdr:colOff>
      <xdr:row>20</xdr:row>
      <xdr:rowOff>309427</xdr:rowOff>
    </xdr:from>
    <xdr:ext cx="1085575" cy="837987"/>
    <xdr:pic>
      <xdr:nvPicPr>
        <xdr:cNvPr id="74" name="image7.png">
          <a:extLst>
            <a:ext uri="{FF2B5EF4-FFF2-40B4-BE49-F238E27FC236}">
              <a16:creationId xmlns:a16="http://schemas.microsoft.com/office/drawing/2014/main" id="{A49E8AC1-9750-F94C-A093-03D8C7E8B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565" y="14914427"/>
          <a:ext cx="1085575" cy="837987"/>
        </a:xfrm>
        <a:prstGeom prst="rect">
          <a:avLst/>
        </a:prstGeom>
      </xdr:spPr>
    </xdr:pic>
    <xdr:clientData/>
  </xdr:oneCellAnchor>
  <xdr:oneCellAnchor>
    <xdr:from>
      <xdr:col>0</xdr:col>
      <xdr:colOff>21558</xdr:colOff>
      <xdr:row>17</xdr:row>
      <xdr:rowOff>108232</xdr:rowOff>
    </xdr:from>
    <xdr:ext cx="1409343" cy="1028439"/>
    <xdr:pic>
      <xdr:nvPicPr>
        <xdr:cNvPr id="75" name="image8.png">
          <a:extLst>
            <a:ext uri="{FF2B5EF4-FFF2-40B4-BE49-F238E27FC236}">
              <a16:creationId xmlns:a16="http://schemas.microsoft.com/office/drawing/2014/main" id="{31A83294-29A4-774B-82A5-5673D023C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58" y="8653518"/>
          <a:ext cx="1409343" cy="1028439"/>
        </a:xfrm>
        <a:prstGeom prst="rect">
          <a:avLst/>
        </a:prstGeom>
      </xdr:spPr>
    </xdr:pic>
    <xdr:clientData/>
  </xdr:oneCellAnchor>
  <xdr:oneCellAnchor>
    <xdr:from>
      <xdr:col>0</xdr:col>
      <xdr:colOff>159591</xdr:colOff>
      <xdr:row>21</xdr:row>
      <xdr:rowOff>306595</xdr:rowOff>
    </xdr:from>
    <xdr:ext cx="1247459" cy="904645"/>
    <xdr:pic>
      <xdr:nvPicPr>
        <xdr:cNvPr id="76" name="image9.png">
          <a:extLst>
            <a:ext uri="{FF2B5EF4-FFF2-40B4-BE49-F238E27FC236}">
              <a16:creationId xmlns:a16="http://schemas.microsoft.com/office/drawing/2014/main" id="{7060CCE1-3DFB-A04F-AB69-74CB529A9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591" y="16393262"/>
          <a:ext cx="1247459" cy="904645"/>
        </a:xfrm>
        <a:prstGeom prst="rect">
          <a:avLst/>
        </a:prstGeom>
      </xdr:spPr>
    </xdr:pic>
    <xdr:clientData/>
  </xdr:oneCellAnchor>
  <xdr:oneCellAnchor>
    <xdr:from>
      <xdr:col>0</xdr:col>
      <xdr:colOff>219246</xdr:colOff>
      <xdr:row>23</xdr:row>
      <xdr:rowOff>18266</xdr:rowOff>
    </xdr:from>
    <xdr:ext cx="1295072" cy="1114143"/>
    <xdr:pic>
      <xdr:nvPicPr>
        <xdr:cNvPr id="77" name="image10.png">
          <a:extLst>
            <a:ext uri="{FF2B5EF4-FFF2-40B4-BE49-F238E27FC236}">
              <a16:creationId xmlns:a16="http://schemas.microsoft.com/office/drawing/2014/main" id="{9C984A06-5631-9C44-82B9-7623B0996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246" y="19068266"/>
          <a:ext cx="1295072" cy="1114143"/>
        </a:xfrm>
        <a:prstGeom prst="rect">
          <a:avLst/>
        </a:prstGeom>
      </xdr:spPr>
    </xdr:pic>
    <xdr:clientData/>
  </xdr:oneCellAnchor>
  <xdr:oneCellAnchor>
    <xdr:from>
      <xdr:col>0</xdr:col>
      <xdr:colOff>330529</xdr:colOff>
      <xdr:row>22</xdr:row>
      <xdr:rowOff>172399</xdr:rowOff>
    </xdr:from>
    <xdr:ext cx="761807" cy="1104620"/>
    <xdr:pic>
      <xdr:nvPicPr>
        <xdr:cNvPr id="78" name="image11.png">
          <a:extLst>
            <a:ext uri="{FF2B5EF4-FFF2-40B4-BE49-F238E27FC236}">
              <a16:creationId xmlns:a16="http://schemas.microsoft.com/office/drawing/2014/main" id="{B21E46A4-CBAB-A142-A23D-D18907473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529" y="17740732"/>
          <a:ext cx="761807" cy="1104620"/>
        </a:xfrm>
        <a:prstGeom prst="rect">
          <a:avLst/>
        </a:prstGeom>
      </xdr:spPr>
    </xdr:pic>
    <xdr:clientData/>
  </xdr:oneCellAnchor>
  <xdr:oneCellAnchor>
    <xdr:from>
      <xdr:col>0</xdr:col>
      <xdr:colOff>191327</xdr:colOff>
      <xdr:row>24</xdr:row>
      <xdr:rowOff>65669</xdr:rowOff>
    </xdr:from>
    <xdr:ext cx="1114142" cy="857033"/>
    <xdr:pic>
      <xdr:nvPicPr>
        <xdr:cNvPr id="79" name="image12.png">
          <a:extLst>
            <a:ext uri="{FF2B5EF4-FFF2-40B4-BE49-F238E27FC236}">
              <a16:creationId xmlns:a16="http://schemas.microsoft.com/office/drawing/2014/main" id="{6E3C173E-F170-7744-B215-897597499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327" y="20597336"/>
          <a:ext cx="1114142" cy="857033"/>
        </a:xfrm>
        <a:prstGeom prst="rect">
          <a:avLst/>
        </a:prstGeom>
      </xdr:spPr>
    </xdr:pic>
    <xdr:clientData/>
  </xdr:oneCellAnchor>
  <xdr:oneCellAnchor>
    <xdr:from>
      <xdr:col>0</xdr:col>
      <xdr:colOff>124404</xdr:colOff>
      <xdr:row>26</xdr:row>
      <xdr:rowOff>201038</xdr:rowOff>
    </xdr:from>
    <xdr:ext cx="1371253" cy="1066529"/>
    <xdr:pic>
      <xdr:nvPicPr>
        <xdr:cNvPr id="80" name="image13.png">
          <a:extLst>
            <a:ext uri="{FF2B5EF4-FFF2-40B4-BE49-F238E27FC236}">
              <a16:creationId xmlns:a16="http://schemas.microsoft.com/office/drawing/2014/main" id="{B20AFE9C-3715-EB45-921D-CC5A629CA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404" y="23696038"/>
          <a:ext cx="1371253" cy="1066529"/>
        </a:xfrm>
        <a:prstGeom prst="rect">
          <a:avLst/>
        </a:prstGeom>
      </xdr:spPr>
    </xdr:pic>
    <xdr:clientData/>
  </xdr:oneCellAnchor>
  <xdr:oneCellAnchor>
    <xdr:from>
      <xdr:col>0</xdr:col>
      <xdr:colOff>186876</xdr:colOff>
      <xdr:row>27</xdr:row>
      <xdr:rowOff>171478</xdr:rowOff>
    </xdr:from>
    <xdr:ext cx="1085575" cy="1295072"/>
    <xdr:pic>
      <xdr:nvPicPr>
        <xdr:cNvPr id="81" name="image14.png">
          <a:extLst>
            <a:ext uri="{FF2B5EF4-FFF2-40B4-BE49-F238E27FC236}">
              <a16:creationId xmlns:a16="http://schemas.microsoft.com/office/drawing/2014/main" id="{5123355B-9F3C-E042-8E48-3CD384064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876" y="25148145"/>
          <a:ext cx="1085575" cy="1295072"/>
        </a:xfrm>
        <a:prstGeom prst="rect">
          <a:avLst/>
        </a:prstGeom>
      </xdr:spPr>
    </xdr:pic>
    <xdr:clientData/>
  </xdr:oneCellAnchor>
  <xdr:oneCellAnchor>
    <xdr:from>
      <xdr:col>0</xdr:col>
      <xdr:colOff>271639</xdr:colOff>
      <xdr:row>28</xdr:row>
      <xdr:rowOff>217090</xdr:rowOff>
    </xdr:from>
    <xdr:ext cx="1323640" cy="990349"/>
    <xdr:pic>
      <xdr:nvPicPr>
        <xdr:cNvPr id="83" name="image16.png">
          <a:extLst>
            <a:ext uri="{FF2B5EF4-FFF2-40B4-BE49-F238E27FC236}">
              <a16:creationId xmlns:a16="http://schemas.microsoft.com/office/drawing/2014/main" id="{2B96C7ED-E361-2A46-80A9-CB8EC073D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639" y="28157090"/>
          <a:ext cx="1323640" cy="99034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</xdr:row>
      <xdr:rowOff>341205</xdr:rowOff>
    </xdr:from>
    <xdr:ext cx="1361730" cy="866555"/>
    <xdr:pic>
      <xdr:nvPicPr>
        <xdr:cNvPr id="84" name="image17.png">
          <a:extLst>
            <a:ext uri="{FF2B5EF4-FFF2-40B4-BE49-F238E27FC236}">
              <a16:creationId xmlns:a16="http://schemas.microsoft.com/office/drawing/2014/main" id="{BE793A6D-4707-374D-9522-342D51B50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762872"/>
          <a:ext cx="1361730" cy="866555"/>
        </a:xfrm>
        <a:prstGeom prst="rect">
          <a:avLst/>
        </a:prstGeom>
      </xdr:spPr>
    </xdr:pic>
    <xdr:clientData/>
  </xdr:oneCellAnchor>
  <xdr:oneCellAnchor>
    <xdr:from>
      <xdr:col>0</xdr:col>
      <xdr:colOff>173375</xdr:colOff>
      <xdr:row>25</xdr:row>
      <xdr:rowOff>116700</xdr:rowOff>
    </xdr:from>
    <xdr:ext cx="1390298" cy="1047485"/>
    <xdr:pic>
      <xdr:nvPicPr>
        <xdr:cNvPr id="85" name="image18.png">
          <a:extLst>
            <a:ext uri="{FF2B5EF4-FFF2-40B4-BE49-F238E27FC236}">
              <a16:creationId xmlns:a16="http://schemas.microsoft.com/office/drawing/2014/main" id="{09A3B4CC-BACC-044B-A4A4-54D650543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75" y="22130033"/>
          <a:ext cx="1390298" cy="1047485"/>
        </a:xfrm>
        <a:prstGeom prst="rect">
          <a:avLst/>
        </a:prstGeom>
      </xdr:spPr>
    </xdr:pic>
    <xdr:clientData/>
  </xdr:oneCellAnchor>
  <xdr:oneCellAnchor>
    <xdr:from>
      <xdr:col>0</xdr:col>
      <xdr:colOff>149687</xdr:colOff>
      <xdr:row>31</xdr:row>
      <xdr:rowOff>154120</xdr:rowOff>
    </xdr:from>
    <xdr:ext cx="1333162" cy="961781"/>
    <xdr:pic>
      <xdr:nvPicPr>
        <xdr:cNvPr id="87" name="image21.png">
          <a:extLst>
            <a:ext uri="{FF2B5EF4-FFF2-40B4-BE49-F238E27FC236}">
              <a16:creationId xmlns:a16="http://schemas.microsoft.com/office/drawing/2014/main" id="{1A0C2E80-5B38-DB45-9741-A833B2AE9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87" y="34020787"/>
          <a:ext cx="1333162" cy="961781"/>
        </a:xfrm>
        <a:prstGeom prst="rect">
          <a:avLst/>
        </a:prstGeom>
      </xdr:spPr>
    </xdr:pic>
    <xdr:clientData/>
  </xdr:oneCellAnchor>
  <xdr:oneCellAnchor>
    <xdr:from>
      <xdr:col>0</xdr:col>
      <xdr:colOff>222231</xdr:colOff>
      <xdr:row>32</xdr:row>
      <xdr:rowOff>146883</xdr:rowOff>
    </xdr:from>
    <xdr:ext cx="1410086" cy="953753"/>
    <xdr:pic>
      <xdr:nvPicPr>
        <xdr:cNvPr id="89" name="image23.png">
          <a:extLst>
            <a:ext uri="{FF2B5EF4-FFF2-40B4-BE49-F238E27FC236}">
              <a16:creationId xmlns:a16="http://schemas.microsoft.com/office/drawing/2014/main" id="{EEFFDFD4-F87F-8B4F-886B-F96727EA7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31" y="36976883"/>
          <a:ext cx="1410086" cy="953753"/>
        </a:xfrm>
        <a:prstGeom prst="rect">
          <a:avLst/>
        </a:prstGeom>
      </xdr:spPr>
    </xdr:pic>
    <xdr:clientData/>
  </xdr:oneCellAnchor>
  <xdr:oneCellAnchor>
    <xdr:from>
      <xdr:col>0</xdr:col>
      <xdr:colOff>241366</xdr:colOff>
      <xdr:row>32</xdr:row>
      <xdr:rowOff>1463199</xdr:rowOff>
    </xdr:from>
    <xdr:ext cx="1217599" cy="1276027"/>
    <xdr:pic>
      <xdr:nvPicPr>
        <xdr:cNvPr id="90" name="image24.png">
          <a:extLst>
            <a:ext uri="{FF2B5EF4-FFF2-40B4-BE49-F238E27FC236}">
              <a16:creationId xmlns:a16="http://schemas.microsoft.com/office/drawing/2014/main" id="{1587A3A5-08B2-A64D-9D01-328ED08C5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66" y="38293199"/>
          <a:ext cx="1217599" cy="1276027"/>
        </a:xfrm>
        <a:prstGeom prst="rect">
          <a:avLst/>
        </a:prstGeom>
      </xdr:spPr>
    </xdr:pic>
    <xdr:clientData/>
  </xdr:oneCellAnchor>
  <xdr:oneCellAnchor>
    <xdr:from>
      <xdr:col>0</xdr:col>
      <xdr:colOff>254885</xdr:colOff>
      <xdr:row>30</xdr:row>
      <xdr:rowOff>204381</xdr:rowOff>
    </xdr:from>
    <xdr:ext cx="1314117" cy="923691"/>
    <xdr:pic>
      <xdr:nvPicPr>
        <xdr:cNvPr id="91" name="image25.png">
          <a:extLst>
            <a:ext uri="{FF2B5EF4-FFF2-40B4-BE49-F238E27FC236}">
              <a16:creationId xmlns:a16="http://schemas.microsoft.com/office/drawing/2014/main" id="{10DD5B84-C5CC-4F47-A5E6-82A161679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885" y="31107714"/>
          <a:ext cx="1314117" cy="923691"/>
        </a:xfrm>
        <a:prstGeom prst="rect">
          <a:avLst/>
        </a:prstGeom>
      </xdr:spPr>
    </xdr:pic>
    <xdr:clientData/>
  </xdr:oneCellAnchor>
  <xdr:oneCellAnchor>
    <xdr:from>
      <xdr:col>0</xdr:col>
      <xdr:colOff>268982</xdr:colOff>
      <xdr:row>34</xdr:row>
      <xdr:rowOff>481210</xdr:rowOff>
    </xdr:from>
    <xdr:ext cx="1276027" cy="666581"/>
    <xdr:pic>
      <xdr:nvPicPr>
        <xdr:cNvPr id="92" name="image26.png">
          <a:extLst>
            <a:ext uri="{FF2B5EF4-FFF2-40B4-BE49-F238E27FC236}">
              <a16:creationId xmlns:a16="http://schemas.microsoft.com/office/drawing/2014/main" id="{754A9DFB-EF77-1C4F-AE6D-E8714E9C6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82" y="40274543"/>
          <a:ext cx="1276027" cy="666581"/>
        </a:xfrm>
        <a:prstGeom prst="rect">
          <a:avLst/>
        </a:prstGeom>
      </xdr:spPr>
    </xdr:pic>
    <xdr:clientData/>
  </xdr:oneCellAnchor>
  <xdr:oneCellAnchor>
    <xdr:from>
      <xdr:col>0</xdr:col>
      <xdr:colOff>180571</xdr:colOff>
      <xdr:row>37</xdr:row>
      <xdr:rowOff>299092</xdr:rowOff>
    </xdr:from>
    <xdr:ext cx="1342685" cy="971304"/>
    <xdr:pic>
      <xdr:nvPicPr>
        <xdr:cNvPr id="94" name="image28.png">
          <a:extLst>
            <a:ext uri="{FF2B5EF4-FFF2-40B4-BE49-F238E27FC236}">
              <a16:creationId xmlns:a16="http://schemas.microsoft.com/office/drawing/2014/main" id="{A2A92687-40E3-1344-814C-66DE7599E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71" y="46019092"/>
          <a:ext cx="1342685" cy="971304"/>
        </a:xfrm>
        <a:prstGeom prst="rect">
          <a:avLst/>
        </a:prstGeom>
      </xdr:spPr>
    </xdr:pic>
    <xdr:clientData/>
  </xdr:oneCellAnchor>
  <xdr:oneCellAnchor>
    <xdr:from>
      <xdr:col>0</xdr:col>
      <xdr:colOff>84259</xdr:colOff>
      <xdr:row>36</xdr:row>
      <xdr:rowOff>282954</xdr:rowOff>
    </xdr:from>
    <xdr:ext cx="1266504" cy="971304"/>
    <xdr:pic>
      <xdr:nvPicPr>
        <xdr:cNvPr id="95" name="image29.png">
          <a:extLst>
            <a:ext uri="{FF2B5EF4-FFF2-40B4-BE49-F238E27FC236}">
              <a16:creationId xmlns:a16="http://schemas.microsoft.com/office/drawing/2014/main" id="{4AC4977C-073B-4C46-8673-EF4624C4E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59" y="44521287"/>
          <a:ext cx="1266504" cy="971304"/>
        </a:xfrm>
        <a:prstGeom prst="rect">
          <a:avLst/>
        </a:prstGeom>
      </xdr:spPr>
    </xdr:pic>
    <xdr:clientData/>
  </xdr:oneCellAnchor>
  <xdr:oneCellAnchor>
    <xdr:from>
      <xdr:col>0</xdr:col>
      <xdr:colOff>118149</xdr:colOff>
      <xdr:row>38</xdr:row>
      <xdr:rowOff>214554</xdr:rowOff>
    </xdr:from>
    <xdr:ext cx="1342685" cy="942736"/>
    <xdr:pic>
      <xdr:nvPicPr>
        <xdr:cNvPr id="97" name="image31.png">
          <a:extLst>
            <a:ext uri="{FF2B5EF4-FFF2-40B4-BE49-F238E27FC236}">
              <a16:creationId xmlns:a16="http://schemas.microsoft.com/office/drawing/2014/main" id="{9E481A4F-C911-EB49-9A13-0CD8E1281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49" y="38733654"/>
          <a:ext cx="1342685" cy="942736"/>
        </a:xfrm>
        <a:prstGeom prst="rect">
          <a:avLst/>
        </a:prstGeom>
      </xdr:spPr>
    </xdr:pic>
    <xdr:clientData/>
  </xdr:oneCellAnchor>
  <xdr:oneCellAnchor>
    <xdr:from>
      <xdr:col>0</xdr:col>
      <xdr:colOff>67446</xdr:colOff>
      <xdr:row>35</xdr:row>
      <xdr:rowOff>254862</xdr:rowOff>
    </xdr:from>
    <xdr:ext cx="1342685" cy="980826"/>
    <xdr:pic>
      <xdr:nvPicPr>
        <xdr:cNvPr id="98" name="image32.png">
          <a:extLst>
            <a:ext uri="{FF2B5EF4-FFF2-40B4-BE49-F238E27FC236}">
              <a16:creationId xmlns:a16="http://schemas.microsoft.com/office/drawing/2014/main" id="{9AE7FC53-64FB-634B-A7DC-8D61917DA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46" y="43011529"/>
          <a:ext cx="1342685" cy="980826"/>
        </a:xfrm>
        <a:prstGeom prst="rect">
          <a:avLst/>
        </a:prstGeom>
      </xdr:spPr>
    </xdr:pic>
    <xdr:clientData/>
  </xdr:oneCellAnchor>
  <xdr:oneCellAnchor>
    <xdr:from>
      <xdr:col>0</xdr:col>
      <xdr:colOff>249120</xdr:colOff>
      <xdr:row>42</xdr:row>
      <xdr:rowOff>240891</xdr:rowOff>
    </xdr:from>
    <xdr:ext cx="704671" cy="1018916"/>
    <xdr:pic>
      <xdr:nvPicPr>
        <xdr:cNvPr id="102" name="image36.png">
          <a:extLst>
            <a:ext uri="{FF2B5EF4-FFF2-40B4-BE49-F238E27FC236}">
              <a16:creationId xmlns:a16="http://schemas.microsoft.com/office/drawing/2014/main" id="{9ECD73BF-AF57-5246-9EA2-CC275CE36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120" y="59295891"/>
          <a:ext cx="704671" cy="1018916"/>
        </a:xfrm>
        <a:prstGeom prst="rect">
          <a:avLst/>
        </a:prstGeom>
      </xdr:spPr>
    </xdr:pic>
    <xdr:clientData/>
  </xdr:oneCellAnchor>
  <xdr:oneCellAnchor>
    <xdr:from>
      <xdr:col>0</xdr:col>
      <xdr:colOff>75912</xdr:colOff>
      <xdr:row>41</xdr:row>
      <xdr:rowOff>287185</xdr:rowOff>
    </xdr:from>
    <xdr:ext cx="1295072" cy="961781"/>
    <xdr:pic>
      <xdr:nvPicPr>
        <xdr:cNvPr id="103" name="image37.png">
          <a:extLst>
            <a:ext uri="{FF2B5EF4-FFF2-40B4-BE49-F238E27FC236}">
              <a16:creationId xmlns:a16="http://schemas.microsoft.com/office/drawing/2014/main" id="{C1CA4D93-EC9D-B545-98A4-ADFE3A275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12" y="57860518"/>
          <a:ext cx="1295072" cy="961781"/>
        </a:xfrm>
        <a:prstGeom prst="rect">
          <a:avLst/>
        </a:prstGeom>
      </xdr:spPr>
    </xdr:pic>
    <xdr:clientData/>
  </xdr:oneCellAnchor>
  <xdr:oneCellAnchor>
    <xdr:from>
      <xdr:col>0</xdr:col>
      <xdr:colOff>177187</xdr:colOff>
      <xdr:row>43</xdr:row>
      <xdr:rowOff>254616</xdr:rowOff>
    </xdr:from>
    <xdr:ext cx="1123665" cy="914168"/>
    <xdr:pic>
      <xdr:nvPicPr>
        <xdr:cNvPr id="104" name="image38.jpeg">
          <a:extLst>
            <a:ext uri="{FF2B5EF4-FFF2-40B4-BE49-F238E27FC236}">
              <a16:creationId xmlns:a16="http://schemas.microsoft.com/office/drawing/2014/main" id="{964A6495-EF1D-B74D-9084-0FAC086D7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87" y="60791283"/>
          <a:ext cx="1123665" cy="914168"/>
        </a:xfrm>
        <a:prstGeom prst="rect">
          <a:avLst/>
        </a:prstGeom>
      </xdr:spPr>
    </xdr:pic>
    <xdr:clientData/>
  </xdr:oneCellAnchor>
  <xdr:oneCellAnchor>
    <xdr:from>
      <xdr:col>0</xdr:col>
      <xdr:colOff>51942</xdr:colOff>
      <xdr:row>45</xdr:row>
      <xdr:rowOff>212461</xdr:rowOff>
    </xdr:from>
    <xdr:ext cx="1333162" cy="933213"/>
    <xdr:pic>
      <xdr:nvPicPr>
        <xdr:cNvPr id="108" name="image42.png">
          <a:extLst>
            <a:ext uri="{FF2B5EF4-FFF2-40B4-BE49-F238E27FC236}">
              <a16:creationId xmlns:a16="http://schemas.microsoft.com/office/drawing/2014/main" id="{E83D28E1-94BB-534D-96C8-59732B56D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42" y="65194128"/>
          <a:ext cx="1333162" cy="933213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</xdr:row>
      <xdr:rowOff>55799</xdr:rowOff>
    </xdr:from>
    <xdr:ext cx="1409343" cy="990349"/>
    <xdr:pic>
      <xdr:nvPicPr>
        <xdr:cNvPr id="109" name="image43.png">
          <a:extLst>
            <a:ext uri="{FF2B5EF4-FFF2-40B4-BE49-F238E27FC236}">
              <a16:creationId xmlns:a16="http://schemas.microsoft.com/office/drawing/2014/main" id="{14927FDB-2EF4-0349-8C21-B0B65BBF7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519132"/>
          <a:ext cx="1409343" cy="990349"/>
        </a:xfrm>
        <a:prstGeom prst="rect">
          <a:avLst/>
        </a:prstGeom>
      </xdr:spPr>
    </xdr:pic>
    <xdr:clientData/>
  </xdr:oneCellAnchor>
  <xdr:oneCellAnchor>
    <xdr:from>
      <xdr:col>0</xdr:col>
      <xdr:colOff>94276</xdr:colOff>
      <xdr:row>44</xdr:row>
      <xdr:rowOff>206132</xdr:rowOff>
    </xdr:from>
    <xdr:ext cx="1390298" cy="1018917"/>
    <xdr:pic>
      <xdr:nvPicPr>
        <xdr:cNvPr id="110" name="image44.png">
          <a:extLst>
            <a:ext uri="{FF2B5EF4-FFF2-40B4-BE49-F238E27FC236}">
              <a16:creationId xmlns:a16="http://schemas.microsoft.com/office/drawing/2014/main" id="{9A2EC2FB-2044-AB4C-9750-FC984957A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76" y="62224465"/>
          <a:ext cx="1390298" cy="1018917"/>
        </a:xfrm>
        <a:prstGeom prst="rect">
          <a:avLst/>
        </a:prstGeom>
      </xdr:spPr>
    </xdr:pic>
    <xdr:clientData/>
  </xdr:oneCellAnchor>
  <xdr:oneCellAnchor>
    <xdr:from>
      <xdr:col>0</xdr:col>
      <xdr:colOff>131290</xdr:colOff>
      <xdr:row>47</xdr:row>
      <xdr:rowOff>269873</xdr:rowOff>
    </xdr:from>
    <xdr:ext cx="1380775" cy="990349"/>
    <xdr:pic>
      <xdr:nvPicPr>
        <xdr:cNvPr id="111" name="image45.png">
          <a:extLst>
            <a:ext uri="{FF2B5EF4-FFF2-40B4-BE49-F238E27FC236}">
              <a16:creationId xmlns:a16="http://schemas.microsoft.com/office/drawing/2014/main" id="{3BF88B06-EB9D-5043-B5BE-2113AE6FC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90" y="68214873"/>
          <a:ext cx="1380775" cy="990349"/>
        </a:xfrm>
        <a:prstGeom prst="rect">
          <a:avLst/>
        </a:prstGeom>
      </xdr:spPr>
    </xdr:pic>
    <xdr:clientData/>
  </xdr:oneCellAnchor>
  <xdr:oneCellAnchor>
    <xdr:from>
      <xdr:col>0</xdr:col>
      <xdr:colOff>76200</xdr:colOff>
      <xdr:row>39</xdr:row>
      <xdr:rowOff>241300</xdr:rowOff>
    </xdr:from>
    <xdr:ext cx="1295072" cy="904645"/>
    <xdr:pic>
      <xdr:nvPicPr>
        <xdr:cNvPr id="3" name="image35.png">
          <a:extLst>
            <a:ext uri="{FF2B5EF4-FFF2-40B4-BE49-F238E27FC236}">
              <a16:creationId xmlns:a16="http://schemas.microsoft.com/office/drawing/2014/main" id="{3CC1E56E-305C-B146-A01B-D9F1B81C3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0246300"/>
          <a:ext cx="1295072" cy="904645"/>
        </a:xfrm>
        <a:prstGeom prst="rect">
          <a:avLst/>
        </a:prstGeom>
      </xdr:spPr>
    </xdr:pic>
    <xdr:clientData/>
  </xdr:oneCellAnchor>
  <xdr:twoCellAnchor editAs="oneCell">
    <xdr:from>
      <xdr:col>0</xdr:col>
      <xdr:colOff>127000</xdr:colOff>
      <xdr:row>40</xdr:row>
      <xdr:rowOff>88900</xdr:rowOff>
    </xdr:from>
    <xdr:to>
      <xdr:col>1</xdr:col>
      <xdr:colOff>3175</xdr:colOff>
      <xdr:row>40</xdr:row>
      <xdr:rowOff>1320800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1A1386-E9F6-5CD2-11E0-058383F3E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27000" y="41579800"/>
          <a:ext cx="1524000" cy="1231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3"/>
  <sheetViews>
    <sheetView tabSelected="1" zoomScaleNormal="100" workbookViewId="0">
      <pane ySplit="14" topLeftCell="A16" activePane="bottomLeft" state="frozen"/>
      <selection pane="bottomLeft" activeCell="K17" sqref="K17"/>
    </sheetView>
  </sheetViews>
  <sheetFormatPr defaultColWidth="8.86328125" defaultRowHeight="117" customHeight="1" x14ac:dyDescent="0.45"/>
  <cols>
    <col min="1" max="1" width="22.3984375" style="4" customWidth="1"/>
    <col min="2" max="2" width="11.73046875" style="4" bestFit="1" customWidth="1"/>
    <col min="3" max="3" width="32.1328125" style="4" customWidth="1"/>
    <col min="4" max="4" width="10.73046875" style="4" bestFit="1" customWidth="1"/>
    <col min="5" max="5" width="16.73046875" style="4" bestFit="1" customWidth="1"/>
    <col min="6" max="6" width="14.3984375" style="4" bestFit="1" customWidth="1"/>
    <col min="7" max="7" width="14.1328125" style="4" bestFit="1" customWidth="1"/>
    <col min="8" max="8" width="4.3984375" style="4" bestFit="1" customWidth="1"/>
    <col min="9" max="9" width="12.73046875" style="7" bestFit="1" customWidth="1"/>
    <col min="10" max="10" width="19.265625" style="7" customWidth="1"/>
    <col min="11" max="11" width="13.265625" style="7" bestFit="1" customWidth="1"/>
    <col min="12" max="12" width="19.86328125" style="7" customWidth="1"/>
    <col min="13" max="13" width="11.1328125" style="8" bestFit="1" customWidth="1"/>
    <col min="14" max="14" width="17.1328125" style="8" customWidth="1"/>
    <col min="15" max="15" width="7.86328125" style="2" bestFit="1" customWidth="1"/>
    <col min="16" max="16" width="8.1328125" style="2" bestFit="1" customWidth="1"/>
    <col min="17" max="17" width="4.265625" style="2" bestFit="1" customWidth="1"/>
    <col min="18" max="18" width="8.86328125" style="2"/>
    <col min="19" max="19" width="8.3984375" style="2" bestFit="1" customWidth="1"/>
    <col min="20" max="21" width="8.1328125" style="2" bestFit="1" customWidth="1"/>
    <col min="22" max="22" width="23.86328125" style="2" customWidth="1"/>
    <col min="23" max="23" width="8" style="2" bestFit="1" customWidth="1"/>
    <col min="24" max="24" width="8.86328125" style="2"/>
    <col min="25" max="25" width="4.1328125" style="2" bestFit="1" customWidth="1"/>
    <col min="26" max="16384" width="8.86328125" style="2"/>
  </cols>
  <sheetData>
    <row r="1" spans="1:22" ht="15.75" x14ac:dyDescent="0.45">
      <c r="A1" s="27" t="s">
        <v>0</v>
      </c>
      <c r="B1" s="28"/>
      <c r="C1" s="29"/>
      <c r="D1" s="20"/>
      <c r="E1" s="20"/>
      <c r="F1" s="20"/>
      <c r="G1" s="20"/>
      <c r="H1" s="20"/>
      <c r="I1" s="21"/>
      <c r="J1" s="21"/>
      <c r="K1" s="21"/>
      <c r="L1" s="21"/>
      <c r="M1" s="22"/>
      <c r="N1" s="22"/>
    </row>
    <row r="2" spans="1:22" ht="15.75" x14ac:dyDescent="0.45">
      <c r="A2" s="30" t="s">
        <v>1</v>
      </c>
      <c r="B2" s="30"/>
      <c r="C2" s="30"/>
      <c r="D2" s="20"/>
      <c r="E2" s="20"/>
      <c r="F2" s="20"/>
      <c r="G2" s="20"/>
      <c r="H2" s="20"/>
      <c r="I2" s="21"/>
      <c r="J2" s="21"/>
      <c r="K2" s="21"/>
      <c r="L2" s="21"/>
      <c r="M2" s="22"/>
      <c r="N2" s="22"/>
    </row>
    <row r="3" spans="1:22" ht="15.75" x14ac:dyDescent="0.45">
      <c r="A3" s="30" t="s">
        <v>2</v>
      </c>
      <c r="B3" s="30"/>
      <c r="C3" s="30"/>
      <c r="D3" s="20"/>
      <c r="E3" s="20"/>
      <c r="F3" s="20"/>
      <c r="G3" s="20"/>
      <c r="H3" s="20"/>
      <c r="I3" s="21"/>
      <c r="J3" s="21"/>
      <c r="K3" s="21"/>
      <c r="L3" s="21"/>
      <c r="M3" s="22"/>
      <c r="N3" s="22"/>
    </row>
    <row r="4" spans="1:22" ht="15.75" x14ac:dyDescent="0.45">
      <c r="A4" s="30" t="s">
        <v>3</v>
      </c>
      <c r="B4" s="30"/>
      <c r="C4" s="30"/>
      <c r="D4" s="20"/>
      <c r="E4" s="20"/>
      <c r="F4" s="20"/>
      <c r="G4" s="20"/>
      <c r="H4" s="20"/>
      <c r="I4" s="21"/>
      <c r="J4" s="21"/>
      <c r="K4" s="21"/>
      <c r="L4" s="21"/>
      <c r="M4" s="22"/>
      <c r="N4" s="22"/>
    </row>
    <row r="5" spans="1:22" ht="15.75" x14ac:dyDescent="0.45">
      <c r="A5" s="30" t="s">
        <v>4</v>
      </c>
      <c r="B5" s="30"/>
      <c r="C5" s="30"/>
      <c r="D5" s="20"/>
      <c r="E5" s="20"/>
      <c r="F5" s="20"/>
      <c r="G5" s="20"/>
      <c r="H5" s="20"/>
      <c r="I5" s="21"/>
      <c r="J5" s="21"/>
      <c r="K5" s="21"/>
      <c r="L5" s="21"/>
      <c r="M5" s="22"/>
      <c r="N5" s="22"/>
    </row>
    <row r="6" spans="1:22" ht="15.75" x14ac:dyDescent="0.45">
      <c r="A6" s="30" t="s">
        <v>5</v>
      </c>
      <c r="B6" s="30"/>
      <c r="C6" s="30"/>
      <c r="D6" s="20"/>
      <c r="E6" s="20"/>
      <c r="F6" s="20"/>
      <c r="G6" s="20"/>
      <c r="H6" s="20"/>
      <c r="I6" s="21"/>
      <c r="J6" s="21"/>
      <c r="K6" s="21"/>
      <c r="L6" s="21"/>
      <c r="M6" s="22"/>
      <c r="N6" s="22"/>
    </row>
    <row r="7" spans="1:22" ht="15.75" x14ac:dyDescent="0.45">
      <c r="A7" s="30" t="s">
        <v>6</v>
      </c>
      <c r="B7" s="30"/>
      <c r="C7" s="30"/>
      <c r="D7" s="20"/>
      <c r="E7" s="20"/>
      <c r="F7" s="20"/>
      <c r="G7" s="20"/>
      <c r="H7" s="20"/>
      <c r="I7" s="21"/>
      <c r="J7" s="21"/>
      <c r="K7" s="21"/>
      <c r="L7" s="21"/>
      <c r="M7" s="22"/>
      <c r="N7" s="22"/>
    </row>
    <row r="8" spans="1:22" ht="15.75" x14ac:dyDescent="0.45">
      <c r="A8" s="30" t="s">
        <v>7</v>
      </c>
      <c r="B8" s="30"/>
      <c r="C8" s="30"/>
      <c r="D8" s="20"/>
      <c r="E8" s="20"/>
      <c r="F8" s="20"/>
      <c r="G8" s="20"/>
      <c r="H8" s="20"/>
      <c r="I8" s="21"/>
      <c r="J8" s="21"/>
      <c r="K8" s="21"/>
      <c r="L8" s="21"/>
      <c r="M8" s="22"/>
      <c r="N8" s="22"/>
    </row>
    <row r="9" spans="1:22" ht="15.75" x14ac:dyDescent="0.45">
      <c r="A9" s="30" t="s">
        <v>8</v>
      </c>
      <c r="B9" s="30"/>
      <c r="C9" s="30"/>
      <c r="D9" s="20"/>
      <c r="E9" s="20"/>
      <c r="F9" s="20"/>
      <c r="G9" s="20"/>
      <c r="H9" s="20"/>
      <c r="I9" s="21"/>
      <c r="J9" s="21"/>
      <c r="K9" s="21"/>
      <c r="L9" s="21"/>
      <c r="M9" s="22"/>
      <c r="N9" s="22"/>
    </row>
    <row r="10" spans="1:22" ht="15.75" x14ac:dyDescent="0.45">
      <c r="A10" s="31" t="s">
        <v>9</v>
      </c>
      <c r="B10" s="32"/>
      <c r="C10" s="33"/>
      <c r="D10" s="20"/>
      <c r="E10" s="20"/>
      <c r="F10" s="20"/>
      <c r="G10" s="20"/>
      <c r="H10" s="20"/>
      <c r="I10" s="21"/>
      <c r="J10" s="21"/>
      <c r="K10" s="21"/>
      <c r="L10" s="21"/>
      <c r="M10" s="22"/>
      <c r="N10" s="22"/>
    </row>
    <row r="11" spans="1:22" ht="15.75" x14ac:dyDescent="0.45">
      <c r="A11" s="31" t="s">
        <v>10</v>
      </c>
      <c r="B11" s="32"/>
      <c r="C11" s="33"/>
      <c r="D11" s="20"/>
      <c r="E11" s="20"/>
      <c r="F11" s="20"/>
      <c r="G11" s="20"/>
      <c r="H11" s="20"/>
      <c r="I11" s="21"/>
      <c r="J11" s="21"/>
      <c r="K11" s="21"/>
      <c r="L11" s="21"/>
      <c r="M11" s="22"/>
      <c r="N11" s="22"/>
    </row>
    <row r="12" spans="1:22" ht="15.75" x14ac:dyDescent="0.45">
      <c r="A12" s="31" t="s">
        <v>11</v>
      </c>
      <c r="B12" s="32"/>
      <c r="C12" s="33"/>
      <c r="D12" s="20"/>
      <c r="E12" s="20"/>
      <c r="F12" s="20"/>
      <c r="G12" s="20"/>
      <c r="H12" s="20"/>
      <c r="I12" s="21"/>
      <c r="J12" s="21"/>
      <c r="K12" s="21"/>
      <c r="L12" s="21"/>
      <c r="M12" s="22"/>
      <c r="N12" s="22"/>
    </row>
    <row r="13" spans="1:22" ht="15.75" x14ac:dyDescent="0.45">
      <c r="A13" s="20"/>
      <c r="B13" s="20"/>
      <c r="C13" s="20"/>
      <c r="D13" s="20"/>
      <c r="E13" s="20"/>
      <c r="F13" s="20"/>
      <c r="G13" s="20"/>
      <c r="H13" s="20"/>
      <c r="I13" s="21"/>
      <c r="J13" s="21"/>
      <c r="K13" s="21"/>
      <c r="L13" s="21"/>
      <c r="M13" s="22"/>
      <c r="N13" s="22"/>
    </row>
    <row r="14" spans="1:22" ht="31.5" x14ac:dyDescent="0.4">
      <c r="A14" s="1" t="s">
        <v>12</v>
      </c>
      <c r="B14" s="1" t="s">
        <v>13</v>
      </c>
      <c r="C14" s="1" t="s">
        <v>14</v>
      </c>
      <c r="D14" s="1" t="s">
        <v>15</v>
      </c>
      <c r="E14" s="1" t="s">
        <v>16</v>
      </c>
      <c r="F14" s="1" t="s">
        <v>17</v>
      </c>
      <c r="G14" s="1" t="s">
        <v>18</v>
      </c>
      <c r="H14" s="1" t="s">
        <v>19</v>
      </c>
      <c r="I14" s="6" t="s">
        <v>20</v>
      </c>
      <c r="J14" s="6" t="s">
        <v>21</v>
      </c>
      <c r="K14" s="6" t="s">
        <v>22</v>
      </c>
      <c r="L14" s="6" t="s">
        <v>23</v>
      </c>
      <c r="M14" s="9" t="s">
        <v>24</v>
      </c>
      <c r="N14" s="9" t="s">
        <v>25</v>
      </c>
      <c r="R14" s="11"/>
    </row>
    <row r="15" spans="1:22" ht="117" customHeight="1" x14ac:dyDescent="0.4">
      <c r="A15" s="10"/>
      <c r="B15" s="23" t="s">
        <v>26</v>
      </c>
      <c r="C15" s="23" t="s">
        <v>27</v>
      </c>
      <c r="D15" s="23" t="s">
        <v>28</v>
      </c>
      <c r="E15" s="23" t="s">
        <v>29</v>
      </c>
      <c r="F15" s="2" t="s">
        <v>30</v>
      </c>
      <c r="G15" s="23" t="s">
        <v>31</v>
      </c>
      <c r="H15" s="23">
        <v>34</v>
      </c>
      <c r="I15" s="24">
        <v>595</v>
      </c>
      <c r="J15" s="24">
        <f t="shared" ref="J15:J48" si="0">SUM(I15*H15)</f>
        <v>20230</v>
      </c>
      <c r="K15" s="24">
        <v>185.625</v>
      </c>
      <c r="L15" s="24">
        <f t="shared" ref="L15:L48" si="1">H15*K15</f>
        <v>6311.25</v>
      </c>
      <c r="M15" s="25">
        <f>SUM(K15/1.13)</f>
        <v>164.26991150442478</v>
      </c>
      <c r="N15" s="25">
        <f t="shared" ref="N15:N48" si="2">SUM(M15*H15)</f>
        <v>5585.1769911504425</v>
      </c>
      <c r="R15" s="11"/>
      <c r="V15" s="12"/>
    </row>
    <row r="16" spans="1:22" ht="117" customHeight="1" x14ac:dyDescent="0.4">
      <c r="A16" s="10"/>
      <c r="B16" s="23" t="s">
        <v>26</v>
      </c>
      <c r="C16" s="23" t="s">
        <v>32</v>
      </c>
      <c r="D16" s="23" t="s">
        <v>28</v>
      </c>
      <c r="E16" s="23" t="s">
        <v>33</v>
      </c>
      <c r="F16" s="13" t="s">
        <v>34</v>
      </c>
      <c r="G16" s="23" t="s">
        <v>35</v>
      </c>
      <c r="H16" s="23">
        <v>8</v>
      </c>
      <c r="I16" s="24">
        <v>780</v>
      </c>
      <c r="J16" s="24">
        <f t="shared" si="0"/>
        <v>6240</v>
      </c>
      <c r="K16" s="24">
        <v>243.00000000000003</v>
      </c>
      <c r="L16" s="24">
        <f t="shared" si="1"/>
        <v>1944.0000000000002</v>
      </c>
      <c r="M16" s="25">
        <f t="shared" ref="M16:M48" si="3">SUM(K16/1.13)</f>
        <v>215.04424778761066</v>
      </c>
      <c r="N16" s="25">
        <f t="shared" si="2"/>
        <v>1720.3539823008853</v>
      </c>
      <c r="R16" s="11"/>
    </row>
    <row r="17" spans="1:22" ht="117" customHeight="1" x14ac:dyDescent="0.4">
      <c r="A17" s="10"/>
      <c r="B17" s="23" t="s">
        <v>26</v>
      </c>
      <c r="C17" s="23" t="s">
        <v>36</v>
      </c>
      <c r="D17" s="23" t="s">
        <v>28</v>
      </c>
      <c r="E17" s="23" t="s">
        <v>37</v>
      </c>
      <c r="F17" s="13" t="s">
        <v>38</v>
      </c>
      <c r="G17" s="23" t="s">
        <v>35</v>
      </c>
      <c r="H17" s="23">
        <v>100</v>
      </c>
      <c r="I17" s="24">
        <v>885</v>
      </c>
      <c r="J17" s="24">
        <f t="shared" si="0"/>
        <v>88500</v>
      </c>
      <c r="K17" s="24">
        <v>276.75</v>
      </c>
      <c r="L17" s="24">
        <f t="shared" si="1"/>
        <v>27675</v>
      </c>
      <c r="M17" s="25">
        <f t="shared" si="3"/>
        <v>244.9115044247788</v>
      </c>
      <c r="N17" s="25">
        <f t="shared" si="2"/>
        <v>24491.15044247788</v>
      </c>
      <c r="R17" s="11"/>
      <c r="V17" s="12"/>
    </row>
    <row r="18" spans="1:22" ht="117" customHeight="1" x14ac:dyDescent="0.4">
      <c r="A18" s="10"/>
      <c r="B18" s="23" t="s">
        <v>26</v>
      </c>
      <c r="C18" s="23" t="s">
        <v>36</v>
      </c>
      <c r="D18" s="23" t="s">
        <v>28</v>
      </c>
      <c r="E18" s="23" t="s">
        <v>39</v>
      </c>
      <c r="F18" s="13" t="s">
        <v>38</v>
      </c>
      <c r="G18" s="23" t="s">
        <v>35</v>
      </c>
      <c r="H18" s="23">
        <v>100</v>
      </c>
      <c r="I18" s="24">
        <v>885</v>
      </c>
      <c r="J18" s="24">
        <f t="shared" si="0"/>
        <v>88500</v>
      </c>
      <c r="K18" s="24">
        <v>276.75</v>
      </c>
      <c r="L18" s="24">
        <f t="shared" si="1"/>
        <v>27675</v>
      </c>
      <c r="M18" s="25">
        <f t="shared" si="3"/>
        <v>244.9115044247788</v>
      </c>
      <c r="N18" s="25">
        <f t="shared" si="2"/>
        <v>24491.15044247788</v>
      </c>
      <c r="R18" s="11"/>
    </row>
    <row r="19" spans="1:22" ht="117" customHeight="1" x14ac:dyDescent="0.4">
      <c r="A19" s="10"/>
      <c r="B19" s="23" t="s">
        <v>26</v>
      </c>
      <c r="C19" s="23" t="s">
        <v>36</v>
      </c>
      <c r="D19" s="23" t="s">
        <v>28</v>
      </c>
      <c r="E19" s="23" t="s">
        <v>40</v>
      </c>
      <c r="F19" s="13" t="s">
        <v>38</v>
      </c>
      <c r="G19" s="23" t="s">
        <v>35</v>
      </c>
      <c r="H19" s="23">
        <v>6</v>
      </c>
      <c r="I19" s="24">
        <v>995</v>
      </c>
      <c r="J19" s="24">
        <f t="shared" si="0"/>
        <v>5970</v>
      </c>
      <c r="K19" s="24">
        <v>310.5</v>
      </c>
      <c r="L19" s="24">
        <f t="shared" si="1"/>
        <v>1863</v>
      </c>
      <c r="M19" s="25">
        <f t="shared" si="3"/>
        <v>274.77876106194691</v>
      </c>
      <c r="N19" s="25">
        <f t="shared" si="2"/>
        <v>1648.6725663716816</v>
      </c>
      <c r="R19" s="11"/>
      <c r="V19" s="12"/>
    </row>
    <row r="20" spans="1:22" ht="117" customHeight="1" x14ac:dyDescent="0.4">
      <c r="A20" s="10"/>
      <c r="B20" s="23" t="s">
        <v>26</v>
      </c>
      <c r="C20" s="23" t="s">
        <v>41</v>
      </c>
      <c r="D20" s="23" t="s">
        <v>28</v>
      </c>
      <c r="E20" s="23" t="s">
        <v>42</v>
      </c>
      <c r="F20" s="13" t="s">
        <v>43</v>
      </c>
      <c r="G20" s="23" t="s">
        <v>35</v>
      </c>
      <c r="H20" s="23">
        <v>28</v>
      </c>
      <c r="I20" s="24">
        <v>920</v>
      </c>
      <c r="J20" s="24">
        <f t="shared" si="0"/>
        <v>25760</v>
      </c>
      <c r="K20" s="24">
        <v>286.875</v>
      </c>
      <c r="L20" s="24">
        <f t="shared" si="1"/>
        <v>8032.5</v>
      </c>
      <c r="M20" s="25">
        <f t="shared" si="3"/>
        <v>253.87168141592923</v>
      </c>
      <c r="N20" s="25">
        <f t="shared" si="2"/>
        <v>7108.4070796460182</v>
      </c>
      <c r="R20" s="11"/>
    </row>
    <row r="21" spans="1:22" ht="117" customHeight="1" x14ac:dyDescent="0.4">
      <c r="A21" s="10"/>
      <c r="B21" s="23" t="s">
        <v>26</v>
      </c>
      <c r="C21" s="23" t="s">
        <v>44</v>
      </c>
      <c r="D21" s="23" t="s">
        <v>28</v>
      </c>
      <c r="E21" s="23" t="s">
        <v>33</v>
      </c>
      <c r="F21" s="13" t="s">
        <v>45</v>
      </c>
      <c r="G21" s="23" t="s">
        <v>31</v>
      </c>
      <c r="H21" s="23">
        <v>56</v>
      </c>
      <c r="I21" s="24">
        <v>670</v>
      </c>
      <c r="J21" s="24">
        <f t="shared" si="0"/>
        <v>37520</v>
      </c>
      <c r="K21" s="24">
        <v>209.25</v>
      </c>
      <c r="L21" s="24">
        <f t="shared" si="1"/>
        <v>11718</v>
      </c>
      <c r="M21" s="25">
        <f t="shared" si="3"/>
        <v>185.17699115044249</v>
      </c>
      <c r="N21" s="25">
        <f t="shared" si="2"/>
        <v>10369.911504424779</v>
      </c>
      <c r="R21" s="11"/>
      <c r="V21" s="12"/>
    </row>
    <row r="22" spans="1:22" ht="117" customHeight="1" x14ac:dyDescent="0.45">
      <c r="A22" s="10"/>
      <c r="B22" s="23" t="s">
        <v>26</v>
      </c>
      <c r="C22" s="23" t="s">
        <v>36</v>
      </c>
      <c r="D22" s="23" t="s">
        <v>28</v>
      </c>
      <c r="E22" s="23" t="s">
        <v>46</v>
      </c>
      <c r="F22" s="13" t="s">
        <v>38</v>
      </c>
      <c r="G22" s="23" t="s">
        <v>35</v>
      </c>
      <c r="H22" s="23">
        <v>7</v>
      </c>
      <c r="I22" s="24">
        <v>1025</v>
      </c>
      <c r="J22" s="24">
        <f t="shared" si="0"/>
        <v>7175</v>
      </c>
      <c r="K22" s="24">
        <v>320.625</v>
      </c>
      <c r="L22" s="24">
        <f t="shared" si="1"/>
        <v>2244.375</v>
      </c>
      <c r="M22" s="25">
        <f t="shared" si="3"/>
        <v>283.7389380530974</v>
      </c>
      <c r="N22" s="25">
        <f t="shared" si="2"/>
        <v>1986.1725663716818</v>
      </c>
    </row>
    <row r="23" spans="1:22" ht="117" customHeight="1" x14ac:dyDescent="0.45">
      <c r="A23" s="10"/>
      <c r="B23" s="23" t="s">
        <v>26</v>
      </c>
      <c r="C23" s="13" t="s">
        <v>32</v>
      </c>
      <c r="D23" s="23" t="s">
        <v>28</v>
      </c>
      <c r="E23" s="23" t="s">
        <v>47</v>
      </c>
      <c r="F23" s="23" t="s">
        <v>34</v>
      </c>
      <c r="G23" s="23" t="s">
        <v>35</v>
      </c>
      <c r="H23" s="23">
        <v>6</v>
      </c>
      <c r="I23" s="24">
        <v>780</v>
      </c>
      <c r="J23" s="24">
        <f t="shared" si="0"/>
        <v>4680</v>
      </c>
      <c r="K23" s="24">
        <v>243.00000000000003</v>
      </c>
      <c r="L23" s="24">
        <f t="shared" si="1"/>
        <v>1458.0000000000002</v>
      </c>
      <c r="M23" s="25">
        <f t="shared" si="3"/>
        <v>215.04424778761066</v>
      </c>
      <c r="N23" s="25">
        <f t="shared" si="2"/>
        <v>1290.265486725664</v>
      </c>
      <c r="V23" s="12"/>
    </row>
    <row r="24" spans="1:22" ht="117" customHeight="1" x14ac:dyDescent="0.45">
      <c r="A24" s="10"/>
      <c r="B24" s="23" t="s">
        <v>26</v>
      </c>
      <c r="C24" s="13" t="s">
        <v>41</v>
      </c>
      <c r="D24" s="23" t="s">
        <v>28</v>
      </c>
      <c r="E24" s="23" t="s">
        <v>47</v>
      </c>
      <c r="F24" s="23" t="s">
        <v>43</v>
      </c>
      <c r="G24" s="23" t="s">
        <v>35</v>
      </c>
      <c r="H24" s="23">
        <v>3</v>
      </c>
      <c r="I24" s="24">
        <v>920</v>
      </c>
      <c r="J24" s="24">
        <f t="shared" si="0"/>
        <v>2760</v>
      </c>
      <c r="K24" s="24">
        <v>286.875</v>
      </c>
      <c r="L24" s="24">
        <f t="shared" si="1"/>
        <v>860.625</v>
      </c>
      <c r="M24" s="25">
        <f t="shared" si="3"/>
        <v>253.87168141592923</v>
      </c>
      <c r="N24" s="25">
        <f t="shared" si="2"/>
        <v>761.61504424778764</v>
      </c>
    </row>
    <row r="25" spans="1:22" ht="117" customHeight="1" x14ac:dyDescent="0.45">
      <c r="A25" s="10"/>
      <c r="B25" s="23" t="s">
        <v>26</v>
      </c>
      <c r="C25" s="23" t="s">
        <v>48</v>
      </c>
      <c r="D25" s="23" t="s">
        <v>28</v>
      </c>
      <c r="E25" s="23" t="s">
        <v>47</v>
      </c>
      <c r="F25" s="23" t="s">
        <v>45</v>
      </c>
      <c r="G25" s="23" t="s">
        <v>49</v>
      </c>
      <c r="H25" s="23">
        <v>1</v>
      </c>
      <c r="I25" s="24">
        <v>670</v>
      </c>
      <c r="J25" s="24">
        <f t="shared" si="0"/>
        <v>670</v>
      </c>
      <c r="K25" s="24">
        <v>209.25</v>
      </c>
      <c r="L25" s="24">
        <f t="shared" si="1"/>
        <v>209.25</v>
      </c>
      <c r="M25" s="25">
        <f t="shared" si="3"/>
        <v>185.17699115044249</v>
      </c>
      <c r="N25" s="25">
        <f t="shared" si="2"/>
        <v>185.17699115044249</v>
      </c>
      <c r="V25" s="12"/>
    </row>
    <row r="26" spans="1:22" ht="117" customHeight="1" x14ac:dyDescent="0.45">
      <c r="A26" s="10"/>
      <c r="B26" s="23" t="s">
        <v>26</v>
      </c>
      <c r="C26" s="13" t="s">
        <v>50</v>
      </c>
      <c r="D26" s="23" t="s">
        <v>28</v>
      </c>
      <c r="E26" s="23" t="s">
        <v>51</v>
      </c>
      <c r="F26" s="23" t="s">
        <v>52</v>
      </c>
      <c r="G26" s="23" t="s">
        <v>35</v>
      </c>
      <c r="H26" s="23">
        <v>5</v>
      </c>
      <c r="I26" s="24">
        <v>1025</v>
      </c>
      <c r="J26" s="24">
        <f t="shared" si="0"/>
        <v>5125</v>
      </c>
      <c r="K26" s="24">
        <v>320.625</v>
      </c>
      <c r="L26" s="24">
        <f t="shared" si="1"/>
        <v>1603.125</v>
      </c>
      <c r="M26" s="25">
        <f t="shared" si="3"/>
        <v>283.7389380530974</v>
      </c>
      <c r="N26" s="25">
        <f t="shared" si="2"/>
        <v>1418.694690265487</v>
      </c>
    </row>
    <row r="27" spans="1:22" ht="117" customHeight="1" x14ac:dyDescent="0.45">
      <c r="A27" s="10"/>
      <c r="B27" s="23" t="s">
        <v>26</v>
      </c>
      <c r="C27" s="13" t="s">
        <v>50</v>
      </c>
      <c r="D27" s="23" t="s">
        <v>28</v>
      </c>
      <c r="E27" s="13" t="s">
        <v>53</v>
      </c>
      <c r="F27" s="23" t="s">
        <v>52</v>
      </c>
      <c r="G27" s="23" t="s">
        <v>35</v>
      </c>
      <c r="H27" s="23">
        <v>40</v>
      </c>
      <c r="I27" s="24">
        <v>995</v>
      </c>
      <c r="J27" s="24">
        <f t="shared" si="0"/>
        <v>39800</v>
      </c>
      <c r="K27" s="24">
        <v>310.5</v>
      </c>
      <c r="L27" s="24">
        <f t="shared" si="1"/>
        <v>12420</v>
      </c>
      <c r="M27" s="25">
        <f t="shared" si="3"/>
        <v>274.77876106194691</v>
      </c>
      <c r="N27" s="25">
        <f t="shared" si="2"/>
        <v>10991.150442477876</v>
      </c>
    </row>
    <row r="28" spans="1:22" ht="117" customHeight="1" x14ac:dyDescent="0.45">
      <c r="A28" s="10"/>
      <c r="B28" s="23" t="s">
        <v>26</v>
      </c>
      <c r="C28" s="13" t="s">
        <v>54</v>
      </c>
      <c r="D28" s="23" t="s">
        <v>28</v>
      </c>
      <c r="E28" s="23" t="s">
        <v>47</v>
      </c>
      <c r="F28" s="23"/>
      <c r="G28" s="14" t="s">
        <v>49</v>
      </c>
      <c r="H28" s="23">
        <v>1</v>
      </c>
      <c r="I28" s="24">
        <v>920</v>
      </c>
      <c r="J28" s="24">
        <f t="shared" si="0"/>
        <v>920</v>
      </c>
      <c r="K28" s="24">
        <v>286.875</v>
      </c>
      <c r="L28" s="24">
        <f t="shared" si="1"/>
        <v>286.875</v>
      </c>
      <c r="M28" s="25">
        <f t="shared" si="3"/>
        <v>253.87168141592923</v>
      </c>
      <c r="N28" s="25">
        <f t="shared" si="2"/>
        <v>253.87168141592923</v>
      </c>
      <c r="V28" s="12"/>
    </row>
    <row r="29" spans="1:22" ht="117" customHeight="1" x14ac:dyDescent="0.45">
      <c r="A29" s="10"/>
      <c r="B29" s="23" t="s">
        <v>26</v>
      </c>
      <c r="C29" s="23" t="s">
        <v>50</v>
      </c>
      <c r="D29" s="23" t="s">
        <v>28</v>
      </c>
      <c r="E29" s="14" t="s">
        <v>55</v>
      </c>
      <c r="F29" s="15" t="s">
        <v>52</v>
      </c>
      <c r="G29" s="23" t="s">
        <v>35</v>
      </c>
      <c r="H29" s="23">
        <v>4</v>
      </c>
      <c r="I29" s="24">
        <v>885</v>
      </c>
      <c r="J29" s="24">
        <f t="shared" si="0"/>
        <v>3540</v>
      </c>
      <c r="K29" s="24">
        <v>276.75</v>
      </c>
      <c r="L29" s="24">
        <f t="shared" si="1"/>
        <v>1107</v>
      </c>
      <c r="M29" s="25">
        <f t="shared" si="3"/>
        <v>244.9115044247788</v>
      </c>
      <c r="N29" s="25">
        <f t="shared" si="2"/>
        <v>979.64601769911519</v>
      </c>
      <c r="V29" s="12"/>
    </row>
    <row r="30" spans="1:22" ht="117" customHeight="1" x14ac:dyDescent="0.45">
      <c r="A30" s="3"/>
      <c r="B30" s="23" t="s">
        <v>26</v>
      </c>
      <c r="C30" s="23" t="s">
        <v>50</v>
      </c>
      <c r="D30" s="23" t="s">
        <v>28</v>
      </c>
      <c r="E30" s="14" t="s">
        <v>56</v>
      </c>
      <c r="F30" s="15" t="s">
        <v>52</v>
      </c>
      <c r="G30" s="23" t="s">
        <v>35</v>
      </c>
      <c r="H30" s="23">
        <v>4</v>
      </c>
      <c r="I30" s="24">
        <v>885</v>
      </c>
      <c r="J30" s="24">
        <f t="shared" si="0"/>
        <v>3540</v>
      </c>
      <c r="K30" s="24">
        <v>276.75</v>
      </c>
      <c r="L30" s="24">
        <f t="shared" si="1"/>
        <v>1107</v>
      </c>
      <c r="M30" s="25">
        <f t="shared" si="3"/>
        <v>244.9115044247788</v>
      </c>
      <c r="N30" s="25">
        <f t="shared" si="2"/>
        <v>979.64601769911519</v>
      </c>
    </row>
    <row r="31" spans="1:22" ht="117" customHeight="1" x14ac:dyDescent="0.45">
      <c r="A31" s="10"/>
      <c r="B31" s="23" t="s">
        <v>26</v>
      </c>
      <c r="C31" s="13" t="s">
        <v>50</v>
      </c>
      <c r="D31" s="23" t="s">
        <v>28</v>
      </c>
      <c r="E31" s="23" t="s">
        <v>57</v>
      </c>
      <c r="F31" s="13" t="s">
        <v>52</v>
      </c>
      <c r="G31" s="23" t="s">
        <v>35</v>
      </c>
      <c r="H31" s="23">
        <v>7</v>
      </c>
      <c r="I31" s="24">
        <v>885</v>
      </c>
      <c r="J31" s="24">
        <f t="shared" si="0"/>
        <v>6195</v>
      </c>
      <c r="K31" s="24">
        <v>276.75</v>
      </c>
      <c r="L31" s="24">
        <f t="shared" si="1"/>
        <v>1937.25</v>
      </c>
      <c r="M31" s="25">
        <f t="shared" si="3"/>
        <v>244.9115044247788</v>
      </c>
      <c r="N31" s="25">
        <f t="shared" si="2"/>
        <v>1714.3805309734516</v>
      </c>
    </row>
    <row r="32" spans="1:22" ht="117" customHeight="1" x14ac:dyDescent="0.45">
      <c r="A32" s="10"/>
      <c r="B32" s="23" t="s">
        <v>26</v>
      </c>
      <c r="C32" s="13" t="s">
        <v>50</v>
      </c>
      <c r="D32" s="23" t="s">
        <v>28</v>
      </c>
      <c r="E32" s="13" t="s">
        <v>58</v>
      </c>
      <c r="F32" s="13" t="s">
        <v>52</v>
      </c>
      <c r="G32" s="23" t="s">
        <v>35</v>
      </c>
      <c r="H32" s="23">
        <v>1</v>
      </c>
      <c r="I32" s="24">
        <v>885</v>
      </c>
      <c r="J32" s="24">
        <f t="shared" si="0"/>
        <v>885</v>
      </c>
      <c r="K32" s="24">
        <v>276.75</v>
      </c>
      <c r="L32" s="24">
        <f t="shared" si="1"/>
        <v>276.75</v>
      </c>
      <c r="M32" s="25">
        <f t="shared" si="3"/>
        <v>244.9115044247788</v>
      </c>
      <c r="N32" s="25">
        <f t="shared" si="2"/>
        <v>244.9115044247788</v>
      </c>
    </row>
    <row r="33" spans="1:14" ht="117" customHeight="1" x14ac:dyDescent="0.45">
      <c r="A33" s="10"/>
      <c r="B33" s="23" t="s">
        <v>26</v>
      </c>
      <c r="C33" s="13" t="s">
        <v>50</v>
      </c>
      <c r="D33" s="23" t="s">
        <v>28</v>
      </c>
      <c r="E33" s="13" t="s">
        <v>59</v>
      </c>
      <c r="F33" s="13" t="s">
        <v>52</v>
      </c>
      <c r="G33" s="23" t="s">
        <v>35</v>
      </c>
      <c r="H33" s="23">
        <v>1</v>
      </c>
      <c r="I33" s="24">
        <v>885</v>
      </c>
      <c r="J33" s="24">
        <f t="shared" si="0"/>
        <v>885</v>
      </c>
      <c r="K33" s="24">
        <v>276.75</v>
      </c>
      <c r="L33" s="24">
        <f t="shared" si="1"/>
        <v>276.75</v>
      </c>
      <c r="M33" s="25">
        <f t="shared" si="3"/>
        <v>244.9115044247788</v>
      </c>
      <c r="N33" s="25">
        <f t="shared" si="2"/>
        <v>244.9115044247788</v>
      </c>
    </row>
    <row r="34" spans="1:14" ht="117" customHeight="1" x14ac:dyDescent="0.45">
      <c r="A34" s="10"/>
      <c r="B34" s="23" t="s">
        <v>26</v>
      </c>
      <c r="C34" s="13" t="s">
        <v>60</v>
      </c>
      <c r="D34" s="23" t="s">
        <v>28</v>
      </c>
      <c r="E34" s="13" t="s">
        <v>61</v>
      </c>
      <c r="F34" s="13" t="s">
        <v>62</v>
      </c>
      <c r="G34" s="23" t="s">
        <v>35</v>
      </c>
      <c r="H34" s="23">
        <v>1</v>
      </c>
      <c r="I34" s="24">
        <v>1565</v>
      </c>
      <c r="J34" s="24">
        <f t="shared" si="0"/>
        <v>1565</v>
      </c>
      <c r="K34" s="24">
        <v>489.37500000000006</v>
      </c>
      <c r="L34" s="24">
        <f t="shared" si="1"/>
        <v>489.37500000000006</v>
      </c>
      <c r="M34" s="25">
        <f t="shared" si="3"/>
        <v>433.07522123893813</v>
      </c>
      <c r="N34" s="25">
        <f t="shared" si="2"/>
        <v>433.07522123893813</v>
      </c>
    </row>
    <row r="35" spans="1:14" ht="117" customHeight="1" x14ac:dyDescent="0.45">
      <c r="A35" s="10"/>
      <c r="B35" s="23" t="s">
        <v>26</v>
      </c>
      <c r="C35" s="13" t="s">
        <v>41</v>
      </c>
      <c r="D35" s="23" t="s">
        <v>28</v>
      </c>
      <c r="E35" s="18" t="s">
        <v>63</v>
      </c>
      <c r="F35" s="13" t="s">
        <v>43</v>
      </c>
      <c r="G35" s="23" t="s">
        <v>35</v>
      </c>
      <c r="H35" s="23">
        <v>10</v>
      </c>
      <c r="I35" s="24">
        <v>920</v>
      </c>
      <c r="J35" s="24">
        <f t="shared" si="0"/>
        <v>9200</v>
      </c>
      <c r="K35" s="24">
        <v>286.875</v>
      </c>
      <c r="L35" s="24">
        <f t="shared" si="1"/>
        <v>2868.75</v>
      </c>
      <c r="M35" s="25">
        <f t="shared" si="3"/>
        <v>253.87168141592923</v>
      </c>
      <c r="N35" s="25">
        <f t="shared" si="2"/>
        <v>2538.7168141592924</v>
      </c>
    </row>
    <row r="36" spans="1:14" ht="117" customHeight="1" x14ac:dyDescent="0.45">
      <c r="A36" s="10"/>
      <c r="B36" s="23" t="s">
        <v>26</v>
      </c>
      <c r="C36" s="23" t="s">
        <v>50</v>
      </c>
      <c r="D36" s="23" t="s">
        <v>28</v>
      </c>
      <c r="E36" s="18" t="s">
        <v>64</v>
      </c>
      <c r="F36" s="13" t="s">
        <v>52</v>
      </c>
      <c r="G36" s="23" t="s">
        <v>35</v>
      </c>
      <c r="H36" s="23">
        <v>2</v>
      </c>
      <c r="I36" s="24">
        <v>995</v>
      </c>
      <c r="J36" s="24">
        <f t="shared" si="0"/>
        <v>1990</v>
      </c>
      <c r="K36" s="24">
        <v>310.5</v>
      </c>
      <c r="L36" s="24">
        <f t="shared" si="1"/>
        <v>621</v>
      </c>
      <c r="M36" s="25">
        <f t="shared" si="3"/>
        <v>274.77876106194691</v>
      </c>
      <c r="N36" s="25">
        <f t="shared" si="2"/>
        <v>549.55752212389382</v>
      </c>
    </row>
    <row r="37" spans="1:14" ht="117" customHeight="1" x14ac:dyDescent="0.45">
      <c r="A37" s="10"/>
      <c r="B37" s="23" t="s">
        <v>26</v>
      </c>
      <c r="C37" s="23" t="s">
        <v>50</v>
      </c>
      <c r="D37" s="23" t="s">
        <v>28</v>
      </c>
      <c r="E37" s="18" t="s">
        <v>65</v>
      </c>
      <c r="F37" s="13" t="s">
        <v>52</v>
      </c>
      <c r="G37" s="23" t="s">
        <v>35</v>
      </c>
      <c r="H37" s="23">
        <v>29</v>
      </c>
      <c r="I37" s="24">
        <v>995</v>
      </c>
      <c r="J37" s="24">
        <f t="shared" si="0"/>
        <v>28855</v>
      </c>
      <c r="K37" s="24">
        <v>310.5</v>
      </c>
      <c r="L37" s="24">
        <f t="shared" si="1"/>
        <v>9004.5</v>
      </c>
      <c r="M37" s="25">
        <f t="shared" si="3"/>
        <v>274.77876106194691</v>
      </c>
      <c r="N37" s="25">
        <f t="shared" si="2"/>
        <v>7968.5840707964608</v>
      </c>
    </row>
    <row r="38" spans="1:14" ht="117" customHeight="1" x14ac:dyDescent="0.45">
      <c r="A38" s="10"/>
      <c r="B38" s="23" t="s">
        <v>26</v>
      </c>
      <c r="C38" s="23" t="s">
        <v>50</v>
      </c>
      <c r="D38" s="23" t="s">
        <v>28</v>
      </c>
      <c r="E38" s="18" t="s">
        <v>66</v>
      </c>
      <c r="F38" s="13" t="s">
        <v>52</v>
      </c>
      <c r="G38" s="23" t="s">
        <v>35</v>
      </c>
      <c r="H38" s="23">
        <v>8</v>
      </c>
      <c r="I38" s="24">
        <v>885</v>
      </c>
      <c r="J38" s="24">
        <f t="shared" si="0"/>
        <v>7080</v>
      </c>
      <c r="K38" s="24">
        <v>276.75</v>
      </c>
      <c r="L38" s="24">
        <f t="shared" si="1"/>
        <v>2214</v>
      </c>
      <c r="M38" s="25">
        <f t="shared" si="3"/>
        <v>244.9115044247788</v>
      </c>
      <c r="N38" s="25">
        <f t="shared" si="2"/>
        <v>1959.2920353982304</v>
      </c>
    </row>
    <row r="39" spans="1:14" ht="117" customHeight="1" x14ac:dyDescent="0.45">
      <c r="A39" s="10"/>
      <c r="B39" s="23" t="s">
        <v>26</v>
      </c>
      <c r="C39" s="23" t="s">
        <v>50</v>
      </c>
      <c r="D39" s="23" t="s">
        <v>28</v>
      </c>
      <c r="E39" s="18" t="s">
        <v>67</v>
      </c>
      <c r="F39" s="13" t="s">
        <v>52</v>
      </c>
      <c r="G39" s="23" t="s">
        <v>35</v>
      </c>
      <c r="H39" s="23">
        <v>6</v>
      </c>
      <c r="I39" s="24">
        <v>885</v>
      </c>
      <c r="J39" s="24">
        <f t="shared" si="0"/>
        <v>5310</v>
      </c>
      <c r="K39" s="24">
        <v>276.75</v>
      </c>
      <c r="L39" s="24">
        <f t="shared" si="1"/>
        <v>1660.5</v>
      </c>
      <c r="M39" s="25">
        <f t="shared" si="3"/>
        <v>244.9115044247788</v>
      </c>
      <c r="N39" s="25">
        <f t="shared" si="2"/>
        <v>1469.4690265486729</v>
      </c>
    </row>
    <row r="40" spans="1:14" ht="117" customHeight="1" x14ac:dyDescent="0.45">
      <c r="A40" s="10"/>
      <c r="B40" s="23" t="s">
        <v>26</v>
      </c>
      <c r="C40" s="23" t="s">
        <v>50</v>
      </c>
      <c r="D40" s="23" t="s">
        <v>28</v>
      </c>
      <c r="E40" s="18" t="s">
        <v>68</v>
      </c>
      <c r="F40" s="13" t="s">
        <v>52</v>
      </c>
      <c r="G40" s="23" t="s">
        <v>35</v>
      </c>
      <c r="H40" s="23">
        <v>4</v>
      </c>
      <c r="I40" s="24">
        <v>885</v>
      </c>
      <c r="J40" s="24">
        <f t="shared" si="0"/>
        <v>3540</v>
      </c>
      <c r="K40" s="24">
        <v>276.75</v>
      </c>
      <c r="L40" s="24">
        <f t="shared" si="1"/>
        <v>1107</v>
      </c>
      <c r="M40" s="25">
        <f t="shared" si="3"/>
        <v>244.9115044247788</v>
      </c>
      <c r="N40" s="25">
        <f t="shared" si="2"/>
        <v>979.64601769911519</v>
      </c>
    </row>
    <row r="41" spans="1:14" ht="117" customHeight="1" x14ac:dyDescent="0.45">
      <c r="A41" s="10"/>
      <c r="B41" s="23" t="s">
        <v>26</v>
      </c>
      <c r="C41" s="23" t="s">
        <v>50</v>
      </c>
      <c r="D41" s="23" t="s">
        <v>28</v>
      </c>
      <c r="E41" s="18" t="s">
        <v>69</v>
      </c>
      <c r="F41" s="13" t="s">
        <v>52</v>
      </c>
      <c r="G41" s="13" t="s">
        <v>49</v>
      </c>
      <c r="H41" s="23">
        <v>100</v>
      </c>
      <c r="I41" s="24">
        <v>1070</v>
      </c>
      <c r="J41" s="24">
        <f t="shared" si="0"/>
        <v>107000</v>
      </c>
      <c r="K41" s="24">
        <v>276.75</v>
      </c>
      <c r="L41" s="24">
        <f t="shared" si="1"/>
        <v>27675</v>
      </c>
      <c r="M41" s="25">
        <f t="shared" si="3"/>
        <v>244.9115044247788</v>
      </c>
      <c r="N41" s="25">
        <f t="shared" si="2"/>
        <v>24491.15044247788</v>
      </c>
    </row>
    <row r="42" spans="1:14" ht="117" customHeight="1" x14ac:dyDescent="0.45">
      <c r="A42" s="10"/>
      <c r="B42" s="23" t="s">
        <v>26</v>
      </c>
      <c r="C42" s="23" t="s">
        <v>36</v>
      </c>
      <c r="D42" s="23" t="s">
        <v>28</v>
      </c>
      <c r="E42" s="18" t="s">
        <v>70</v>
      </c>
      <c r="F42" s="13" t="s">
        <v>52</v>
      </c>
      <c r="G42" s="23" t="s">
        <v>35</v>
      </c>
      <c r="H42" s="23">
        <v>43</v>
      </c>
      <c r="I42" s="24">
        <v>885</v>
      </c>
      <c r="J42" s="24">
        <f t="shared" si="0"/>
        <v>38055</v>
      </c>
      <c r="K42" s="24">
        <v>276.75</v>
      </c>
      <c r="L42" s="24">
        <f t="shared" si="1"/>
        <v>11900.25</v>
      </c>
      <c r="M42" s="25">
        <f t="shared" si="3"/>
        <v>244.9115044247788</v>
      </c>
      <c r="N42" s="25">
        <f t="shared" si="2"/>
        <v>10531.194690265489</v>
      </c>
    </row>
    <row r="43" spans="1:14" ht="117" customHeight="1" x14ac:dyDescent="0.45">
      <c r="A43" s="10"/>
      <c r="B43" s="23" t="s">
        <v>26</v>
      </c>
      <c r="C43" s="16" t="s">
        <v>27</v>
      </c>
      <c r="D43" s="23" t="s">
        <v>28</v>
      </c>
      <c r="E43" s="18" t="s">
        <v>71</v>
      </c>
      <c r="F43" s="13" t="s">
        <v>72</v>
      </c>
      <c r="G43" s="13" t="s">
        <v>49</v>
      </c>
      <c r="H43" s="23">
        <v>1</v>
      </c>
      <c r="I43" s="24">
        <v>595</v>
      </c>
      <c r="J43" s="24">
        <f t="shared" si="0"/>
        <v>595</v>
      </c>
      <c r="K43" s="24">
        <v>185.625</v>
      </c>
      <c r="L43" s="24">
        <f t="shared" si="1"/>
        <v>185.625</v>
      </c>
      <c r="M43" s="25">
        <f t="shared" si="3"/>
        <v>164.26991150442478</v>
      </c>
      <c r="N43" s="25">
        <f t="shared" si="2"/>
        <v>164.26991150442478</v>
      </c>
    </row>
    <row r="44" spans="1:14" ht="117" customHeight="1" x14ac:dyDescent="0.45">
      <c r="A44" s="10"/>
      <c r="B44" s="23" t="s">
        <v>26</v>
      </c>
      <c r="C44" s="23" t="s">
        <v>44</v>
      </c>
      <c r="D44" s="23" t="s">
        <v>28</v>
      </c>
      <c r="E44" s="18" t="s">
        <v>73</v>
      </c>
      <c r="F44" s="13" t="s">
        <v>45</v>
      </c>
      <c r="G44" s="13" t="s">
        <v>49</v>
      </c>
      <c r="H44" s="23">
        <v>1</v>
      </c>
      <c r="I44" s="24">
        <v>670</v>
      </c>
      <c r="J44" s="24">
        <f t="shared" si="0"/>
        <v>670</v>
      </c>
      <c r="K44" s="24">
        <v>209.25</v>
      </c>
      <c r="L44" s="24">
        <f t="shared" si="1"/>
        <v>209.25</v>
      </c>
      <c r="M44" s="25">
        <f t="shared" si="3"/>
        <v>185.17699115044249</v>
      </c>
      <c r="N44" s="25">
        <f t="shared" si="2"/>
        <v>185.17699115044249</v>
      </c>
    </row>
    <row r="45" spans="1:14" ht="117" customHeight="1" x14ac:dyDescent="0.45">
      <c r="A45" s="10"/>
      <c r="B45" s="23" t="s">
        <v>26</v>
      </c>
      <c r="C45" s="17" t="s">
        <v>36</v>
      </c>
      <c r="D45" s="23" t="s">
        <v>28</v>
      </c>
      <c r="E45" s="13" t="s">
        <v>74</v>
      </c>
      <c r="F45" s="14" t="s">
        <v>52</v>
      </c>
      <c r="G45" s="23" t="s">
        <v>35</v>
      </c>
      <c r="H45" s="23">
        <v>12</v>
      </c>
      <c r="I45" s="24">
        <v>885</v>
      </c>
      <c r="J45" s="24">
        <f t="shared" si="0"/>
        <v>10620</v>
      </c>
      <c r="K45" s="24">
        <v>276.75</v>
      </c>
      <c r="L45" s="24">
        <f t="shared" si="1"/>
        <v>3321</v>
      </c>
      <c r="M45" s="25">
        <f t="shared" si="3"/>
        <v>244.9115044247788</v>
      </c>
      <c r="N45" s="25">
        <f t="shared" si="2"/>
        <v>2938.9380530973458</v>
      </c>
    </row>
    <row r="46" spans="1:14" ht="117" customHeight="1" x14ac:dyDescent="0.45">
      <c r="A46" s="10"/>
      <c r="B46" s="23" t="s">
        <v>26</v>
      </c>
      <c r="C46" s="17" t="s">
        <v>36</v>
      </c>
      <c r="D46" s="23" t="s">
        <v>28</v>
      </c>
      <c r="E46" s="13" t="s">
        <v>75</v>
      </c>
      <c r="F46" s="14" t="s">
        <v>52</v>
      </c>
      <c r="G46" s="23" t="s">
        <v>35</v>
      </c>
      <c r="H46" s="23">
        <v>29</v>
      </c>
      <c r="I46" s="24">
        <v>885</v>
      </c>
      <c r="J46" s="24">
        <f t="shared" si="0"/>
        <v>25665</v>
      </c>
      <c r="K46" s="24">
        <v>276.75</v>
      </c>
      <c r="L46" s="24">
        <f t="shared" si="1"/>
        <v>8025.75</v>
      </c>
      <c r="M46" s="25">
        <f t="shared" si="3"/>
        <v>244.9115044247788</v>
      </c>
      <c r="N46" s="25">
        <f t="shared" si="2"/>
        <v>7102.4336283185849</v>
      </c>
    </row>
    <row r="47" spans="1:14" ht="117" customHeight="1" x14ac:dyDescent="0.45">
      <c r="A47" s="10"/>
      <c r="B47" s="23" t="s">
        <v>26</v>
      </c>
      <c r="C47" s="17" t="s">
        <v>36</v>
      </c>
      <c r="D47" s="23" t="s">
        <v>28</v>
      </c>
      <c r="E47" s="13" t="s">
        <v>76</v>
      </c>
      <c r="F47" s="14" t="s">
        <v>52</v>
      </c>
      <c r="G47" s="23" t="s">
        <v>35</v>
      </c>
      <c r="H47" s="23">
        <v>17</v>
      </c>
      <c r="I47" s="24">
        <v>1070</v>
      </c>
      <c r="J47" s="24">
        <f t="shared" si="0"/>
        <v>18190</v>
      </c>
      <c r="K47" s="24">
        <v>334.125</v>
      </c>
      <c r="L47" s="24">
        <f t="shared" si="1"/>
        <v>5680.125</v>
      </c>
      <c r="M47" s="25">
        <f t="shared" si="3"/>
        <v>295.68584070796464</v>
      </c>
      <c r="N47" s="25">
        <f t="shared" si="2"/>
        <v>5026.6592920353987</v>
      </c>
    </row>
    <row r="48" spans="1:14" ht="117" customHeight="1" x14ac:dyDescent="0.45">
      <c r="A48" s="10"/>
      <c r="B48" s="23" t="s">
        <v>26</v>
      </c>
      <c r="C48" s="17" t="s">
        <v>36</v>
      </c>
      <c r="D48" s="23" t="s">
        <v>28</v>
      </c>
      <c r="E48" s="23" t="s">
        <v>77</v>
      </c>
      <c r="F48" s="14" t="s">
        <v>52</v>
      </c>
      <c r="G48" s="23" t="s">
        <v>35</v>
      </c>
      <c r="H48" s="23">
        <v>5</v>
      </c>
      <c r="I48" s="24">
        <v>885</v>
      </c>
      <c r="J48" s="24">
        <f t="shared" si="0"/>
        <v>4425</v>
      </c>
      <c r="K48" s="24">
        <v>276.75</v>
      </c>
      <c r="L48" s="24">
        <f t="shared" si="1"/>
        <v>1383.75</v>
      </c>
      <c r="M48" s="25">
        <f t="shared" si="3"/>
        <v>244.9115044247788</v>
      </c>
      <c r="N48" s="25">
        <f t="shared" si="2"/>
        <v>1224.5575221238939</v>
      </c>
    </row>
    <row r="49" spans="1:14" s="19" customFormat="1" ht="15.75" x14ac:dyDescent="0.45">
      <c r="A49" s="1"/>
      <c r="B49" s="1"/>
      <c r="C49" s="1"/>
      <c r="D49" s="1"/>
      <c r="E49" s="1"/>
      <c r="F49" s="1"/>
      <c r="G49" s="1"/>
      <c r="H49" s="1">
        <f>SUM(H15:H48)</f>
        <v>680</v>
      </c>
      <c r="I49" s="6"/>
      <c r="J49" s="6">
        <f>SUM(J15:J48)</f>
        <v>611655</v>
      </c>
      <c r="K49" s="6"/>
      <c r="L49" s="6">
        <f>SUM(L15:L48)</f>
        <v>185351.625</v>
      </c>
      <c r="M49" s="9"/>
      <c r="N49" s="9">
        <f>SUM(N15:N48)</f>
        <v>164027.98672566371</v>
      </c>
    </row>
    <row r="53" spans="1:14" ht="117" customHeight="1" x14ac:dyDescent="0.45">
      <c r="A53" s="20"/>
      <c r="B53" s="26"/>
      <c r="C53" s="26"/>
      <c r="D53" s="26"/>
      <c r="E53" s="26"/>
      <c r="F53" s="26"/>
      <c r="G53" s="26"/>
      <c r="H53" s="5"/>
      <c r="I53" s="21"/>
      <c r="J53" s="21"/>
      <c r="K53" s="21"/>
      <c r="L53" s="21"/>
      <c r="M53" s="22"/>
      <c r="N53" s="22"/>
    </row>
  </sheetData>
  <sheetProtection sheet="1" objects="1" scenarios="1" selectLockedCells="1" selectUnlockedCells="1"/>
  <mergeCells count="13">
    <mergeCell ref="B53:G53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  <mergeCell ref="A12:C12"/>
  </mergeCells>
  <pageMargins left="0.7" right="0.7" top="0.75" bottom="0.75" header="0.3" footer="0.3"/>
  <pageSetup paperSize="9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E41838-EF76-462D-8B8F-E9BA7F15BD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A4A47F-AE61-461F-BDB6-EB4A89320ADA}">
  <ds:schemaRefs>
    <ds:schemaRef ds:uri="3287f65e-bd81-4ef8-9d4a-f770dbe35018"/>
    <ds:schemaRef ds:uri="http://schemas.microsoft.com/office/2006/documentManagement/types"/>
    <ds:schemaRef ds:uri="534545f7-dfad-40dc-8880-0a5cc848d94b"/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D20DF47-D904-42A9-88D8-A02701883F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2015-06-05T18:17:20Z</dcterms:created>
  <dcterms:modified xsi:type="dcterms:W3CDTF">2026-02-03T13:47:12Z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</Properties>
</file>